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0275" windowHeight="8235" activeTab="2"/>
  </bookViews>
  <sheets>
    <sheet name="貼付ｼｰﾄ" sheetId="1" r:id="rId1"/>
    <sheet name="作業ｼｰﾄ" sheetId="2" r:id="rId2"/>
    <sheet name="種目毎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1" hidden="1">作業ｼｰﾄ!$A$3:$V$812</definedName>
    <definedName name="_xlnm._FilterDatabase" localSheetId="2" hidden="1">種目毎!$A$3:$U$1003</definedName>
    <definedName name="_xlnm._FilterDatabase" localSheetId="0" hidden="1">貼付ｼｰﾄ!$A$1:$K$706</definedName>
    <definedName name="_xlnm.Print_Area" localSheetId="2">種目毎!$A$1:$U$53</definedName>
    <definedName name="_xlnm.Print_Titles" localSheetId="2">種目毎!$1:$3</definedName>
  </definedNames>
  <calcPr calcId="145621"/>
</workbook>
</file>

<file path=xl/calcChain.xml><?xml version="1.0" encoding="utf-8"?>
<calcChain xmlns="http://schemas.openxmlformats.org/spreadsheetml/2006/main">
  <c r="L224" i="1" l="1"/>
  <c r="L101" i="1"/>
  <c r="L18" i="1"/>
  <c r="L642" i="1"/>
  <c r="L747" i="1"/>
  <c r="L740" i="1"/>
  <c r="L724" i="1"/>
  <c r="L719" i="1"/>
  <c r="L713" i="1"/>
  <c r="L708" i="1"/>
  <c r="L690" i="1"/>
  <c r="L687" i="1"/>
  <c r="L653" i="1"/>
  <c r="L457" i="1"/>
  <c r="L453" i="1"/>
  <c r="L443" i="1"/>
  <c r="L439" i="1"/>
  <c r="L438" i="1"/>
  <c r="L436" i="1"/>
  <c r="L427" i="1"/>
  <c r="L423" i="1"/>
  <c r="L420" i="1"/>
  <c r="L413" i="1"/>
  <c r="L382" i="1"/>
  <c r="L368" i="1"/>
  <c r="L367" i="1"/>
  <c r="L357" i="1"/>
  <c r="L355" i="1"/>
  <c r="L344" i="1"/>
  <c r="L337" i="1"/>
  <c r="L320" i="1"/>
  <c r="L299" i="1"/>
  <c r="L290" i="1"/>
  <c r="L287" i="1"/>
  <c r="L283" i="1"/>
  <c r="L272" i="1"/>
  <c r="L270" i="1"/>
  <c r="L264" i="1"/>
  <c r="L257" i="1"/>
  <c r="L254" i="1"/>
  <c r="L237" i="1"/>
  <c r="L235" i="1"/>
  <c r="L222" i="1"/>
  <c r="L219" i="1"/>
  <c r="L216" i="1"/>
  <c r="L190" i="1"/>
  <c r="L189" i="1"/>
  <c r="L130" i="1"/>
  <c r="L123" i="1"/>
  <c r="L110" i="1"/>
  <c r="L93" i="1"/>
  <c r="L85" i="1"/>
  <c r="L83" i="1"/>
  <c r="L82" i="1"/>
  <c r="L79" i="1"/>
  <c r="L74" i="1"/>
  <c r="L65" i="1"/>
  <c r="L59" i="1"/>
  <c r="L56" i="1"/>
  <c r="L49" i="1"/>
  <c r="L37" i="1"/>
  <c r="L25" i="1"/>
  <c r="L21" i="1"/>
  <c r="L10" i="1"/>
  <c r="L742" i="1"/>
  <c r="L736" i="1"/>
  <c r="L715" i="1"/>
  <c r="L712" i="1"/>
  <c r="L686" i="1"/>
  <c r="L685" i="1"/>
  <c r="L663" i="1"/>
  <c r="L657" i="1"/>
  <c r="L647" i="1"/>
  <c r="L644" i="1"/>
  <c r="L567" i="1"/>
  <c r="L430" i="1"/>
  <c r="L389" i="1"/>
  <c r="L374" i="1"/>
  <c r="L331" i="1"/>
  <c r="L319" i="1"/>
  <c r="L305" i="1"/>
  <c r="L298" i="1"/>
  <c r="L263" i="1"/>
  <c r="L215" i="1"/>
  <c r="L203" i="1"/>
  <c r="L165" i="1"/>
  <c r="L147" i="1"/>
  <c r="L129" i="1"/>
  <c r="L112" i="1"/>
  <c r="L106" i="1"/>
  <c r="L73" i="1"/>
  <c r="L71" i="1"/>
  <c r="L57" i="1"/>
  <c r="L53" i="1"/>
  <c r="L46" i="1"/>
  <c r="L41" i="1"/>
  <c r="L40" i="1"/>
  <c r="L36" i="1"/>
  <c r="L12" i="1"/>
  <c r="L5" i="1"/>
  <c r="L723" i="1"/>
  <c r="L722" i="1"/>
  <c r="L721" i="1"/>
  <c r="L716" i="1"/>
  <c r="L714" i="1"/>
  <c r="L706" i="1"/>
  <c r="L704" i="1"/>
  <c r="L700" i="1"/>
  <c r="L692" i="1"/>
  <c r="L684" i="1"/>
  <c r="L676" i="1"/>
  <c r="L672" i="1"/>
  <c r="L665" i="1"/>
  <c r="L659" i="1"/>
  <c r="L652" i="1"/>
  <c r="L650" i="1"/>
  <c r="L645" i="1"/>
  <c r="L641" i="1"/>
  <c r="L632" i="1"/>
  <c r="L618" i="1"/>
  <c r="L617" i="1"/>
  <c r="L607" i="1"/>
  <c r="L605" i="1"/>
  <c r="L599" i="1"/>
  <c r="L596" i="1"/>
  <c r="L585" i="1"/>
  <c r="L471" i="1"/>
  <c r="L460" i="1"/>
  <c r="L459" i="1"/>
  <c r="L456" i="1"/>
  <c r="L447" i="1"/>
  <c r="L444" i="1"/>
  <c r="L432" i="1"/>
  <c r="L403" i="1"/>
  <c r="L392" i="1"/>
  <c r="L390" i="1"/>
  <c r="L384" i="1"/>
  <c r="L378" i="1"/>
  <c r="L372" i="1"/>
  <c r="L358" i="1"/>
  <c r="L332" i="1"/>
  <c r="L329" i="1"/>
  <c r="L321" i="1"/>
  <c r="L302" i="1"/>
  <c r="L295" i="1"/>
  <c r="L289" i="1"/>
  <c r="L288" i="1"/>
  <c r="L251" i="1"/>
  <c r="L242" i="1"/>
  <c r="L238" i="1"/>
  <c r="L229" i="1"/>
  <c r="L223" i="1"/>
  <c r="L221" i="1"/>
  <c r="L210" i="1"/>
  <c r="L209" i="1"/>
  <c r="L208" i="1"/>
  <c r="L201" i="1"/>
  <c r="L200" i="1"/>
  <c r="L183" i="1"/>
  <c r="L181" i="1"/>
  <c r="L179" i="1"/>
  <c r="L171" i="1"/>
  <c r="L170" i="1"/>
  <c r="L144" i="1"/>
  <c r="L128" i="1"/>
  <c r="L126" i="1"/>
  <c r="L111" i="1"/>
  <c r="L89" i="1"/>
  <c r="L84" i="1"/>
  <c r="L81" i="1"/>
  <c r="L68" i="1"/>
  <c r="L66" i="1"/>
  <c r="L58" i="1"/>
  <c r="L54" i="1"/>
  <c r="L43" i="1"/>
  <c r="L19" i="1"/>
  <c r="L9" i="1"/>
  <c r="L746" i="1"/>
  <c r="L744" i="1"/>
  <c r="L743" i="1"/>
  <c r="L741" i="1"/>
  <c r="L737" i="1"/>
  <c r="L734" i="1"/>
  <c r="L732" i="1"/>
  <c r="L730" i="1"/>
  <c r="L725" i="1"/>
  <c r="L720" i="1"/>
  <c r="L710" i="1"/>
  <c r="L707" i="1"/>
  <c r="L702" i="1"/>
  <c r="L699" i="1"/>
  <c r="L698" i="1"/>
  <c r="L696" i="1"/>
  <c r="L695" i="1"/>
  <c r="L691" i="1"/>
  <c r="L689" i="1"/>
  <c r="L683" i="1"/>
  <c r="L680" i="1"/>
  <c r="L679" i="1"/>
  <c r="L675" i="1"/>
  <c r="L674" i="1"/>
  <c r="L661" i="1"/>
  <c r="L656" i="1"/>
  <c r="L654" i="1"/>
  <c r="L649" i="1"/>
  <c r="L648" i="1"/>
  <c r="L643" i="1"/>
  <c r="L455" i="1"/>
  <c r="L446" i="1"/>
  <c r="L442" i="1"/>
  <c r="L440" i="1"/>
  <c r="L429" i="1"/>
  <c r="L426" i="1"/>
  <c r="L421" i="1"/>
  <c r="L407" i="1"/>
  <c r="L396" i="1"/>
  <c r="L361" i="1"/>
  <c r="L354" i="1"/>
  <c r="L352" i="1"/>
  <c r="L348" i="1"/>
  <c r="L336" i="1"/>
  <c r="L334" i="1"/>
  <c r="L325" i="1"/>
  <c r="L316" i="1"/>
  <c r="L312" i="1"/>
  <c r="L308" i="1"/>
  <c r="L303" i="1"/>
  <c r="L301" i="1"/>
  <c r="L282" i="1"/>
  <c r="L262" i="1"/>
  <c r="L260" i="1"/>
  <c r="L259" i="1"/>
  <c r="L239" i="1"/>
  <c r="L234" i="1"/>
  <c r="L220" i="1"/>
  <c r="L214" i="1"/>
  <c r="L206" i="1"/>
  <c r="L205" i="1"/>
  <c r="L199" i="1"/>
  <c r="L196" i="1"/>
  <c r="L188" i="1"/>
  <c r="L174" i="1"/>
  <c r="L125" i="1"/>
  <c r="L109" i="1"/>
  <c r="L75" i="1"/>
  <c r="L42" i="1"/>
  <c r="L30" i="1"/>
  <c r="L23" i="1"/>
  <c r="L17" i="1"/>
  <c r="L11" i="1"/>
  <c r="L735" i="1"/>
  <c r="L703" i="1"/>
  <c r="L694" i="1"/>
  <c r="L678" i="1"/>
  <c r="L677" i="1"/>
  <c r="L668" i="1"/>
  <c r="L666" i="1"/>
  <c r="L662" i="1"/>
  <c r="L636" i="1"/>
  <c r="L630" i="1"/>
  <c r="L624" i="1"/>
  <c r="L609" i="1"/>
  <c r="L593" i="1"/>
  <c r="L586" i="1"/>
  <c r="L579" i="1"/>
  <c r="L577" i="1"/>
  <c r="L573" i="1"/>
  <c r="L565" i="1"/>
  <c r="L562" i="1"/>
  <c r="L561" i="1"/>
  <c r="L560" i="1"/>
  <c r="L559" i="1"/>
  <c r="L553" i="1"/>
  <c r="L540" i="1"/>
  <c r="L539" i="1"/>
  <c r="L537" i="1"/>
  <c r="L536" i="1"/>
  <c r="L534" i="1"/>
  <c r="L527" i="1"/>
  <c r="L526" i="1"/>
  <c r="L525" i="1"/>
  <c r="L483" i="1"/>
  <c r="L478" i="1"/>
  <c r="L472" i="1"/>
  <c r="L469" i="1"/>
  <c r="L463" i="1"/>
  <c r="L441" i="1"/>
  <c r="L425" i="1"/>
  <c r="L419" i="1"/>
  <c r="L383" i="1"/>
  <c r="L317" i="1"/>
  <c r="L291" i="1"/>
  <c r="L286" i="1"/>
  <c r="L278" i="1"/>
  <c r="L274" i="1"/>
  <c r="L273" i="1"/>
  <c r="L243" i="1"/>
  <c r="L236" i="1"/>
  <c r="L197" i="1"/>
  <c r="L192" i="1"/>
  <c r="L186" i="1"/>
  <c r="L177" i="1"/>
  <c r="L153" i="1"/>
  <c r="L142" i="1"/>
  <c r="L135" i="1"/>
  <c r="L124" i="1"/>
  <c r="L116" i="1"/>
  <c r="L108" i="1"/>
  <c r="L104" i="1"/>
  <c r="L91" i="1"/>
  <c r="L87" i="1"/>
  <c r="L69" i="1"/>
  <c r="L64" i="1"/>
  <c r="L33" i="1"/>
  <c r="L541" i="1"/>
  <c r="L477" i="1"/>
  <c r="L15" i="1"/>
  <c r="L2" i="1"/>
  <c r="L639" i="1"/>
  <c r="L637" i="1"/>
  <c r="L629" i="1"/>
  <c r="L628" i="1"/>
  <c r="L619" i="1"/>
  <c r="L613" i="1"/>
  <c r="L611" i="1"/>
  <c r="L604" i="1"/>
  <c r="L600" i="1"/>
  <c r="L598" i="1"/>
  <c r="L595" i="1"/>
  <c r="L594" i="1"/>
  <c r="L591" i="1"/>
  <c r="L590" i="1"/>
  <c r="L589" i="1"/>
  <c r="L582" i="1"/>
  <c r="L581" i="1"/>
  <c r="L572" i="1"/>
  <c r="L571" i="1"/>
  <c r="L566" i="1"/>
  <c r="L563" i="1"/>
  <c r="L558" i="1"/>
  <c r="L556" i="1"/>
  <c r="L551" i="1"/>
  <c r="L545" i="1"/>
  <c r="L544" i="1"/>
  <c r="L543" i="1"/>
  <c r="L542" i="1"/>
  <c r="L531" i="1"/>
  <c r="L530" i="1"/>
  <c r="L523" i="1"/>
  <c r="L520" i="1"/>
  <c r="L487" i="1"/>
  <c r="L484" i="1"/>
  <c r="L481" i="1"/>
  <c r="L479" i="1"/>
  <c r="L474" i="1"/>
  <c r="L452" i="1"/>
  <c r="L435" i="1"/>
  <c r="L416" i="1"/>
  <c r="L409" i="1"/>
  <c r="L399" i="1"/>
  <c r="L394" i="1"/>
  <c r="L393" i="1"/>
  <c r="L385" i="1"/>
  <c r="L365" i="1"/>
  <c r="L362" i="1"/>
  <c r="L343" i="1"/>
  <c r="L338" i="1"/>
  <c r="L330" i="1"/>
  <c r="L323" i="1"/>
  <c r="L296" i="1"/>
  <c r="L281" i="1"/>
  <c r="L265" i="1"/>
  <c r="L233" i="1"/>
  <c r="L230" i="1"/>
  <c r="L204" i="1"/>
  <c r="L193" i="1"/>
  <c r="L173" i="1"/>
  <c r="L169" i="1"/>
  <c r="L168" i="1"/>
  <c r="L141" i="1"/>
  <c r="L113" i="1"/>
  <c r="L102" i="1"/>
  <c r="L95" i="1"/>
  <c r="L90" i="1"/>
  <c r="L88" i="1"/>
  <c r="L86" i="1"/>
  <c r="L70" i="1"/>
  <c r="L51" i="1"/>
  <c r="L44" i="1"/>
  <c r="L34" i="1"/>
  <c r="L31" i="1"/>
  <c r="L16" i="1"/>
  <c r="L7" i="1"/>
  <c r="L638" i="1"/>
  <c r="L635" i="1"/>
  <c r="L633" i="1"/>
  <c r="L631" i="1"/>
  <c r="L625" i="1"/>
  <c r="L622" i="1"/>
  <c r="L616" i="1"/>
  <c r="L615" i="1"/>
  <c r="L614" i="1"/>
  <c r="L610" i="1"/>
  <c r="L608" i="1"/>
  <c r="L602" i="1"/>
  <c r="L601" i="1"/>
  <c r="L597" i="1"/>
  <c r="L588" i="1"/>
  <c r="L587" i="1"/>
  <c r="L583" i="1"/>
  <c r="L569" i="1"/>
  <c r="L529" i="1"/>
  <c r="L524" i="1"/>
  <c r="L488" i="1"/>
  <c r="L486" i="1"/>
  <c r="L485" i="1"/>
  <c r="L475" i="1"/>
  <c r="L468" i="1"/>
  <c r="L464" i="1"/>
  <c r="L450" i="1"/>
  <c r="L402" i="1"/>
  <c r="L391" i="1"/>
  <c r="L387" i="1"/>
  <c r="L386" i="1"/>
  <c r="L353" i="1"/>
  <c r="L350" i="1"/>
  <c r="L333" i="1"/>
  <c r="L324" i="1"/>
  <c r="L292" i="1"/>
  <c r="L275" i="1"/>
  <c r="L247" i="1"/>
  <c r="L227" i="1"/>
  <c r="L225" i="1"/>
  <c r="L217" i="1"/>
  <c r="L136" i="1"/>
  <c r="L77" i="1"/>
  <c r="L55" i="1"/>
  <c r="L38" i="1"/>
  <c r="L26" i="1"/>
  <c r="L634" i="1"/>
  <c r="L623" i="1"/>
  <c r="L620" i="1"/>
  <c r="L574" i="1"/>
  <c r="L564" i="1"/>
  <c r="L538" i="1"/>
  <c r="L522" i="1"/>
  <c r="L482" i="1"/>
  <c r="L458" i="1"/>
  <c r="L437" i="1"/>
  <c r="L431" i="1"/>
  <c r="L404" i="1"/>
  <c r="L397" i="1"/>
  <c r="L380" i="1"/>
  <c r="L366" i="1"/>
  <c r="L364" i="1"/>
  <c r="L351" i="1"/>
  <c r="L340" i="1"/>
  <c r="L335" i="1"/>
  <c r="L328" i="1"/>
  <c r="L294" i="1"/>
  <c r="L279" i="1"/>
  <c r="L271" i="1"/>
  <c r="L266" i="1"/>
  <c r="L249" i="1"/>
  <c r="L241" i="1"/>
  <c r="L232" i="1"/>
  <c r="L231" i="1"/>
  <c r="L226" i="1"/>
  <c r="L202" i="1"/>
  <c r="L178" i="1"/>
  <c r="L172" i="1"/>
  <c r="L151" i="1"/>
  <c r="L132" i="1"/>
  <c r="L127" i="1"/>
  <c r="L119" i="1"/>
  <c r="L67" i="1"/>
  <c r="L60" i="1"/>
  <c r="L29" i="1"/>
  <c r="L20" i="1"/>
  <c r="L8" i="1"/>
  <c r="L745" i="1"/>
  <c r="L738" i="1"/>
  <c r="L701" i="1"/>
  <c r="L626" i="1"/>
  <c r="L580" i="1"/>
  <c r="L554" i="1"/>
  <c r="L548" i="1"/>
  <c r="L546" i="1"/>
  <c r="L476" i="1"/>
  <c r="L467" i="1"/>
  <c r="L415" i="1"/>
  <c r="L400" i="1"/>
  <c r="L398" i="1"/>
  <c r="L395" i="1"/>
  <c r="L375" i="1"/>
  <c r="L363" i="1"/>
  <c r="L347" i="1"/>
  <c r="L309" i="1"/>
  <c r="L297" i="1"/>
  <c r="L285" i="1"/>
  <c r="L280" i="1"/>
  <c r="L258" i="1"/>
  <c r="L246" i="1"/>
  <c r="L244" i="1"/>
  <c r="L212" i="1"/>
  <c r="L191" i="1"/>
  <c r="L187" i="1"/>
  <c r="L185" i="1"/>
  <c r="L184" i="1"/>
  <c r="L150" i="1"/>
  <c r="L149" i="1"/>
  <c r="L92" i="1"/>
  <c r="L63" i="1"/>
  <c r="L62" i="1"/>
  <c r="L45" i="1"/>
  <c r="L35" i="1"/>
  <c r="L14" i="1"/>
  <c r="L640" i="1"/>
  <c r="L627" i="1"/>
  <c r="L621" i="1"/>
  <c r="L612" i="1"/>
  <c r="L603" i="1"/>
  <c r="L578" i="1"/>
  <c r="L576" i="1"/>
  <c r="L552" i="1"/>
  <c r="L549" i="1"/>
  <c r="L521" i="1"/>
  <c r="L445" i="1"/>
  <c r="L434" i="1"/>
  <c r="L428" i="1"/>
  <c r="L422" i="1"/>
  <c r="L418" i="1"/>
  <c r="L414" i="1"/>
  <c r="L411" i="1"/>
  <c r="L406" i="1"/>
  <c r="L401" i="1"/>
  <c r="L377" i="1"/>
  <c r="L376" i="1"/>
  <c r="L370" i="1"/>
  <c r="L356" i="1"/>
  <c r="L345" i="1"/>
  <c r="L322" i="1"/>
  <c r="L315" i="1"/>
  <c r="L311" i="1"/>
  <c r="L307" i="1"/>
  <c r="L284" i="1"/>
  <c r="L277" i="1"/>
  <c r="L250" i="1"/>
  <c r="L245" i="1"/>
  <c r="L218" i="1"/>
  <c r="L213" i="1"/>
  <c r="L198" i="1"/>
  <c r="L194" i="1"/>
  <c r="L176" i="1"/>
  <c r="L166" i="1"/>
  <c r="L140" i="1"/>
  <c r="L76" i="1"/>
  <c r="L61" i="1"/>
  <c r="L6" i="1"/>
  <c r="L705" i="1"/>
  <c r="L693" i="1"/>
  <c r="L688" i="1"/>
  <c r="L660" i="1"/>
  <c r="L646" i="1"/>
  <c r="L412" i="1"/>
  <c r="L405" i="1"/>
  <c r="L381" i="1"/>
  <c r="L379" i="1"/>
  <c r="L371" i="1"/>
  <c r="L369" i="1"/>
  <c r="L341" i="1"/>
  <c r="L339" i="1"/>
  <c r="L327" i="1"/>
  <c r="L304" i="1"/>
  <c r="L207" i="1"/>
  <c r="L145" i="1"/>
  <c r="L143" i="1"/>
  <c r="L105" i="1"/>
  <c r="L52" i="1"/>
  <c r="L50" i="1"/>
  <c r="L570" i="1"/>
  <c r="L568" i="1"/>
  <c r="L557" i="1"/>
  <c r="L547" i="1"/>
  <c r="L535" i="1"/>
  <c r="L532" i="1"/>
  <c r="L528" i="1"/>
  <c r="L410" i="1"/>
  <c r="L408" i="1"/>
  <c r="L388" i="1"/>
  <c r="L373" i="1"/>
  <c r="L359" i="1"/>
  <c r="L346" i="1"/>
  <c r="L342" i="1"/>
  <c r="L326" i="1"/>
  <c r="L318" i="1"/>
  <c r="L269" i="1"/>
  <c r="L256" i="1"/>
  <c r="L255" i="1"/>
  <c r="L253" i="1"/>
  <c r="L252" i="1"/>
  <c r="L248" i="1"/>
  <c r="L240" i="1"/>
  <c r="L182" i="1"/>
  <c r="L180" i="1"/>
  <c r="L175" i="1"/>
  <c r="L167" i="1"/>
  <c r="L138" i="1"/>
  <c r="L134" i="1"/>
  <c r="L133" i="1"/>
  <c r="L131" i="1"/>
  <c r="L121" i="1"/>
  <c r="L120" i="1"/>
  <c r="L117" i="1"/>
  <c r="L115" i="1"/>
  <c r="L107" i="1"/>
  <c r="L103" i="1"/>
  <c r="L100" i="1"/>
  <c r="L98" i="1"/>
  <c r="L96" i="1"/>
  <c r="L80" i="1"/>
  <c r="L78" i="1"/>
  <c r="L72" i="1"/>
  <c r="L39" i="1"/>
  <c r="L32" i="1"/>
  <c r="L28" i="1"/>
  <c r="L27" i="1"/>
  <c r="L24" i="1"/>
  <c r="L4" i="1"/>
  <c r="L451" i="1"/>
  <c r="L424" i="1"/>
  <c r="L146" i="1"/>
  <c r="L118" i="1"/>
  <c r="L48" i="1"/>
  <c r="L3" i="1"/>
  <c r="L655" i="1"/>
  <c r="L449" i="1"/>
  <c r="L360" i="1"/>
  <c r="L314" i="1"/>
  <c r="L310" i="1"/>
  <c r="L268" i="1"/>
  <c r="L261" i="1"/>
  <c r="L139" i="1"/>
  <c r="L606" i="1"/>
  <c r="L592" i="1"/>
  <c r="L584" i="1"/>
  <c r="L555" i="1"/>
  <c r="L550" i="1"/>
  <c r="L533" i="1"/>
  <c r="L519" i="1"/>
  <c r="L480" i="1"/>
  <c r="L473" i="1"/>
  <c r="L470" i="1"/>
  <c r="L466" i="1"/>
  <c r="L462" i="1"/>
  <c r="L306" i="1"/>
  <c r="L417" i="1"/>
  <c r="L122" i="1"/>
  <c r="L114" i="1"/>
  <c r="L13" i="1"/>
  <c r="L465" i="1"/>
  <c r="L461" i="1"/>
  <c r="L152" i="1"/>
  <c r="L148" i="1"/>
  <c r="L99" i="1"/>
  <c r="L22" i="1"/>
  <c r="L739" i="1"/>
  <c r="L733" i="1"/>
  <c r="L731" i="1"/>
  <c r="L729" i="1"/>
  <c r="L728" i="1"/>
  <c r="L727" i="1"/>
  <c r="L726" i="1"/>
  <c r="L718" i="1"/>
  <c r="L717" i="1"/>
  <c r="L711" i="1"/>
  <c r="L709" i="1"/>
  <c r="L697" i="1"/>
  <c r="L682" i="1"/>
  <c r="L681" i="1"/>
  <c r="L673" i="1"/>
  <c r="L671" i="1"/>
  <c r="L670" i="1"/>
  <c r="L669" i="1"/>
  <c r="L667" i="1"/>
  <c r="L664" i="1"/>
  <c r="L658" i="1"/>
  <c r="L651" i="1"/>
  <c r="L454" i="1"/>
  <c r="L448" i="1"/>
  <c r="L433" i="1"/>
  <c r="L349" i="1"/>
  <c r="L313" i="1"/>
  <c r="L300" i="1"/>
  <c r="L293" i="1"/>
  <c r="L276" i="1"/>
  <c r="L267" i="1"/>
  <c r="L228" i="1"/>
  <c r="L211" i="1"/>
  <c r="L195" i="1"/>
  <c r="L137" i="1"/>
  <c r="L47" i="1"/>
  <c r="L495" i="1"/>
  <c r="L498" i="1"/>
  <c r="L497" i="1"/>
  <c r="L499" i="1"/>
  <c r="L496" i="1"/>
  <c r="L489" i="1"/>
  <c r="L490" i="1"/>
  <c r="L491" i="1"/>
  <c r="L154" i="1"/>
  <c r="L155" i="1"/>
  <c r="L494" i="1"/>
  <c r="L492" i="1"/>
  <c r="L493" i="1"/>
  <c r="L157" i="1"/>
  <c r="L158" i="1"/>
  <c r="L156" i="1"/>
  <c r="L504" i="1"/>
  <c r="L502" i="1"/>
  <c r="L500" i="1"/>
  <c r="L503" i="1"/>
  <c r="L501" i="1"/>
  <c r="L505" i="1"/>
  <c r="L512" i="1"/>
  <c r="L508" i="1"/>
  <c r="L509" i="1"/>
  <c r="L513" i="1"/>
  <c r="L507" i="1"/>
  <c r="L506" i="1"/>
  <c r="L511" i="1"/>
  <c r="L510" i="1"/>
  <c r="L516" i="1"/>
  <c r="L514" i="1"/>
  <c r="L517" i="1"/>
  <c r="L160" i="1"/>
  <c r="L159" i="1"/>
  <c r="L164" i="1"/>
  <c r="L161" i="1"/>
  <c r="L162" i="1"/>
  <c r="L515" i="1"/>
  <c r="L518" i="1"/>
  <c r="L163" i="1"/>
  <c r="L575" i="1"/>
  <c r="J708" i="2" l="1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N708" i="2"/>
  <c r="M708" i="2"/>
  <c r="L708" i="2"/>
  <c r="K708" i="2"/>
  <c r="I708" i="2"/>
  <c r="H708" i="2"/>
  <c r="G708" i="2"/>
  <c r="D708" i="2"/>
  <c r="E708" i="2" s="1"/>
  <c r="N707" i="2"/>
  <c r="M707" i="2"/>
  <c r="L707" i="2"/>
  <c r="K707" i="2"/>
  <c r="I707" i="2"/>
  <c r="H707" i="2"/>
  <c r="G707" i="2"/>
  <c r="D707" i="2"/>
  <c r="E707" i="2" s="1"/>
  <c r="N706" i="2"/>
  <c r="M706" i="2"/>
  <c r="L706" i="2"/>
  <c r="K706" i="2"/>
  <c r="I706" i="2"/>
  <c r="H706" i="2"/>
  <c r="G706" i="2"/>
  <c r="D706" i="2"/>
  <c r="E706" i="2" s="1"/>
  <c r="N705" i="2"/>
  <c r="M705" i="2"/>
  <c r="L705" i="2"/>
  <c r="K705" i="2"/>
  <c r="I705" i="2"/>
  <c r="H705" i="2"/>
  <c r="G705" i="2"/>
  <c r="D705" i="2"/>
  <c r="E705" i="2" s="1"/>
  <c r="N704" i="2"/>
  <c r="M704" i="2"/>
  <c r="L704" i="2"/>
  <c r="K704" i="2"/>
  <c r="I704" i="2"/>
  <c r="H704" i="2"/>
  <c r="G704" i="2"/>
  <c r="D704" i="2"/>
  <c r="E704" i="2" s="1"/>
  <c r="N703" i="2"/>
  <c r="M703" i="2"/>
  <c r="L703" i="2"/>
  <c r="K703" i="2"/>
  <c r="I703" i="2"/>
  <c r="H703" i="2"/>
  <c r="G703" i="2"/>
  <c r="D703" i="2"/>
  <c r="E703" i="2" s="1"/>
  <c r="N702" i="2"/>
  <c r="M702" i="2"/>
  <c r="L702" i="2"/>
  <c r="K702" i="2"/>
  <c r="I702" i="2"/>
  <c r="H702" i="2"/>
  <c r="G702" i="2"/>
  <c r="D702" i="2"/>
  <c r="E702" i="2" s="1"/>
  <c r="N701" i="2"/>
  <c r="M701" i="2"/>
  <c r="L701" i="2"/>
  <c r="K701" i="2"/>
  <c r="I701" i="2"/>
  <c r="H701" i="2"/>
  <c r="G701" i="2"/>
  <c r="D701" i="2"/>
  <c r="E701" i="2" s="1"/>
  <c r="N700" i="2"/>
  <c r="M700" i="2"/>
  <c r="L700" i="2"/>
  <c r="K700" i="2"/>
  <c r="I700" i="2"/>
  <c r="H700" i="2"/>
  <c r="G700" i="2"/>
  <c r="D700" i="2"/>
  <c r="E700" i="2" s="1"/>
  <c r="N699" i="2"/>
  <c r="M699" i="2"/>
  <c r="L699" i="2"/>
  <c r="K699" i="2"/>
  <c r="I699" i="2"/>
  <c r="H699" i="2"/>
  <c r="G699" i="2"/>
  <c r="D699" i="2"/>
  <c r="E699" i="2" s="1"/>
  <c r="N698" i="2"/>
  <c r="M698" i="2"/>
  <c r="L698" i="2"/>
  <c r="K698" i="2"/>
  <c r="I698" i="2"/>
  <c r="H698" i="2"/>
  <c r="G698" i="2"/>
  <c r="D698" i="2"/>
  <c r="E698" i="2" s="1"/>
  <c r="N697" i="2"/>
  <c r="M697" i="2"/>
  <c r="L697" i="2"/>
  <c r="K697" i="2"/>
  <c r="I697" i="2"/>
  <c r="H697" i="2"/>
  <c r="G697" i="2"/>
  <c r="D697" i="2"/>
  <c r="E697" i="2" s="1"/>
  <c r="N696" i="2"/>
  <c r="M696" i="2"/>
  <c r="L696" i="2"/>
  <c r="K696" i="2"/>
  <c r="I696" i="2"/>
  <c r="H696" i="2"/>
  <c r="G696" i="2"/>
  <c r="D696" i="2"/>
  <c r="E696" i="2" s="1"/>
  <c r="N695" i="2"/>
  <c r="M695" i="2"/>
  <c r="L695" i="2"/>
  <c r="K695" i="2"/>
  <c r="I695" i="2"/>
  <c r="H695" i="2"/>
  <c r="G695" i="2"/>
  <c r="D695" i="2"/>
  <c r="E695" i="2" s="1"/>
  <c r="N694" i="2"/>
  <c r="M694" i="2"/>
  <c r="L694" i="2"/>
  <c r="K694" i="2"/>
  <c r="I694" i="2"/>
  <c r="H694" i="2"/>
  <c r="G694" i="2"/>
  <c r="D694" i="2"/>
  <c r="E694" i="2" s="1"/>
  <c r="N693" i="2"/>
  <c r="M693" i="2"/>
  <c r="L693" i="2"/>
  <c r="K693" i="2"/>
  <c r="I693" i="2"/>
  <c r="H693" i="2"/>
  <c r="G693" i="2"/>
  <c r="D693" i="2"/>
  <c r="E693" i="2" s="1"/>
  <c r="N692" i="2"/>
  <c r="M692" i="2"/>
  <c r="L692" i="2"/>
  <c r="K692" i="2"/>
  <c r="I692" i="2"/>
  <c r="H692" i="2"/>
  <c r="G692" i="2"/>
  <c r="D692" i="2"/>
  <c r="E692" i="2" s="1"/>
  <c r="N691" i="2"/>
  <c r="M691" i="2"/>
  <c r="L691" i="2"/>
  <c r="K691" i="2"/>
  <c r="I691" i="2"/>
  <c r="H691" i="2"/>
  <c r="G691" i="2"/>
  <c r="D691" i="2"/>
  <c r="E691" i="2" s="1"/>
  <c r="N690" i="2"/>
  <c r="M690" i="2"/>
  <c r="L690" i="2"/>
  <c r="K690" i="2"/>
  <c r="I690" i="2"/>
  <c r="H690" i="2"/>
  <c r="G690" i="2"/>
  <c r="D690" i="2"/>
  <c r="E690" i="2" s="1"/>
  <c r="N689" i="2"/>
  <c r="M689" i="2"/>
  <c r="L689" i="2"/>
  <c r="K689" i="2"/>
  <c r="I689" i="2"/>
  <c r="H689" i="2"/>
  <c r="G689" i="2"/>
  <c r="D689" i="2"/>
  <c r="E689" i="2" s="1"/>
  <c r="N688" i="2"/>
  <c r="M688" i="2"/>
  <c r="L688" i="2"/>
  <c r="K688" i="2"/>
  <c r="I688" i="2"/>
  <c r="H688" i="2"/>
  <c r="G688" i="2"/>
  <c r="D688" i="2"/>
  <c r="E688" i="2" s="1"/>
  <c r="N687" i="2"/>
  <c r="M687" i="2"/>
  <c r="L687" i="2"/>
  <c r="K687" i="2"/>
  <c r="I687" i="2"/>
  <c r="H687" i="2"/>
  <c r="G687" i="2"/>
  <c r="D687" i="2"/>
  <c r="E687" i="2" s="1"/>
  <c r="N686" i="2"/>
  <c r="M686" i="2"/>
  <c r="L686" i="2"/>
  <c r="K686" i="2"/>
  <c r="I686" i="2"/>
  <c r="H686" i="2"/>
  <c r="G686" i="2"/>
  <c r="D686" i="2"/>
  <c r="E686" i="2" s="1"/>
  <c r="N685" i="2"/>
  <c r="M685" i="2"/>
  <c r="L685" i="2"/>
  <c r="K685" i="2"/>
  <c r="I685" i="2"/>
  <c r="H685" i="2"/>
  <c r="G685" i="2"/>
  <c r="D685" i="2"/>
  <c r="E685" i="2" s="1"/>
  <c r="N684" i="2"/>
  <c r="M684" i="2"/>
  <c r="L684" i="2"/>
  <c r="K684" i="2"/>
  <c r="I684" i="2"/>
  <c r="H684" i="2"/>
  <c r="G684" i="2"/>
  <c r="D684" i="2"/>
  <c r="E684" i="2" s="1"/>
  <c r="N683" i="2"/>
  <c r="M683" i="2"/>
  <c r="L683" i="2"/>
  <c r="K683" i="2"/>
  <c r="I683" i="2"/>
  <c r="H683" i="2"/>
  <c r="G683" i="2"/>
  <c r="D683" i="2"/>
  <c r="E683" i="2" s="1"/>
  <c r="N682" i="2"/>
  <c r="M682" i="2"/>
  <c r="L682" i="2"/>
  <c r="K682" i="2"/>
  <c r="I682" i="2"/>
  <c r="H682" i="2"/>
  <c r="G682" i="2"/>
  <c r="D682" i="2"/>
  <c r="E682" i="2" s="1"/>
  <c r="N681" i="2"/>
  <c r="M681" i="2"/>
  <c r="L681" i="2"/>
  <c r="K681" i="2"/>
  <c r="I681" i="2"/>
  <c r="H681" i="2"/>
  <c r="G681" i="2"/>
  <c r="D681" i="2"/>
  <c r="E681" i="2" s="1"/>
  <c r="N680" i="2"/>
  <c r="M680" i="2"/>
  <c r="L680" i="2"/>
  <c r="K680" i="2"/>
  <c r="I680" i="2"/>
  <c r="H680" i="2"/>
  <c r="G680" i="2"/>
  <c r="D680" i="2"/>
  <c r="E680" i="2" s="1"/>
  <c r="N679" i="2"/>
  <c r="M679" i="2"/>
  <c r="L679" i="2"/>
  <c r="K679" i="2"/>
  <c r="I679" i="2"/>
  <c r="H679" i="2"/>
  <c r="G679" i="2"/>
  <c r="D679" i="2"/>
  <c r="E679" i="2" s="1"/>
  <c r="N678" i="2"/>
  <c r="M678" i="2"/>
  <c r="L678" i="2"/>
  <c r="K678" i="2"/>
  <c r="I678" i="2"/>
  <c r="H678" i="2"/>
  <c r="G678" i="2"/>
  <c r="D678" i="2"/>
  <c r="E678" i="2" s="1"/>
  <c r="N677" i="2"/>
  <c r="M677" i="2"/>
  <c r="L677" i="2"/>
  <c r="K677" i="2"/>
  <c r="I677" i="2"/>
  <c r="H677" i="2"/>
  <c r="G677" i="2"/>
  <c r="D677" i="2"/>
  <c r="E677" i="2" s="1"/>
  <c r="N676" i="2"/>
  <c r="M676" i="2"/>
  <c r="L676" i="2"/>
  <c r="K676" i="2"/>
  <c r="I676" i="2"/>
  <c r="H676" i="2"/>
  <c r="G676" i="2"/>
  <c r="D676" i="2"/>
  <c r="E676" i="2" s="1"/>
  <c r="N675" i="2"/>
  <c r="M675" i="2"/>
  <c r="L675" i="2"/>
  <c r="K675" i="2"/>
  <c r="I675" i="2"/>
  <c r="H675" i="2"/>
  <c r="G675" i="2"/>
  <c r="D675" i="2"/>
  <c r="E675" i="2" s="1"/>
  <c r="N674" i="2"/>
  <c r="M674" i="2"/>
  <c r="L674" i="2"/>
  <c r="K674" i="2"/>
  <c r="I674" i="2"/>
  <c r="H674" i="2"/>
  <c r="G674" i="2"/>
  <c r="D674" i="2"/>
  <c r="E674" i="2" s="1"/>
  <c r="N673" i="2"/>
  <c r="M673" i="2"/>
  <c r="L673" i="2"/>
  <c r="K673" i="2"/>
  <c r="I673" i="2"/>
  <c r="H673" i="2"/>
  <c r="G673" i="2"/>
  <c r="D673" i="2"/>
  <c r="E673" i="2" s="1"/>
  <c r="N672" i="2"/>
  <c r="M672" i="2"/>
  <c r="L672" i="2"/>
  <c r="K672" i="2"/>
  <c r="I672" i="2"/>
  <c r="H672" i="2"/>
  <c r="G672" i="2"/>
  <c r="D672" i="2"/>
  <c r="E672" i="2" s="1"/>
  <c r="N671" i="2"/>
  <c r="M671" i="2"/>
  <c r="L671" i="2"/>
  <c r="K671" i="2"/>
  <c r="I671" i="2"/>
  <c r="H671" i="2"/>
  <c r="G671" i="2"/>
  <c r="D671" i="2"/>
  <c r="E671" i="2" s="1"/>
  <c r="N670" i="2"/>
  <c r="M670" i="2"/>
  <c r="L670" i="2"/>
  <c r="K670" i="2"/>
  <c r="I670" i="2"/>
  <c r="H670" i="2"/>
  <c r="G670" i="2"/>
  <c r="D670" i="2"/>
  <c r="E670" i="2" s="1"/>
  <c r="N669" i="2"/>
  <c r="M669" i="2"/>
  <c r="L669" i="2"/>
  <c r="K669" i="2"/>
  <c r="I669" i="2"/>
  <c r="H669" i="2"/>
  <c r="G669" i="2"/>
  <c r="D669" i="2"/>
  <c r="E669" i="2" s="1"/>
  <c r="N668" i="2"/>
  <c r="M668" i="2"/>
  <c r="L668" i="2"/>
  <c r="K668" i="2"/>
  <c r="I668" i="2"/>
  <c r="H668" i="2"/>
  <c r="G668" i="2"/>
  <c r="D668" i="2"/>
  <c r="E668" i="2" s="1"/>
  <c r="N667" i="2"/>
  <c r="M667" i="2"/>
  <c r="L667" i="2"/>
  <c r="K667" i="2"/>
  <c r="I667" i="2"/>
  <c r="H667" i="2"/>
  <c r="G667" i="2"/>
  <c r="D667" i="2"/>
  <c r="E667" i="2" s="1"/>
  <c r="N666" i="2"/>
  <c r="M666" i="2"/>
  <c r="L666" i="2"/>
  <c r="K666" i="2"/>
  <c r="I666" i="2"/>
  <c r="H666" i="2"/>
  <c r="G666" i="2"/>
  <c r="D666" i="2"/>
  <c r="E666" i="2" s="1"/>
  <c r="N665" i="2"/>
  <c r="M665" i="2"/>
  <c r="L665" i="2"/>
  <c r="K665" i="2"/>
  <c r="I665" i="2"/>
  <c r="H665" i="2"/>
  <c r="G665" i="2"/>
  <c r="D665" i="2"/>
  <c r="E665" i="2" s="1"/>
  <c r="N664" i="2"/>
  <c r="M664" i="2"/>
  <c r="L664" i="2"/>
  <c r="K664" i="2"/>
  <c r="I664" i="2"/>
  <c r="H664" i="2"/>
  <c r="G664" i="2"/>
  <c r="D664" i="2"/>
  <c r="E664" i="2" s="1"/>
  <c r="N663" i="2"/>
  <c r="M663" i="2"/>
  <c r="L663" i="2"/>
  <c r="K663" i="2"/>
  <c r="I663" i="2"/>
  <c r="H663" i="2"/>
  <c r="G663" i="2"/>
  <c r="D663" i="2"/>
  <c r="E663" i="2" s="1"/>
  <c r="N662" i="2"/>
  <c r="M662" i="2"/>
  <c r="L662" i="2"/>
  <c r="K662" i="2"/>
  <c r="I662" i="2"/>
  <c r="H662" i="2"/>
  <c r="G662" i="2"/>
  <c r="D662" i="2"/>
  <c r="E662" i="2" s="1"/>
  <c r="N661" i="2"/>
  <c r="M661" i="2"/>
  <c r="L661" i="2"/>
  <c r="K661" i="2"/>
  <c r="I661" i="2"/>
  <c r="H661" i="2"/>
  <c r="G661" i="2"/>
  <c r="D661" i="2"/>
  <c r="E661" i="2" s="1"/>
  <c r="N660" i="2"/>
  <c r="M660" i="2"/>
  <c r="L660" i="2"/>
  <c r="K660" i="2"/>
  <c r="I660" i="2"/>
  <c r="H660" i="2"/>
  <c r="G660" i="2"/>
  <c r="D660" i="2"/>
  <c r="E660" i="2" s="1"/>
  <c r="N659" i="2"/>
  <c r="M659" i="2"/>
  <c r="L659" i="2"/>
  <c r="K659" i="2"/>
  <c r="I659" i="2"/>
  <c r="H659" i="2"/>
  <c r="G659" i="2"/>
  <c r="D659" i="2"/>
  <c r="E659" i="2" s="1"/>
  <c r="N658" i="2"/>
  <c r="M658" i="2"/>
  <c r="L658" i="2"/>
  <c r="K658" i="2"/>
  <c r="I658" i="2"/>
  <c r="H658" i="2"/>
  <c r="G658" i="2"/>
  <c r="D658" i="2"/>
  <c r="E658" i="2" s="1"/>
  <c r="N657" i="2"/>
  <c r="M657" i="2"/>
  <c r="L657" i="2"/>
  <c r="K657" i="2"/>
  <c r="I657" i="2"/>
  <c r="H657" i="2"/>
  <c r="G657" i="2"/>
  <c r="D657" i="2"/>
  <c r="E657" i="2" s="1"/>
  <c r="N656" i="2"/>
  <c r="M656" i="2"/>
  <c r="L656" i="2"/>
  <c r="K656" i="2"/>
  <c r="I656" i="2"/>
  <c r="H656" i="2"/>
  <c r="G656" i="2"/>
  <c r="D656" i="2"/>
  <c r="E656" i="2" s="1"/>
  <c r="N655" i="2"/>
  <c r="M655" i="2"/>
  <c r="L655" i="2"/>
  <c r="K655" i="2"/>
  <c r="I655" i="2"/>
  <c r="H655" i="2"/>
  <c r="G655" i="2"/>
  <c r="D655" i="2"/>
  <c r="E655" i="2" s="1"/>
  <c r="N654" i="2"/>
  <c r="M654" i="2"/>
  <c r="L654" i="2"/>
  <c r="K654" i="2"/>
  <c r="I654" i="2"/>
  <c r="H654" i="2"/>
  <c r="G654" i="2"/>
  <c r="D654" i="2"/>
  <c r="E654" i="2" s="1"/>
  <c r="N653" i="2"/>
  <c r="M653" i="2"/>
  <c r="L653" i="2"/>
  <c r="K653" i="2"/>
  <c r="I653" i="2"/>
  <c r="H653" i="2"/>
  <c r="G653" i="2"/>
  <c r="D653" i="2"/>
  <c r="E653" i="2" s="1"/>
  <c r="N652" i="2"/>
  <c r="M652" i="2"/>
  <c r="L652" i="2"/>
  <c r="K652" i="2"/>
  <c r="I652" i="2"/>
  <c r="H652" i="2"/>
  <c r="G652" i="2"/>
  <c r="D652" i="2"/>
  <c r="E652" i="2" s="1"/>
  <c r="N651" i="2"/>
  <c r="M651" i="2"/>
  <c r="L651" i="2"/>
  <c r="K651" i="2"/>
  <c r="I651" i="2"/>
  <c r="H651" i="2"/>
  <c r="G651" i="2"/>
  <c r="D651" i="2"/>
  <c r="E651" i="2" s="1"/>
  <c r="N650" i="2"/>
  <c r="M650" i="2"/>
  <c r="L650" i="2"/>
  <c r="K650" i="2"/>
  <c r="I650" i="2"/>
  <c r="H650" i="2"/>
  <c r="G650" i="2"/>
  <c r="D650" i="2"/>
  <c r="E650" i="2" s="1"/>
  <c r="N649" i="2"/>
  <c r="M649" i="2"/>
  <c r="L649" i="2"/>
  <c r="K649" i="2"/>
  <c r="I649" i="2"/>
  <c r="H649" i="2"/>
  <c r="G649" i="2"/>
  <c r="D649" i="2"/>
  <c r="E649" i="2" s="1"/>
  <c r="N648" i="2"/>
  <c r="M648" i="2"/>
  <c r="L648" i="2"/>
  <c r="K648" i="2"/>
  <c r="I648" i="2"/>
  <c r="H648" i="2"/>
  <c r="G648" i="2"/>
  <c r="D648" i="2"/>
  <c r="E648" i="2" s="1"/>
  <c r="N647" i="2"/>
  <c r="M647" i="2"/>
  <c r="L647" i="2"/>
  <c r="K647" i="2"/>
  <c r="I647" i="2"/>
  <c r="H647" i="2"/>
  <c r="G647" i="2"/>
  <c r="D647" i="2"/>
  <c r="E647" i="2" s="1"/>
  <c r="N646" i="2"/>
  <c r="M646" i="2"/>
  <c r="L646" i="2"/>
  <c r="K646" i="2"/>
  <c r="I646" i="2"/>
  <c r="H646" i="2"/>
  <c r="G646" i="2"/>
  <c r="D646" i="2"/>
  <c r="E646" i="2" s="1"/>
  <c r="N645" i="2"/>
  <c r="M645" i="2"/>
  <c r="L645" i="2"/>
  <c r="K645" i="2"/>
  <c r="I645" i="2"/>
  <c r="H645" i="2"/>
  <c r="G645" i="2"/>
  <c r="D645" i="2"/>
  <c r="E645" i="2" s="1"/>
  <c r="N644" i="2"/>
  <c r="M644" i="2"/>
  <c r="L644" i="2"/>
  <c r="K644" i="2"/>
  <c r="I644" i="2"/>
  <c r="H644" i="2"/>
  <c r="G644" i="2"/>
  <c r="D644" i="2"/>
  <c r="E644" i="2" s="1"/>
  <c r="N643" i="2"/>
  <c r="M643" i="2"/>
  <c r="L643" i="2"/>
  <c r="K643" i="2"/>
  <c r="I643" i="2"/>
  <c r="H643" i="2"/>
  <c r="G643" i="2"/>
  <c r="D643" i="2"/>
  <c r="E643" i="2" s="1"/>
  <c r="N642" i="2"/>
  <c r="M642" i="2"/>
  <c r="L642" i="2"/>
  <c r="K642" i="2"/>
  <c r="I642" i="2"/>
  <c r="H642" i="2"/>
  <c r="G642" i="2"/>
  <c r="D642" i="2"/>
  <c r="E642" i="2" s="1"/>
  <c r="N641" i="2"/>
  <c r="M641" i="2"/>
  <c r="L641" i="2"/>
  <c r="K641" i="2"/>
  <c r="I641" i="2"/>
  <c r="H641" i="2"/>
  <c r="G641" i="2"/>
  <c r="D641" i="2"/>
  <c r="E641" i="2" s="1"/>
  <c r="N640" i="2"/>
  <c r="M640" i="2"/>
  <c r="L640" i="2"/>
  <c r="K640" i="2"/>
  <c r="I640" i="2"/>
  <c r="H640" i="2"/>
  <c r="G640" i="2"/>
  <c r="D640" i="2"/>
  <c r="E640" i="2" s="1"/>
  <c r="N639" i="2"/>
  <c r="M639" i="2"/>
  <c r="L639" i="2"/>
  <c r="K639" i="2"/>
  <c r="I639" i="2"/>
  <c r="H639" i="2"/>
  <c r="G639" i="2"/>
  <c r="D639" i="2"/>
  <c r="E639" i="2" s="1"/>
  <c r="N638" i="2"/>
  <c r="M638" i="2"/>
  <c r="L638" i="2"/>
  <c r="K638" i="2"/>
  <c r="I638" i="2"/>
  <c r="H638" i="2"/>
  <c r="G638" i="2"/>
  <c r="D638" i="2"/>
  <c r="E638" i="2" s="1"/>
  <c r="N637" i="2"/>
  <c r="M637" i="2"/>
  <c r="L637" i="2"/>
  <c r="K637" i="2"/>
  <c r="I637" i="2"/>
  <c r="H637" i="2"/>
  <c r="G637" i="2"/>
  <c r="D637" i="2"/>
  <c r="E637" i="2" s="1"/>
  <c r="N636" i="2"/>
  <c r="M636" i="2"/>
  <c r="L636" i="2"/>
  <c r="K636" i="2"/>
  <c r="I636" i="2"/>
  <c r="H636" i="2"/>
  <c r="G636" i="2"/>
  <c r="D636" i="2"/>
  <c r="E636" i="2" s="1"/>
  <c r="N635" i="2"/>
  <c r="M635" i="2"/>
  <c r="L635" i="2"/>
  <c r="K635" i="2"/>
  <c r="I635" i="2"/>
  <c r="H635" i="2"/>
  <c r="G635" i="2"/>
  <c r="D635" i="2"/>
  <c r="E635" i="2" s="1"/>
  <c r="N634" i="2"/>
  <c r="M634" i="2"/>
  <c r="L634" i="2"/>
  <c r="K634" i="2"/>
  <c r="I634" i="2"/>
  <c r="H634" i="2"/>
  <c r="G634" i="2"/>
  <c r="D634" i="2"/>
  <c r="E634" i="2" s="1"/>
  <c r="N633" i="2"/>
  <c r="M633" i="2"/>
  <c r="L633" i="2"/>
  <c r="K633" i="2"/>
  <c r="I633" i="2"/>
  <c r="H633" i="2"/>
  <c r="G633" i="2"/>
  <c r="D633" i="2"/>
  <c r="E633" i="2" s="1"/>
  <c r="N632" i="2"/>
  <c r="M632" i="2"/>
  <c r="L632" i="2"/>
  <c r="K632" i="2"/>
  <c r="I632" i="2"/>
  <c r="H632" i="2"/>
  <c r="G632" i="2"/>
  <c r="D632" i="2"/>
  <c r="E632" i="2" s="1"/>
  <c r="N631" i="2"/>
  <c r="M631" i="2"/>
  <c r="L631" i="2"/>
  <c r="K631" i="2"/>
  <c r="I631" i="2"/>
  <c r="H631" i="2"/>
  <c r="G631" i="2"/>
  <c r="D631" i="2"/>
  <c r="E631" i="2" s="1"/>
  <c r="N630" i="2"/>
  <c r="M630" i="2"/>
  <c r="L630" i="2"/>
  <c r="K630" i="2"/>
  <c r="I630" i="2"/>
  <c r="H630" i="2"/>
  <c r="G630" i="2"/>
  <c r="D630" i="2"/>
  <c r="E630" i="2" s="1"/>
  <c r="N629" i="2"/>
  <c r="M629" i="2"/>
  <c r="L629" i="2"/>
  <c r="K629" i="2"/>
  <c r="I629" i="2"/>
  <c r="H629" i="2"/>
  <c r="G629" i="2"/>
  <c r="D629" i="2"/>
  <c r="E629" i="2" s="1"/>
  <c r="N628" i="2"/>
  <c r="M628" i="2"/>
  <c r="L628" i="2"/>
  <c r="K628" i="2"/>
  <c r="I628" i="2"/>
  <c r="H628" i="2"/>
  <c r="G628" i="2"/>
  <c r="D628" i="2"/>
  <c r="E628" i="2" s="1"/>
  <c r="N627" i="2"/>
  <c r="M627" i="2"/>
  <c r="L627" i="2"/>
  <c r="K627" i="2"/>
  <c r="I627" i="2"/>
  <c r="H627" i="2"/>
  <c r="G627" i="2"/>
  <c r="D627" i="2"/>
  <c r="E627" i="2" s="1"/>
  <c r="N626" i="2"/>
  <c r="M626" i="2"/>
  <c r="L626" i="2"/>
  <c r="K626" i="2"/>
  <c r="I626" i="2"/>
  <c r="H626" i="2"/>
  <c r="G626" i="2"/>
  <c r="D626" i="2"/>
  <c r="E626" i="2" s="1"/>
  <c r="N625" i="2"/>
  <c r="M625" i="2"/>
  <c r="L625" i="2"/>
  <c r="K625" i="2"/>
  <c r="I625" i="2"/>
  <c r="H625" i="2"/>
  <c r="G625" i="2"/>
  <c r="D625" i="2"/>
  <c r="E625" i="2" s="1"/>
  <c r="N624" i="2"/>
  <c r="M624" i="2"/>
  <c r="L624" i="2"/>
  <c r="K624" i="2"/>
  <c r="I624" i="2"/>
  <c r="H624" i="2"/>
  <c r="G624" i="2"/>
  <c r="D624" i="2"/>
  <c r="E624" i="2" s="1"/>
  <c r="N623" i="2"/>
  <c r="M623" i="2"/>
  <c r="L623" i="2"/>
  <c r="K623" i="2"/>
  <c r="I623" i="2"/>
  <c r="H623" i="2"/>
  <c r="G623" i="2"/>
  <c r="D623" i="2"/>
  <c r="E623" i="2" s="1"/>
  <c r="N622" i="2"/>
  <c r="M622" i="2"/>
  <c r="L622" i="2"/>
  <c r="K622" i="2"/>
  <c r="I622" i="2"/>
  <c r="H622" i="2"/>
  <c r="G622" i="2"/>
  <c r="D622" i="2"/>
  <c r="E622" i="2" s="1"/>
  <c r="N621" i="2"/>
  <c r="M621" i="2"/>
  <c r="L621" i="2"/>
  <c r="K621" i="2"/>
  <c r="I621" i="2"/>
  <c r="H621" i="2"/>
  <c r="G621" i="2"/>
  <c r="D621" i="2"/>
  <c r="E621" i="2" s="1"/>
  <c r="N620" i="2"/>
  <c r="M620" i="2"/>
  <c r="L620" i="2"/>
  <c r="K620" i="2"/>
  <c r="I620" i="2"/>
  <c r="H620" i="2"/>
  <c r="G620" i="2"/>
  <c r="D620" i="2"/>
  <c r="E620" i="2" s="1"/>
  <c r="N619" i="2"/>
  <c r="M619" i="2"/>
  <c r="L619" i="2"/>
  <c r="K619" i="2"/>
  <c r="I619" i="2"/>
  <c r="H619" i="2"/>
  <c r="G619" i="2"/>
  <c r="D619" i="2"/>
  <c r="E619" i="2" s="1"/>
  <c r="N618" i="2"/>
  <c r="M618" i="2"/>
  <c r="L618" i="2"/>
  <c r="K618" i="2"/>
  <c r="I618" i="2"/>
  <c r="H618" i="2"/>
  <c r="G618" i="2"/>
  <c r="D618" i="2"/>
  <c r="E618" i="2" s="1"/>
  <c r="N617" i="2"/>
  <c r="M617" i="2"/>
  <c r="L617" i="2"/>
  <c r="K617" i="2"/>
  <c r="I617" i="2"/>
  <c r="H617" i="2"/>
  <c r="G617" i="2"/>
  <c r="D617" i="2"/>
  <c r="E617" i="2" s="1"/>
  <c r="N616" i="2"/>
  <c r="M616" i="2"/>
  <c r="L616" i="2"/>
  <c r="K616" i="2"/>
  <c r="I616" i="2"/>
  <c r="H616" i="2"/>
  <c r="G616" i="2"/>
  <c r="D616" i="2"/>
  <c r="E616" i="2" s="1"/>
  <c r="N615" i="2"/>
  <c r="M615" i="2"/>
  <c r="L615" i="2"/>
  <c r="K615" i="2"/>
  <c r="I615" i="2"/>
  <c r="H615" i="2"/>
  <c r="G615" i="2"/>
  <c r="D615" i="2"/>
  <c r="E615" i="2" s="1"/>
  <c r="N614" i="2"/>
  <c r="M614" i="2"/>
  <c r="L614" i="2"/>
  <c r="K614" i="2"/>
  <c r="I614" i="2"/>
  <c r="H614" i="2"/>
  <c r="G614" i="2"/>
  <c r="D614" i="2"/>
  <c r="E614" i="2" s="1"/>
  <c r="N613" i="2"/>
  <c r="M613" i="2"/>
  <c r="L613" i="2"/>
  <c r="K613" i="2"/>
  <c r="I613" i="2"/>
  <c r="H613" i="2"/>
  <c r="G613" i="2"/>
  <c r="D613" i="2"/>
  <c r="E613" i="2" s="1"/>
  <c r="N612" i="2"/>
  <c r="M612" i="2"/>
  <c r="L612" i="2"/>
  <c r="K612" i="2"/>
  <c r="I612" i="2"/>
  <c r="H612" i="2"/>
  <c r="G612" i="2"/>
  <c r="D612" i="2"/>
  <c r="E612" i="2" s="1"/>
  <c r="N611" i="2"/>
  <c r="M611" i="2"/>
  <c r="L611" i="2"/>
  <c r="K611" i="2"/>
  <c r="I611" i="2"/>
  <c r="H611" i="2"/>
  <c r="G611" i="2"/>
  <c r="D611" i="2"/>
  <c r="E611" i="2" s="1"/>
  <c r="N610" i="2"/>
  <c r="M610" i="2"/>
  <c r="L610" i="2"/>
  <c r="K610" i="2"/>
  <c r="I610" i="2"/>
  <c r="H610" i="2"/>
  <c r="G610" i="2"/>
  <c r="D610" i="2"/>
  <c r="E610" i="2" s="1"/>
  <c r="N609" i="2"/>
  <c r="M609" i="2"/>
  <c r="L609" i="2"/>
  <c r="K609" i="2"/>
  <c r="I609" i="2"/>
  <c r="H609" i="2"/>
  <c r="G609" i="2"/>
  <c r="D609" i="2"/>
  <c r="E609" i="2" s="1"/>
  <c r="N608" i="2"/>
  <c r="M608" i="2"/>
  <c r="L608" i="2"/>
  <c r="K608" i="2"/>
  <c r="I608" i="2"/>
  <c r="H608" i="2"/>
  <c r="G608" i="2"/>
  <c r="D608" i="2"/>
  <c r="E608" i="2" s="1"/>
  <c r="N607" i="2"/>
  <c r="M607" i="2"/>
  <c r="L607" i="2"/>
  <c r="K607" i="2"/>
  <c r="I607" i="2"/>
  <c r="H607" i="2"/>
  <c r="G607" i="2"/>
  <c r="D607" i="2"/>
  <c r="E607" i="2" s="1"/>
  <c r="N606" i="2"/>
  <c r="M606" i="2"/>
  <c r="L606" i="2"/>
  <c r="K606" i="2"/>
  <c r="I606" i="2"/>
  <c r="H606" i="2"/>
  <c r="G606" i="2"/>
  <c r="D606" i="2"/>
  <c r="E606" i="2" s="1"/>
  <c r="N605" i="2"/>
  <c r="M605" i="2"/>
  <c r="L605" i="2"/>
  <c r="K605" i="2"/>
  <c r="I605" i="2"/>
  <c r="H605" i="2"/>
  <c r="G605" i="2"/>
  <c r="D605" i="2"/>
  <c r="E605" i="2" s="1"/>
  <c r="N604" i="2"/>
  <c r="M604" i="2"/>
  <c r="L604" i="2"/>
  <c r="K604" i="2"/>
  <c r="I604" i="2"/>
  <c r="H604" i="2"/>
  <c r="G604" i="2"/>
  <c r="D604" i="2"/>
  <c r="E604" i="2" s="1"/>
  <c r="N603" i="2"/>
  <c r="M603" i="2"/>
  <c r="L603" i="2"/>
  <c r="K603" i="2"/>
  <c r="I603" i="2"/>
  <c r="H603" i="2"/>
  <c r="G603" i="2"/>
  <c r="D603" i="2"/>
  <c r="E603" i="2" s="1"/>
  <c r="N602" i="2"/>
  <c r="M602" i="2"/>
  <c r="L602" i="2"/>
  <c r="K602" i="2"/>
  <c r="I602" i="2"/>
  <c r="H602" i="2"/>
  <c r="G602" i="2"/>
  <c r="D602" i="2"/>
  <c r="E602" i="2" s="1"/>
  <c r="N601" i="2"/>
  <c r="M601" i="2"/>
  <c r="L601" i="2"/>
  <c r="K601" i="2"/>
  <c r="I601" i="2"/>
  <c r="H601" i="2"/>
  <c r="G601" i="2"/>
  <c r="D601" i="2"/>
  <c r="E601" i="2" s="1"/>
  <c r="N600" i="2"/>
  <c r="M600" i="2"/>
  <c r="L600" i="2"/>
  <c r="K600" i="2"/>
  <c r="I600" i="2"/>
  <c r="H600" i="2"/>
  <c r="G600" i="2"/>
  <c r="D600" i="2"/>
  <c r="E600" i="2" s="1"/>
  <c r="N599" i="2"/>
  <c r="M599" i="2"/>
  <c r="L599" i="2"/>
  <c r="K599" i="2"/>
  <c r="I599" i="2"/>
  <c r="H599" i="2"/>
  <c r="G599" i="2"/>
  <c r="D599" i="2"/>
  <c r="E599" i="2" s="1"/>
  <c r="N598" i="2"/>
  <c r="M598" i="2"/>
  <c r="L598" i="2"/>
  <c r="K598" i="2"/>
  <c r="I598" i="2"/>
  <c r="H598" i="2"/>
  <c r="G598" i="2"/>
  <c r="D598" i="2"/>
  <c r="E598" i="2" s="1"/>
  <c r="N597" i="2"/>
  <c r="M597" i="2"/>
  <c r="L597" i="2"/>
  <c r="K597" i="2"/>
  <c r="I597" i="2"/>
  <c r="H597" i="2"/>
  <c r="G597" i="2"/>
  <c r="D597" i="2"/>
  <c r="E597" i="2" s="1"/>
  <c r="N596" i="2"/>
  <c r="M596" i="2"/>
  <c r="L596" i="2"/>
  <c r="K596" i="2"/>
  <c r="I596" i="2"/>
  <c r="H596" i="2"/>
  <c r="G596" i="2"/>
  <c r="D596" i="2"/>
  <c r="E596" i="2" s="1"/>
  <c r="N595" i="2"/>
  <c r="M595" i="2"/>
  <c r="L595" i="2"/>
  <c r="K595" i="2"/>
  <c r="I595" i="2"/>
  <c r="H595" i="2"/>
  <c r="G595" i="2"/>
  <c r="D595" i="2"/>
  <c r="E595" i="2" s="1"/>
  <c r="N594" i="2"/>
  <c r="M594" i="2"/>
  <c r="L594" i="2"/>
  <c r="K594" i="2"/>
  <c r="I594" i="2"/>
  <c r="H594" i="2"/>
  <c r="G594" i="2"/>
  <c r="D594" i="2"/>
  <c r="E594" i="2" s="1"/>
  <c r="N593" i="2"/>
  <c r="M593" i="2"/>
  <c r="L593" i="2"/>
  <c r="K593" i="2"/>
  <c r="I593" i="2"/>
  <c r="H593" i="2"/>
  <c r="G593" i="2"/>
  <c r="D593" i="2"/>
  <c r="E593" i="2" s="1"/>
  <c r="N592" i="2"/>
  <c r="M592" i="2"/>
  <c r="L592" i="2"/>
  <c r="K592" i="2"/>
  <c r="I592" i="2"/>
  <c r="H592" i="2"/>
  <c r="G592" i="2"/>
  <c r="D592" i="2"/>
  <c r="E592" i="2" s="1"/>
  <c r="N591" i="2"/>
  <c r="M591" i="2"/>
  <c r="L591" i="2"/>
  <c r="K591" i="2"/>
  <c r="I591" i="2"/>
  <c r="H591" i="2"/>
  <c r="G591" i="2"/>
  <c r="D591" i="2"/>
  <c r="E591" i="2" s="1"/>
  <c r="N590" i="2"/>
  <c r="M590" i="2"/>
  <c r="L590" i="2"/>
  <c r="K590" i="2"/>
  <c r="I590" i="2"/>
  <c r="H590" i="2"/>
  <c r="G590" i="2"/>
  <c r="D590" i="2"/>
  <c r="E590" i="2" s="1"/>
  <c r="N589" i="2"/>
  <c r="M589" i="2"/>
  <c r="L589" i="2"/>
  <c r="K589" i="2"/>
  <c r="I589" i="2"/>
  <c r="H589" i="2"/>
  <c r="G589" i="2"/>
  <c r="D589" i="2"/>
  <c r="E589" i="2" s="1"/>
  <c r="N588" i="2"/>
  <c r="M588" i="2"/>
  <c r="L588" i="2"/>
  <c r="K588" i="2"/>
  <c r="I588" i="2"/>
  <c r="H588" i="2"/>
  <c r="G588" i="2"/>
  <c r="D588" i="2"/>
  <c r="E588" i="2" s="1"/>
  <c r="N587" i="2"/>
  <c r="M587" i="2"/>
  <c r="L587" i="2"/>
  <c r="K587" i="2"/>
  <c r="I587" i="2"/>
  <c r="H587" i="2"/>
  <c r="G587" i="2"/>
  <c r="D587" i="2"/>
  <c r="E587" i="2" s="1"/>
  <c r="N586" i="2"/>
  <c r="M586" i="2"/>
  <c r="L586" i="2"/>
  <c r="K586" i="2"/>
  <c r="I586" i="2"/>
  <c r="H586" i="2"/>
  <c r="G586" i="2"/>
  <c r="D586" i="2"/>
  <c r="E586" i="2" s="1"/>
  <c r="N585" i="2"/>
  <c r="M585" i="2"/>
  <c r="L585" i="2"/>
  <c r="K585" i="2"/>
  <c r="I585" i="2"/>
  <c r="H585" i="2"/>
  <c r="G585" i="2"/>
  <c r="D585" i="2"/>
  <c r="E585" i="2" s="1"/>
  <c r="N584" i="2"/>
  <c r="M584" i="2"/>
  <c r="L584" i="2"/>
  <c r="K584" i="2"/>
  <c r="I584" i="2"/>
  <c r="H584" i="2"/>
  <c r="G584" i="2"/>
  <c r="D584" i="2"/>
  <c r="E584" i="2" s="1"/>
  <c r="N583" i="2"/>
  <c r="M583" i="2"/>
  <c r="L583" i="2"/>
  <c r="K583" i="2"/>
  <c r="I583" i="2"/>
  <c r="H583" i="2"/>
  <c r="G583" i="2"/>
  <c r="D583" i="2"/>
  <c r="E583" i="2" s="1"/>
  <c r="N582" i="2"/>
  <c r="M582" i="2"/>
  <c r="L582" i="2"/>
  <c r="K582" i="2"/>
  <c r="I582" i="2"/>
  <c r="H582" i="2"/>
  <c r="G582" i="2"/>
  <c r="D582" i="2"/>
  <c r="E582" i="2" s="1"/>
  <c r="N581" i="2"/>
  <c r="M581" i="2"/>
  <c r="L581" i="2"/>
  <c r="K581" i="2"/>
  <c r="I581" i="2"/>
  <c r="H581" i="2"/>
  <c r="G581" i="2"/>
  <c r="D581" i="2"/>
  <c r="E581" i="2" s="1"/>
  <c r="N580" i="2"/>
  <c r="M580" i="2"/>
  <c r="L580" i="2"/>
  <c r="K580" i="2"/>
  <c r="I580" i="2"/>
  <c r="H580" i="2"/>
  <c r="G580" i="2"/>
  <c r="D580" i="2"/>
  <c r="E580" i="2" s="1"/>
  <c r="N579" i="2"/>
  <c r="M579" i="2"/>
  <c r="L579" i="2"/>
  <c r="K579" i="2"/>
  <c r="I579" i="2"/>
  <c r="H579" i="2"/>
  <c r="G579" i="2"/>
  <c r="D579" i="2"/>
  <c r="E579" i="2" s="1"/>
  <c r="N578" i="2"/>
  <c r="M578" i="2"/>
  <c r="L578" i="2"/>
  <c r="K578" i="2"/>
  <c r="I578" i="2"/>
  <c r="H578" i="2"/>
  <c r="G578" i="2"/>
  <c r="D578" i="2"/>
  <c r="E578" i="2" s="1"/>
  <c r="N577" i="2"/>
  <c r="M577" i="2"/>
  <c r="L577" i="2"/>
  <c r="K577" i="2"/>
  <c r="I577" i="2"/>
  <c r="H577" i="2"/>
  <c r="G577" i="2"/>
  <c r="D577" i="2"/>
  <c r="E577" i="2" s="1"/>
  <c r="N576" i="2"/>
  <c r="M576" i="2"/>
  <c r="L576" i="2"/>
  <c r="K576" i="2"/>
  <c r="I576" i="2"/>
  <c r="H576" i="2"/>
  <c r="G576" i="2"/>
  <c r="D576" i="2"/>
  <c r="E576" i="2" s="1"/>
  <c r="N575" i="2"/>
  <c r="M575" i="2"/>
  <c r="L575" i="2"/>
  <c r="K575" i="2"/>
  <c r="I575" i="2"/>
  <c r="H575" i="2"/>
  <c r="G575" i="2"/>
  <c r="D575" i="2"/>
  <c r="E575" i="2" s="1"/>
  <c r="N574" i="2"/>
  <c r="M574" i="2"/>
  <c r="L574" i="2"/>
  <c r="K574" i="2"/>
  <c r="I574" i="2"/>
  <c r="H574" i="2"/>
  <c r="G574" i="2"/>
  <c r="D574" i="2"/>
  <c r="E574" i="2" s="1"/>
  <c r="N573" i="2"/>
  <c r="M573" i="2"/>
  <c r="L573" i="2"/>
  <c r="K573" i="2"/>
  <c r="I573" i="2"/>
  <c r="H573" i="2"/>
  <c r="G573" i="2"/>
  <c r="D573" i="2"/>
  <c r="E573" i="2" s="1"/>
  <c r="N572" i="2"/>
  <c r="M572" i="2"/>
  <c r="L572" i="2"/>
  <c r="K572" i="2"/>
  <c r="I572" i="2"/>
  <c r="H572" i="2"/>
  <c r="G572" i="2"/>
  <c r="D572" i="2"/>
  <c r="E572" i="2" s="1"/>
  <c r="N571" i="2"/>
  <c r="M571" i="2"/>
  <c r="L571" i="2"/>
  <c r="K571" i="2"/>
  <c r="I571" i="2"/>
  <c r="H571" i="2"/>
  <c r="G571" i="2"/>
  <c r="D571" i="2"/>
  <c r="E571" i="2" s="1"/>
  <c r="N570" i="2"/>
  <c r="M570" i="2"/>
  <c r="L570" i="2"/>
  <c r="K570" i="2"/>
  <c r="I570" i="2"/>
  <c r="H570" i="2"/>
  <c r="G570" i="2"/>
  <c r="D570" i="2"/>
  <c r="E570" i="2" s="1"/>
  <c r="N569" i="2"/>
  <c r="M569" i="2"/>
  <c r="L569" i="2"/>
  <c r="K569" i="2"/>
  <c r="I569" i="2"/>
  <c r="H569" i="2"/>
  <c r="G569" i="2"/>
  <c r="D569" i="2"/>
  <c r="E569" i="2" s="1"/>
  <c r="N568" i="2"/>
  <c r="M568" i="2"/>
  <c r="L568" i="2"/>
  <c r="K568" i="2"/>
  <c r="I568" i="2"/>
  <c r="H568" i="2"/>
  <c r="G568" i="2"/>
  <c r="D568" i="2"/>
  <c r="E568" i="2" s="1"/>
  <c r="N567" i="2"/>
  <c r="M567" i="2"/>
  <c r="L567" i="2"/>
  <c r="K567" i="2"/>
  <c r="I567" i="2"/>
  <c r="H567" i="2"/>
  <c r="G567" i="2"/>
  <c r="D567" i="2"/>
  <c r="E567" i="2" s="1"/>
  <c r="N566" i="2"/>
  <c r="M566" i="2"/>
  <c r="L566" i="2"/>
  <c r="K566" i="2"/>
  <c r="I566" i="2"/>
  <c r="H566" i="2"/>
  <c r="G566" i="2"/>
  <c r="D566" i="2"/>
  <c r="E566" i="2" s="1"/>
  <c r="N565" i="2"/>
  <c r="M565" i="2"/>
  <c r="L565" i="2"/>
  <c r="K565" i="2"/>
  <c r="I565" i="2"/>
  <c r="H565" i="2"/>
  <c r="G565" i="2"/>
  <c r="D565" i="2"/>
  <c r="E565" i="2" s="1"/>
  <c r="N564" i="2"/>
  <c r="M564" i="2"/>
  <c r="L564" i="2"/>
  <c r="K564" i="2"/>
  <c r="I564" i="2"/>
  <c r="H564" i="2"/>
  <c r="G564" i="2"/>
  <c r="D564" i="2"/>
  <c r="E564" i="2" s="1"/>
  <c r="N563" i="2"/>
  <c r="M563" i="2"/>
  <c r="L563" i="2"/>
  <c r="K563" i="2"/>
  <c r="I563" i="2"/>
  <c r="H563" i="2"/>
  <c r="G563" i="2"/>
  <c r="D563" i="2"/>
  <c r="E563" i="2" s="1"/>
  <c r="N562" i="2"/>
  <c r="M562" i="2"/>
  <c r="L562" i="2"/>
  <c r="K562" i="2"/>
  <c r="I562" i="2"/>
  <c r="H562" i="2"/>
  <c r="G562" i="2"/>
  <c r="D562" i="2"/>
  <c r="E562" i="2" s="1"/>
  <c r="N561" i="2"/>
  <c r="M561" i="2"/>
  <c r="L561" i="2"/>
  <c r="K561" i="2"/>
  <c r="I561" i="2"/>
  <c r="H561" i="2"/>
  <c r="G561" i="2"/>
  <c r="D561" i="2"/>
  <c r="E561" i="2" s="1"/>
  <c r="N560" i="2"/>
  <c r="M560" i="2"/>
  <c r="L560" i="2"/>
  <c r="K560" i="2"/>
  <c r="I560" i="2"/>
  <c r="H560" i="2"/>
  <c r="G560" i="2"/>
  <c r="D560" i="2"/>
  <c r="E560" i="2" s="1"/>
  <c r="N559" i="2"/>
  <c r="M559" i="2"/>
  <c r="L559" i="2"/>
  <c r="K559" i="2"/>
  <c r="I559" i="2"/>
  <c r="H559" i="2"/>
  <c r="G559" i="2"/>
  <c r="D559" i="2"/>
  <c r="E559" i="2" s="1"/>
  <c r="N558" i="2"/>
  <c r="M558" i="2"/>
  <c r="L558" i="2"/>
  <c r="K558" i="2"/>
  <c r="I558" i="2"/>
  <c r="H558" i="2"/>
  <c r="G558" i="2"/>
  <c r="D558" i="2"/>
  <c r="E558" i="2" s="1"/>
  <c r="N557" i="2"/>
  <c r="M557" i="2"/>
  <c r="L557" i="2"/>
  <c r="K557" i="2"/>
  <c r="I557" i="2"/>
  <c r="H557" i="2"/>
  <c r="G557" i="2"/>
  <c r="D557" i="2"/>
  <c r="E557" i="2" s="1"/>
  <c r="N556" i="2"/>
  <c r="M556" i="2"/>
  <c r="L556" i="2"/>
  <c r="K556" i="2"/>
  <c r="I556" i="2"/>
  <c r="H556" i="2"/>
  <c r="G556" i="2"/>
  <c r="D556" i="2"/>
  <c r="E556" i="2" s="1"/>
  <c r="N555" i="2"/>
  <c r="M555" i="2"/>
  <c r="L555" i="2"/>
  <c r="K555" i="2"/>
  <c r="I555" i="2"/>
  <c r="H555" i="2"/>
  <c r="G555" i="2"/>
  <c r="D555" i="2"/>
  <c r="E555" i="2" s="1"/>
  <c r="N554" i="2"/>
  <c r="M554" i="2"/>
  <c r="L554" i="2"/>
  <c r="K554" i="2"/>
  <c r="I554" i="2"/>
  <c r="H554" i="2"/>
  <c r="G554" i="2"/>
  <c r="D554" i="2"/>
  <c r="E554" i="2" s="1"/>
  <c r="N553" i="2"/>
  <c r="M553" i="2"/>
  <c r="L553" i="2"/>
  <c r="K553" i="2"/>
  <c r="I553" i="2"/>
  <c r="H553" i="2"/>
  <c r="G553" i="2"/>
  <c r="D553" i="2"/>
  <c r="E553" i="2" s="1"/>
  <c r="N552" i="2"/>
  <c r="M552" i="2"/>
  <c r="L552" i="2"/>
  <c r="K552" i="2"/>
  <c r="I552" i="2"/>
  <c r="H552" i="2"/>
  <c r="G552" i="2"/>
  <c r="D552" i="2"/>
  <c r="E552" i="2" s="1"/>
  <c r="N551" i="2"/>
  <c r="M551" i="2"/>
  <c r="L551" i="2"/>
  <c r="K551" i="2"/>
  <c r="I551" i="2"/>
  <c r="H551" i="2"/>
  <c r="G551" i="2"/>
  <c r="D551" i="2"/>
  <c r="E551" i="2" s="1"/>
  <c r="N550" i="2"/>
  <c r="M550" i="2"/>
  <c r="L550" i="2"/>
  <c r="K550" i="2"/>
  <c r="I550" i="2"/>
  <c r="H550" i="2"/>
  <c r="G550" i="2"/>
  <c r="D550" i="2"/>
  <c r="E550" i="2" s="1"/>
  <c r="N549" i="2"/>
  <c r="M549" i="2"/>
  <c r="L549" i="2"/>
  <c r="K549" i="2"/>
  <c r="I549" i="2"/>
  <c r="H549" i="2"/>
  <c r="G549" i="2"/>
  <c r="D549" i="2"/>
  <c r="E549" i="2" s="1"/>
  <c r="N548" i="2"/>
  <c r="M548" i="2"/>
  <c r="L548" i="2"/>
  <c r="K548" i="2"/>
  <c r="I548" i="2"/>
  <c r="H548" i="2"/>
  <c r="G548" i="2"/>
  <c r="D548" i="2"/>
  <c r="E548" i="2" s="1"/>
  <c r="N547" i="2"/>
  <c r="M547" i="2"/>
  <c r="L547" i="2"/>
  <c r="K547" i="2"/>
  <c r="I547" i="2"/>
  <c r="H547" i="2"/>
  <c r="G547" i="2"/>
  <c r="D547" i="2"/>
  <c r="E547" i="2" s="1"/>
  <c r="N546" i="2"/>
  <c r="M546" i="2"/>
  <c r="L546" i="2"/>
  <c r="K546" i="2"/>
  <c r="I546" i="2"/>
  <c r="H546" i="2"/>
  <c r="G546" i="2"/>
  <c r="D546" i="2"/>
  <c r="E546" i="2" s="1"/>
  <c r="N545" i="2"/>
  <c r="M545" i="2"/>
  <c r="L545" i="2"/>
  <c r="K545" i="2"/>
  <c r="I545" i="2"/>
  <c r="H545" i="2"/>
  <c r="G545" i="2"/>
  <c r="D545" i="2"/>
  <c r="E545" i="2" s="1"/>
  <c r="N544" i="2"/>
  <c r="M544" i="2"/>
  <c r="L544" i="2"/>
  <c r="K544" i="2"/>
  <c r="I544" i="2"/>
  <c r="H544" i="2"/>
  <c r="G544" i="2"/>
  <c r="D544" i="2"/>
  <c r="E544" i="2" s="1"/>
  <c r="N543" i="2"/>
  <c r="M543" i="2"/>
  <c r="L543" i="2"/>
  <c r="K543" i="2"/>
  <c r="I543" i="2"/>
  <c r="H543" i="2"/>
  <c r="G543" i="2"/>
  <c r="D543" i="2"/>
  <c r="E543" i="2" s="1"/>
  <c r="N542" i="2"/>
  <c r="M542" i="2"/>
  <c r="L542" i="2"/>
  <c r="K542" i="2"/>
  <c r="I542" i="2"/>
  <c r="H542" i="2"/>
  <c r="G542" i="2"/>
  <c r="D542" i="2"/>
  <c r="E542" i="2" s="1"/>
  <c r="N541" i="2"/>
  <c r="M541" i="2"/>
  <c r="L541" i="2"/>
  <c r="K541" i="2"/>
  <c r="I541" i="2"/>
  <c r="H541" i="2"/>
  <c r="G541" i="2"/>
  <c r="D541" i="2"/>
  <c r="E541" i="2" s="1"/>
  <c r="N540" i="2"/>
  <c r="M540" i="2"/>
  <c r="L540" i="2"/>
  <c r="K540" i="2"/>
  <c r="I540" i="2"/>
  <c r="H540" i="2"/>
  <c r="G540" i="2"/>
  <c r="D540" i="2"/>
  <c r="E540" i="2" s="1"/>
  <c r="N539" i="2"/>
  <c r="M539" i="2"/>
  <c r="L539" i="2"/>
  <c r="K539" i="2"/>
  <c r="I539" i="2"/>
  <c r="H539" i="2"/>
  <c r="G539" i="2"/>
  <c r="D539" i="2"/>
  <c r="E539" i="2" s="1"/>
  <c r="N538" i="2"/>
  <c r="M538" i="2"/>
  <c r="L538" i="2"/>
  <c r="K538" i="2"/>
  <c r="I538" i="2"/>
  <c r="H538" i="2"/>
  <c r="G538" i="2"/>
  <c r="D538" i="2"/>
  <c r="E538" i="2" s="1"/>
  <c r="N537" i="2"/>
  <c r="M537" i="2"/>
  <c r="L537" i="2"/>
  <c r="K537" i="2"/>
  <c r="I537" i="2"/>
  <c r="H537" i="2"/>
  <c r="G537" i="2"/>
  <c r="D537" i="2"/>
  <c r="E537" i="2" s="1"/>
  <c r="N536" i="2"/>
  <c r="M536" i="2"/>
  <c r="L536" i="2"/>
  <c r="K536" i="2"/>
  <c r="I536" i="2"/>
  <c r="H536" i="2"/>
  <c r="G536" i="2"/>
  <c r="D536" i="2"/>
  <c r="E536" i="2" s="1"/>
  <c r="N535" i="2"/>
  <c r="M535" i="2"/>
  <c r="L535" i="2"/>
  <c r="K535" i="2"/>
  <c r="I535" i="2"/>
  <c r="H535" i="2"/>
  <c r="G535" i="2"/>
  <c r="D535" i="2"/>
  <c r="E535" i="2" s="1"/>
  <c r="N534" i="2"/>
  <c r="M534" i="2"/>
  <c r="L534" i="2"/>
  <c r="K534" i="2"/>
  <c r="I534" i="2"/>
  <c r="H534" i="2"/>
  <c r="G534" i="2"/>
  <c r="D534" i="2"/>
  <c r="E534" i="2" s="1"/>
  <c r="N533" i="2"/>
  <c r="M533" i="2"/>
  <c r="L533" i="2"/>
  <c r="K533" i="2"/>
  <c r="I533" i="2"/>
  <c r="H533" i="2"/>
  <c r="G533" i="2"/>
  <c r="D533" i="2"/>
  <c r="E533" i="2" s="1"/>
  <c r="N532" i="2"/>
  <c r="M532" i="2"/>
  <c r="L532" i="2"/>
  <c r="K532" i="2"/>
  <c r="I532" i="2"/>
  <c r="H532" i="2"/>
  <c r="G532" i="2"/>
  <c r="D532" i="2"/>
  <c r="E532" i="2" s="1"/>
  <c r="N531" i="2"/>
  <c r="M531" i="2"/>
  <c r="L531" i="2"/>
  <c r="K531" i="2"/>
  <c r="I531" i="2"/>
  <c r="H531" i="2"/>
  <c r="G531" i="2"/>
  <c r="D531" i="2"/>
  <c r="E531" i="2" s="1"/>
  <c r="N530" i="2"/>
  <c r="M530" i="2"/>
  <c r="L530" i="2"/>
  <c r="K530" i="2"/>
  <c r="I530" i="2"/>
  <c r="H530" i="2"/>
  <c r="G530" i="2"/>
  <c r="D530" i="2"/>
  <c r="E530" i="2" s="1"/>
  <c r="N529" i="2"/>
  <c r="M529" i="2"/>
  <c r="L529" i="2"/>
  <c r="K529" i="2"/>
  <c r="I529" i="2"/>
  <c r="H529" i="2"/>
  <c r="G529" i="2"/>
  <c r="D529" i="2"/>
  <c r="E529" i="2" s="1"/>
  <c r="N528" i="2"/>
  <c r="M528" i="2"/>
  <c r="L528" i="2"/>
  <c r="K528" i="2"/>
  <c r="I528" i="2"/>
  <c r="H528" i="2"/>
  <c r="G528" i="2"/>
  <c r="D528" i="2"/>
  <c r="E528" i="2" s="1"/>
  <c r="N527" i="2"/>
  <c r="M527" i="2"/>
  <c r="L527" i="2"/>
  <c r="K527" i="2"/>
  <c r="I527" i="2"/>
  <c r="H527" i="2"/>
  <c r="G527" i="2"/>
  <c r="D527" i="2"/>
  <c r="E527" i="2" s="1"/>
  <c r="N526" i="2"/>
  <c r="M526" i="2"/>
  <c r="L526" i="2"/>
  <c r="K526" i="2"/>
  <c r="I526" i="2"/>
  <c r="H526" i="2"/>
  <c r="G526" i="2"/>
  <c r="D526" i="2"/>
  <c r="E526" i="2" s="1"/>
  <c r="N525" i="2"/>
  <c r="M525" i="2"/>
  <c r="L525" i="2"/>
  <c r="K525" i="2"/>
  <c r="I525" i="2"/>
  <c r="H525" i="2"/>
  <c r="G525" i="2"/>
  <c r="D525" i="2"/>
  <c r="E525" i="2" s="1"/>
  <c r="N524" i="2"/>
  <c r="M524" i="2"/>
  <c r="L524" i="2"/>
  <c r="K524" i="2"/>
  <c r="I524" i="2"/>
  <c r="H524" i="2"/>
  <c r="G524" i="2"/>
  <c r="D524" i="2"/>
  <c r="E524" i="2" s="1"/>
  <c r="N523" i="2"/>
  <c r="M523" i="2"/>
  <c r="L523" i="2"/>
  <c r="K523" i="2"/>
  <c r="I523" i="2"/>
  <c r="H523" i="2"/>
  <c r="G523" i="2"/>
  <c r="D523" i="2"/>
  <c r="E523" i="2" s="1"/>
  <c r="N522" i="2"/>
  <c r="M522" i="2"/>
  <c r="L522" i="2"/>
  <c r="K522" i="2"/>
  <c r="I522" i="2"/>
  <c r="H522" i="2"/>
  <c r="G522" i="2"/>
  <c r="D522" i="2"/>
  <c r="E522" i="2" s="1"/>
  <c r="N521" i="2"/>
  <c r="M521" i="2"/>
  <c r="L521" i="2"/>
  <c r="K521" i="2"/>
  <c r="I521" i="2"/>
  <c r="H521" i="2"/>
  <c r="G521" i="2"/>
  <c r="D521" i="2"/>
  <c r="E521" i="2" s="1"/>
  <c r="N520" i="2"/>
  <c r="M520" i="2"/>
  <c r="L520" i="2"/>
  <c r="K520" i="2"/>
  <c r="I520" i="2"/>
  <c r="H520" i="2"/>
  <c r="G520" i="2"/>
  <c r="D520" i="2"/>
  <c r="E520" i="2" s="1"/>
  <c r="N519" i="2"/>
  <c r="M519" i="2"/>
  <c r="L519" i="2"/>
  <c r="K519" i="2"/>
  <c r="I519" i="2"/>
  <c r="H519" i="2"/>
  <c r="G519" i="2"/>
  <c r="D519" i="2"/>
  <c r="E519" i="2" s="1"/>
  <c r="N518" i="2"/>
  <c r="M518" i="2"/>
  <c r="L518" i="2"/>
  <c r="K518" i="2"/>
  <c r="I518" i="2"/>
  <c r="H518" i="2"/>
  <c r="G518" i="2"/>
  <c r="D518" i="2"/>
  <c r="E518" i="2" s="1"/>
  <c r="N517" i="2"/>
  <c r="M517" i="2"/>
  <c r="L517" i="2"/>
  <c r="K517" i="2"/>
  <c r="I517" i="2"/>
  <c r="H517" i="2"/>
  <c r="G517" i="2"/>
  <c r="D517" i="2"/>
  <c r="E517" i="2" s="1"/>
  <c r="N516" i="2"/>
  <c r="M516" i="2"/>
  <c r="L516" i="2"/>
  <c r="K516" i="2"/>
  <c r="I516" i="2"/>
  <c r="H516" i="2"/>
  <c r="G516" i="2"/>
  <c r="D516" i="2"/>
  <c r="E516" i="2" s="1"/>
  <c r="N515" i="2"/>
  <c r="M515" i="2"/>
  <c r="L515" i="2"/>
  <c r="K515" i="2"/>
  <c r="I515" i="2"/>
  <c r="H515" i="2"/>
  <c r="G515" i="2"/>
  <c r="D515" i="2"/>
  <c r="E515" i="2" s="1"/>
  <c r="N514" i="2"/>
  <c r="M514" i="2"/>
  <c r="L514" i="2"/>
  <c r="K514" i="2"/>
  <c r="I514" i="2"/>
  <c r="H514" i="2"/>
  <c r="G514" i="2"/>
  <c r="D514" i="2"/>
  <c r="E514" i="2" s="1"/>
  <c r="N513" i="2"/>
  <c r="M513" i="2"/>
  <c r="L513" i="2"/>
  <c r="K513" i="2"/>
  <c r="I513" i="2"/>
  <c r="H513" i="2"/>
  <c r="G513" i="2"/>
  <c r="D513" i="2"/>
  <c r="E513" i="2" s="1"/>
  <c r="N512" i="2"/>
  <c r="M512" i="2"/>
  <c r="L512" i="2"/>
  <c r="K512" i="2"/>
  <c r="I512" i="2"/>
  <c r="H512" i="2"/>
  <c r="G512" i="2"/>
  <c r="D512" i="2"/>
  <c r="E512" i="2" s="1"/>
  <c r="N511" i="2"/>
  <c r="M511" i="2"/>
  <c r="L511" i="2"/>
  <c r="K511" i="2"/>
  <c r="I511" i="2"/>
  <c r="H511" i="2"/>
  <c r="G511" i="2"/>
  <c r="D511" i="2"/>
  <c r="E511" i="2" s="1"/>
  <c r="N510" i="2"/>
  <c r="M510" i="2"/>
  <c r="L510" i="2"/>
  <c r="K510" i="2"/>
  <c r="I510" i="2"/>
  <c r="H510" i="2"/>
  <c r="G510" i="2"/>
  <c r="D510" i="2"/>
  <c r="E510" i="2" s="1"/>
  <c r="N509" i="2"/>
  <c r="M509" i="2"/>
  <c r="L509" i="2"/>
  <c r="K509" i="2"/>
  <c r="I509" i="2"/>
  <c r="H509" i="2"/>
  <c r="G509" i="2"/>
  <c r="D509" i="2"/>
  <c r="N508" i="2"/>
  <c r="M508" i="2"/>
  <c r="L508" i="2"/>
  <c r="K508" i="2"/>
  <c r="I508" i="2"/>
  <c r="H508" i="2"/>
  <c r="G508" i="2"/>
  <c r="D508" i="2"/>
  <c r="N507" i="2"/>
  <c r="M507" i="2"/>
  <c r="L507" i="2"/>
  <c r="K507" i="2"/>
  <c r="I507" i="2"/>
  <c r="H507" i="2"/>
  <c r="G507" i="2"/>
  <c r="D507" i="2"/>
  <c r="N506" i="2"/>
  <c r="M506" i="2"/>
  <c r="L506" i="2"/>
  <c r="K506" i="2"/>
  <c r="I506" i="2"/>
  <c r="H506" i="2"/>
  <c r="G506" i="2"/>
  <c r="D506" i="2"/>
  <c r="N505" i="2"/>
  <c r="M505" i="2"/>
  <c r="L505" i="2"/>
  <c r="K505" i="2"/>
  <c r="I505" i="2"/>
  <c r="H505" i="2"/>
  <c r="G505" i="2"/>
  <c r="D505" i="2"/>
  <c r="N504" i="2"/>
  <c r="M504" i="2"/>
  <c r="L504" i="2"/>
  <c r="K504" i="2"/>
  <c r="I504" i="2"/>
  <c r="H504" i="2"/>
  <c r="G504" i="2"/>
  <c r="D504" i="2"/>
  <c r="N503" i="2"/>
  <c r="M503" i="2"/>
  <c r="L503" i="2"/>
  <c r="K503" i="2"/>
  <c r="I503" i="2"/>
  <c r="H503" i="2"/>
  <c r="G503" i="2"/>
  <c r="D503" i="2"/>
  <c r="N502" i="2"/>
  <c r="M502" i="2"/>
  <c r="L502" i="2"/>
  <c r="K502" i="2"/>
  <c r="I502" i="2"/>
  <c r="H502" i="2"/>
  <c r="G502" i="2"/>
  <c r="D502" i="2"/>
  <c r="N501" i="2"/>
  <c r="M501" i="2"/>
  <c r="L501" i="2"/>
  <c r="K501" i="2"/>
  <c r="I501" i="2"/>
  <c r="H501" i="2"/>
  <c r="G501" i="2"/>
  <c r="D501" i="2"/>
  <c r="N500" i="2"/>
  <c r="M500" i="2"/>
  <c r="L500" i="2"/>
  <c r="K500" i="2"/>
  <c r="I500" i="2"/>
  <c r="H500" i="2"/>
  <c r="G500" i="2"/>
  <c r="D500" i="2"/>
  <c r="N499" i="2"/>
  <c r="M499" i="2"/>
  <c r="L499" i="2"/>
  <c r="K499" i="2"/>
  <c r="I499" i="2"/>
  <c r="H499" i="2"/>
  <c r="G499" i="2"/>
  <c r="D499" i="2"/>
  <c r="N498" i="2"/>
  <c r="M498" i="2"/>
  <c r="L498" i="2"/>
  <c r="K498" i="2"/>
  <c r="I498" i="2"/>
  <c r="H498" i="2"/>
  <c r="G498" i="2"/>
  <c r="D498" i="2"/>
  <c r="N497" i="2"/>
  <c r="M497" i="2"/>
  <c r="L497" i="2"/>
  <c r="K497" i="2"/>
  <c r="I497" i="2"/>
  <c r="H497" i="2"/>
  <c r="G497" i="2"/>
  <c r="D497" i="2"/>
  <c r="N496" i="2"/>
  <c r="M496" i="2"/>
  <c r="L496" i="2"/>
  <c r="K496" i="2"/>
  <c r="I496" i="2"/>
  <c r="H496" i="2"/>
  <c r="G496" i="2"/>
  <c r="D496" i="2"/>
  <c r="N495" i="2"/>
  <c r="M495" i="2"/>
  <c r="L495" i="2"/>
  <c r="K495" i="2"/>
  <c r="I495" i="2"/>
  <c r="H495" i="2"/>
  <c r="G495" i="2"/>
  <c r="D495" i="2"/>
  <c r="N494" i="2"/>
  <c r="M494" i="2"/>
  <c r="L494" i="2"/>
  <c r="K494" i="2"/>
  <c r="I494" i="2"/>
  <c r="H494" i="2"/>
  <c r="G494" i="2"/>
  <c r="D494" i="2"/>
  <c r="N493" i="2"/>
  <c r="M493" i="2"/>
  <c r="L493" i="2"/>
  <c r="K493" i="2"/>
  <c r="I493" i="2"/>
  <c r="H493" i="2"/>
  <c r="G493" i="2"/>
  <c r="D493" i="2"/>
  <c r="N492" i="2"/>
  <c r="M492" i="2"/>
  <c r="L492" i="2"/>
  <c r="K492" i="2"/>
  <c r="I492" i="2"/>
  <c r="H492" i="2"/>
  <c r="G492" i="2"/>
  <c r="D492" i="2"/>
  <c r="N491" i="2"/>
  <c r="M491" i="2"/>
  <c r="L491" i="2"/>
  <c r="K491" i="2"/>
  <c r="I491" i="2"/>
  <c r="H491" i="2"/>
  <c r="G491" i="2"/>
  <c r="D491" i="2"/>
  <c r="N490" i="2"/>
  <c r="M490" i="2"/>
  <c r="L490" i="2"/>
  <c r="K490" i="2"/>
  <c r="I490" i="2"/>
  <c r="H490" i="2"/>
  <c r="G490" i="2"/>
  <c r="D490" i="2"/>
  <c r="N489" i="2"/>
  <c r="M489" i="2"/>
  <c r="L489" i="2"/>
  <c r="K489" i="2"/>
  <c r="I489" i="2"/>
  <c r="H489" i="2"/>
  <c r="G489" i="2"/>
  <c r="D489" i="2"/>
  <c r="N488" i="2"/>
  <c r="M488" i="2"/>
  <c r="L488" i="2"/>
  <c r="K488" i="2"/>
  <c r="I488" i="2"/>
  <c r="H488" i="2"/>
  <c r="G488" i="2"/>
  <c r="D488" i="2"/>
  <c r="N487" i="2"/>
  <c r="M487" i="2"/>
  <c r="L487" i="2"/>
  <c r="K487" i="2"/>
  <c r="I487" i="2"/>
  <c r="H487" i="2"/>
  <c r="G487" i="2"/>
  <c r="D487" i="2"/>
  <c r="N486" i="2"/>
  <c r="M486" i="2"/>
  <c r="L486" i="2"/>
  <c r="K486" i="2"/>
  <c r="I486" i="2"/>
  <c r="H486" i="2"/>
  <c r="G486" i="2"/>
  <c r="D486" i="2"/>
  <c r="N485" i="2"/>
  <c r="M485" i="2"/>
  <c r="L485" i="2"/>
  <c r="K485" i="2"/>
  <c r="I485" i="2"/>
  <c r="H485" i="2"/>
  <c r="G485" i="2"/>
  <c r="D485" i="2"/>
  <c r="N484" i="2"/>
  <c r="M484" i="2"/>
  <c r="L484" i="2"/>
  <c r="K484" i="2"/>
  <c r="I484" i="2"/>
  <c r="H484" i="2"/>
  <c r="G484" i="2"/>
  <c r="D484" i="2"/>
  <c r="N483" i="2"/>
  <c r="M483" i="2"/>
  <c r="L483" i="2"/>
  <c r="K483" i="2"/>
  <c r="I483" i="2"/>
  <c r="H483" i="2"/>
  <c r="G483" i="2"/>
  <c r="D483" i="2"/>
  <c r="N482" i="2"/>
  <c r="M482" i="2"/>
  <c r="L482" i="2"/>
  <c r="K482" i="2"/>
  <c r="I482" i="2"/>
  <c r="H482" i="2"/>
  <c r="G482" i="2"/>
  <c r="D482" i="2"/>
  <c r="N481" i="2"/>
  <c r="M481" i="2"/>
  <c r="L481" i="2"/>
  <c r="K481" i="2"/>
  <c r="I481" i="2"/>
  <c r="H481" i="2"/>
  <c r="G481" i="2"/>
  <c r="D481" i="2"/>
  <c r="N480" i="2"/>
  <c r="M480" i="2"/>
  <c r="L480" i="2"/>
  <c r="K480" i="2"/>
  <c r="I480" i="2"/>
  <c r="H480" i="2"/>
  <c r="G480" i="2"/>
  <c r="D480" i="2"/>
  <c r="N479" i="2"/>
  <c r="M479" i="2"/>
  <c r="L479" i="2"/>
  <c r="K479" i="2"/>
  <c r="I479" i="2"/>
  <c r="H479" i="2"/>
  <c r="G479" i="2"/>
  <c r="D479" i="2"/>
  <c r="N478" i="2"/>
  <c r="M478" i="2"/>
  <c r="L478" i="2"/>
  <c r="K478" i="2"/>
  <c r="I478" i="2"/>
  <c r="H478" i="2"/>
  <c r="G478" i="2"/>
  <c r="D478" i="2"/>
  <c r="N477" i="2"/>
  <c r="M477" i="2"/>
  <c r="L477" i="2"/>
  <c r="K477" i="2"/>
  <c r="I477" i="2"/>
  <c r="H477" i="2"/>
  <c r="G477" i="2"/>
  <c r="D477" i="2"/>
  <c r="N476" i="2"/>
  <c r="M476" i="2"/>
  <c r="L476" i="2"/>
  <c r="K476" i="2"/>
  <c r="I476" i="2"/>
  <c r="H476" i="2"/>
  <c r="G476" i="2"/>
  <c r="D476" i="2"/>
  <c r="N475" i="2"/>
  <c r="M475" i="2"/>
  <c r="L475" i="2"/>
  <c r="K475" i="2"/>
  <c r="I475" i="2"/>
  <c r="H475" i="2"/>
  <c r="G475" i="2"/>
  <c r="D475" i="2"/>
  <c r="N474" i="2"/>
  <c r="M474" i="2"/>
  <c r="L474" i="2"/>
  <c r="K474" i="2"/>
  <c r="I474" i="2"/>
  <c r="H474" i="2"/>
  <c r="G474" i="2"/>
  <c r="D474" i="2"/>
  <c r="N473" i="2"/>
  <c r="M473" i="2"/>
  <c r="L473" i="2"/>
  <c r="K473" i="2"/>
  <c r="I473" i="2"/>
  <c r="H473" i="2"/>
  <c r="G473" i="2"/>
  <c r="D473" i="2"/>
  <c r="N472" i="2"/>
  <c r="M472" i="2"/>
  <c r="L472" i="2"/>
  <c r="K472" i="2"/>
  <c r="I472" i="2"/>
  <c r="H472" i="2"/>
  <c r="G472" i="2"/>
  <c r="D472" i="2"/>
  <c r="N471" i="2"/>
  <c r="M471" i="2"/>
  <c r="L471" i="2"/>
  <c r="K471" i="2"/>
  <c r="I471" i="2"/>
  <c r="H471" i="2"/>
  <c r="G471" i="2"/>
  <c r="D471" i="2"/>
  <c r="N470" i="2"/>
  <c r="M470" i="2"/>
  <c r="L470" i="2"/>
  <c r="K470" i="2"/>
  <c r="I470" i="2"/>
  <c r="H470" i="2"/>
  <c r="G470" i="2"/>
  <c r="D470" i="2"/>
  <c r="N469" i="2"/>
  <c r="M469" i="2"/>
  <c r="L469" i="2"/>
  <c r="K469" i="2"/>
  <c r="I469" i="2"/>
  <c r="H469" i="2"/>
  <c r="G469" i="2"/>
  <c r="D469" i="2"/>
  <c r="N468" i="2"/>
  <c r="M468" i="2"/>
  <c r="L468" i="2"/>
  <c r="K468" i="2"/>
  <c r="I468" i="2"/>
  <c r="H468" i="2"/>
  <c r="G468" i="2"/>
  <c r="D468" i="2"/>
  <c r="N467" i="2"/>
  <c r="M467" i="2"/>
  <c r="L467" i="2"/>
  <c r="K467" i="2"/>
  <c r="I467" i="2"/>
  <c r="H467" i="2"/>
  <c r="G467" i="2"/>
  <c r="D467" i="2"/>
  <c r="N466" i="2"/>
  <c r="M466" i="2"/>
  <c r="L466" i="2"/>
  <c r="K466" i="2"/>
  <c r="I466" i="2"/>
  <c r="H466" i="2"/>
  <c r="G466" i="2"/>
  <c r="D466" i="2"/>
  <c r="N465" i="2"/>
  <c r="M465" i="2"/>
  <c r="L465" i="2"/>
  <c r="K465" i="2"/>
  <c r="I465" i="2"/>
  <c r="H465" i="2"/>
  <c r="G465" i="2"/>
  <c r="D465" i="2"/>
  <c r="N464" i="2"/>
  <c r="M464" i="2"/>
  <c r="L464" i="2"/>
  <c r="K464" i="2"/>
  <c r="I464" i="2"/>
  <c r="H464" i="2"/>
  <c r="G464" i="2"/>
  <c r="D464" i="2"/>
  <c r="N463" i="2"/>
  <c r="M463" i="2"/>
  <c r="L463" i="2"/>
  <c r="K463" i="2"/>
  <c r="I463" i="2"/>
  <c r="H463" i="2"/>
  <c r="G463" i="2"/>
  <c r="D463" i="2"/>
  <c r="N462" i="2"/>
  <c r="M462" i="2"/>
  <c r="L462" i="2"/>
  <c r="K462" i="2"/>
  <c r="I462" i="2"/>
  <c r="H462" i="2"/>
  <c r="G462" i="2"/>
  <c r="D462" i="2"/>
  <c r="N461" i="2"/>
  <c r="M461" i="2"/>
  <c r="L461" i="2"/>
  <c r="K461" i="2"/>
  <c r="I461" i="2"/>
  <c r="H461" i="2"/>
  <c r="G461" i="2"/>
  <c r="D461" i="2"/>
  <c r="N460" i="2"/>
  <c r="M460" i="2"/>
  <c r="L460" i="2"/>
  <c r="K460" i="2"/>
  <c r="I460" i="2"/>
  <c r="H460" i="2"/>
  <c r="G460" i="2"/>
  <c r="D460" i="2"/>
  <c r="N459" i="2"/>
  <c r="M459" i="2"/>
  <c r="L459" i="2"/>
  <c r="K459" i="2"/>
  <c r="I459" i="2"/>
  <c r="H459" i="2"/>
  <c r="G459" i="2"/>
  <c r="D459" i="2"/>
  <c r="N458" i="2"/>
  <c r="M458" i="2"/>
  <c r="L458" i="2"/>
  <c r="K458" i="2"/>
  <c r="I458" i="2"/>
  <c r="H458" i="2"/>
  <c r="G458" i="2"/>
  <c r="D458" i="2"/>
  <c r="N457" i="2"/>
  <c r="M457" i="2"/>
  <c r="L457" i="2"/>
  <c r="K457" i="2"/>
  <c r="I457" i="2"/>
  <c r="H457" i="2"/>
  <c r="G457" i="2"/>
  <c r="D457" i="2"/>
  <c r="N456" i="2"/>
  <c r="M456" i="2"/>
  <c r="L456" i="2"/>
  <c r="K456" i="2"/>
  <c r="I456" i="2"/>
  <c r="H456" i="2"/>
  <c r="G456" i="2"/>
  <c r="D456" i="2"/>
  <c r="N455" i="2"/>
  <c r="M455" i="2"/>
  <c r="L455" i="2"/>
  <c r="K455" i="2"/>
  <c r="I455" i="2"/>
  <c r="H455" i="2"/>
  <c r="G455" i="2"/>
  <c r="D455" i="2"/>
  <c r="N454" i="2"/>
  <c r="M454" i="2"/>
  <c r="L454" i="2"/>
  <c r="K454" i="2"/>
  <c r="I454" i="2"/>
  <c r="H454" i="2"/>
  <c r="G454" i="2"/>
  <c r="D454" i="2"/>
  <c r="N453" i="2"/>
  <c r="M453" i="2"/>
  <c r="L453" i="2"/>
  <c r="K453" i="2"/>
  <c r="I453" i="2"/>
  <c r="H453" i="2"/>
  <c r="G453" i="2"/>
  <c r="D453" i="2"/>
  <c r="N452" i="2"/>
  <c r="M452" i="2"/>
  <c r="L452" i="2"/>
  <c r="K452" i="2"/>
  <c r="I452" i="2"/>
  <c r="H452" i="2"/>
  <c r="G452" i="2"/>
  <c r="D452" i="2"/>
  <c r="N451" i="2"/>
  <c r="M451" i="2"/>
  <c r="L451" i="2"/>
  <c r="K451" i="2"/>
  <c r="I451" i="2"/>
  <c r="H451" i="2"/>
  <c r="G451" i="2"/>
  <c r="D451" i="2"/>
  <c r="N450" i="2"/>
  <c r="M450" i="2"/>
  <c r="L450" i="2"/>
  <c r="K450" i="2"/>
  <c r="I450" i="2"/>
  <c r="H450" i="2"/>
  <c r="G450" i="2"/>
  <c r="D450" i="2"/>
  <c r="N449" i="2"/>
  <c r="M449" i="2"/>
  <c r="L449" i="2"/>
  <c r="K449" i="2"/>
  <c r="I449" i="2"/>
  <c r="H449" i="2"/>
  <c r="G449" i="2"/>
  <c r="D449" i="2"/>
  <c r="N448" i="2"/>
  <c r="M448" i="2"/>
  <c r="L448" i="2"/>
  <c r="K448" i="2"/>
  <c r="I448" i="2"/>
  <c r="H448" i="2"/>
  <c r="G448" i="2"/>
  <c r="D448" i="2"/>
  <c r="N447" i="2"/>
  <c r="M447" i="2"/>
  <c r="L447" i="2"/>
  <c r="K447" i="2"/>
  <c r="I447" i="2"/>
  <c r="H447" i="2"/>
  <c r="G447" i="2"/>
  <c r="D447" i="2"/>
  <c r="N446" i="2"/>
  <c r="M446" i="2"/>
  <c r="L446" i="2"/>
  <c r="K446" i="2"/>
  <c r="I446" i="2"/>
  <c r="H446" i="2"/>
  <c r="G446" i="2"/>
  <c r="D446" i="2"/>
  <c r="N445" i="2"/>
  <c r="M445" i="2"/>
  <c r="L445" i="2"/>
  <c r="K445" i="2"/>
  <c r="I445" i="2"/>
  <c r="H445" i="2"/>
  <c r="G445" i="2"/>
  <c r="D445" i="2"/>
  <c r="N444" i="2"/>
  <c r="M444" i="2"/>
  <c r="L444" i="2"/>
  <c r="K444" i="2"/>
  <c r="I444" i="2"/>
  <c r="H444" i="2"/>
  <c r="G444" i="2"/>
  <c r="D444" i="2"/>
  <c r="N443" i="2"/>
  <c r="M443" i="2"/>
  <c r="L443" i="2"/>
  <c r="K443" i="2"/>
  <c r="I443" i="2"/>
  <c r="H443" i="2"/>
  <c r="G443" i="2"/>
  <c r="D443" i="2"/>
  <c r="N442" i="2"/>
  <c r="M442" i="2"/>
  <c r="L442" i="2"/>
  <c r="K442" i="2"/>
  <c r="I442" i="2"/>
  <c r="H442" i="2"/>
  <c r="G442" i="2"/>
  <c r="D442" i="2"/>
  <c r="N441" i="2"/>
  <c r="M441" i="2"/>
  <c r="L441" i="2"/>
  <c r="K441" i="2"/>
  <c r="I441" i="2"/>
  <c r="H441" i="2"/>
  <c r="G441" i="2"/>
  <c r="D441" i="2"/>
  <c r="N440" i="2"/>
  <c r="M440" i="2"/>
  <c r="L440" i="2"/>
  <c r="K440" i="2"/>
  <c r="I440" i="2"/>
  <c r="H440" i="2"/>
  <c r="G440" i="2"/>
  <c r="D440" i="2"/>
  <c r="N439" i="2"/>
  <c r="M439" i="2"/>
  <c r="L439" i="2"/>
  <c r="K439" i="2"/>
  <c r="I439" i="2"/>
  <c r="H439" i="2"/>
  <c r="G439" i="2"/>
  <c r="D439" i="2"/>
  <c r="N438" i="2"/>
  <c r="M438" i="2"/>
  <c r="L438" i="2"/>
  <c r="K438" i="2"/>
  <c r="I438" i="2"/>
  <c r="H438" i="2"/>
  <c r="G438" i="2"/>
  <c r="D438" i="2"/>
  <c r="N437" i="2"/>
  <c r="M437" i="2"/>
  <c r="L437" i="2"/>
  <c r="K437" i="2"/>
  <c r="I437" i="2"/>
  <c r="H437" i="2"/>
  <c r="G437" i="2"/>
  <c r="D437" i="2"/>
  <c r="N436" i="2"/>
  <c r="M436" i="2"/>
  <c r="L436" i="2"/>
  <c r="K436" i="2"/>
  <c r="I436" i="2"/>
  <c r="H436" i="2"/>
  <c r="G436" i="2"/>
  <c r="D436" i="2"/>
  <c r="N435" i="2"/>
  <c r="M435" i="2"/>
  <c r="L435" i="2"/>
  <c r="K435" i="2"/>
  <c r="I435" i="2"/>
  <c r="H435" i="2"/>
  <c r="G435" i="2"/>
  <c r="D435" i="2"/>
  <c r="N434" i="2"/>
  <c r="M434" i="2"/>
  <c r="L434" i="2"/>
  <c r="K434" i="2"/>
  <c r="I434" i="2"/>
  <c r="H434" i="2"/>
  <c r="G434" i="2"/>
  <c r="D434" i="2"/>
  <c r="N433" i="2"/>
  <c r="M433" i="2"/>
  <c r="L433" i="2"/>
  <c r="K433" i="2"/>
  <c r="I433" i="2"/>
  <c r="H433" i="2"/>
  <c r="G433" i="2"/>
  <c r="D433" i="2"/>
  <c r="N432" i="2"/>
  <c r="M432" i="2"/>
  <c r="L432" i="2"/>
  <c r="K432" i="2"/>
  <c r="I432" i="2"/>
  <c r="H432" i="2"/>
  <c r="G432" i="2"/>
  <c r="D432" i="2"/>
  <c r="N431" i="2"/>
  <c r="M431" i="2"/>
  <c r="L431" i="2"/>
  <c r="K431" i="2"/>
  <c r="I431" i="2"/>
  <c r="H431" i="2"/>
  <c r="G431" i="2"/>
  <c r="D431" i="2"/>
  <c r="N430" i="2"/>
  <c r="M430" i="2"/>
  <c r="L430" i="2"/>
  <c r="K430" i="2"/>
  <c r="I430" i="2"/>
  <c r="H430" i="2"/>
  <c r="G430" i="2"/>
  <c r="D430" i="2"/>
  <c r="N429" i="2"/>
  <c r="M429" i="2"/>
  <c r="L429" i="2"/>
  <c r="K429" i="2"/>
  <c r="I429" i="2"/>
  <c r="H429" i="2"/>
  <c r="G429" i="2"/>
  <c r="D429" i="2"/>
  <c r="N428" i="2"/>
  <c r="M428" i="2"/>
  <c r="L428" i="2"/>
  <c r="K428" i="2"/>
  <c r="I428" i="2"/>
  <c r="H428" i="2"/>
  <c r="G428" i="2"/>
  <c r="D428" i="2"/>
  <c r="N427" i="2"/>
  <c r="M427" i="2"/>
  <c r="L427" i="2"/>
  <c r="K427" i="2"/>
  <c r="I427" i="2"/>
  <c r="H427" i="2"/>
  <c r="G427" i="2"/>
  <c r="D427" i="2"/>
  <c r="N426" i="2"/>
  <c r="M426" i="2"/>
  <c r="L426" i="2"/>
  <c r="K426" i="2"/>
  <c r="I426" i="2"/>
  <c r="H426" i="2"/>
  <c r="G426" i="2"/>
  <c r="D426" i="2"/>
  <c r="N425" i="2"/>
  <c r="M425" i="2"/>
  <c r="L425" i="2"/>
  <c r="K425" i="2"/>
  <c r="I425" i="2"/>
  <c r="H425" i="2"/>
  <c r="G425" i="2"/>
  <c r="D425" i="2"/>
  <c r="N424" i="2"/>
  <c r="M424" i="2"/>
  <c r="L424" i="2"/>
  <c r="K424" i="2"/>
  <c r="I424" i="2"/>
  <c r="H424" i="2"/>
  <c r="G424" i="2"/>
  <c r="D424" i="2"/>
  <c r="N423" i="2"/>
  <c r="M423" i="2"/>
  <c r="L423" i="2"/>
  <c r="K423" i="2"/>
  <c r="I423" i="2"/>
  <c r="H423" i="2"/>
  <c r="G423" i="2"/>
  <c r="D423" i="2"/>
  <c r="N422" i="2"/>
  <c r="M422" i="2"/>
  <c r="L422" i="2"/>
  <c r="K422" i="2"/>
  <c r="I422" i="2"/>
  <c r="H422" i="2"/>
  <c r="G422" i="2"/>
  <c r="D422" i="2"/>
  <c r="N421" i="2"/>
  <c r="M421" i="2"/>
  <c r="L421" i="2"/>
  <c r="K421" i="2"/>
  <c r="I421" i="2"/>
  <c r="H421" i="2"/>
  <c r="G421" i="2"/>
  <c r="D421" i="2"/>
  <c r="N420" i="2"/>
  <c r="M420" i="2"/>
  <c r="L420" i="2"/>
  <c r="K420" i="2"/>
  <c r="I420" i="2"/>
  <c r="H420" i="2"/>
  <c r="G420" i="2"/>
  <c r="D420" i="2"/>
  <c r="N419" i="2"/>
  <c r="M419" i="2"/>
  <c r="L419" i="2"/>
  <c r="K419" i="2"/>
  <c r="I419" i="2"/>
  <c r="H419" i="2"/>
  <c r="G419" i="2"/>
  <c r="D419" i="2"/>
  <c r="N418" i="2"/>
  <c r="M418" i="2"/>
  <c r="L418" i="2"/>
  <c r="K418" i="2"/>
  <c r="I418" i="2"/>
  <c r="H418" i="2"/>
  <c r="G418" i="2"/>
  <c r="D418" i="2"/>
  <c r="N417" i="2"/>
  <c r="M417" i="2"/>
  <c r="L417" i="2"/>
  <c r="K417" i="2"/>
  <c r="I417" i="2"/>
  <c r="H417" i="2"/>
  <c r="G417" i="2"/>
  <c r="D417" i="2"/>
  <c r="N416" i="2"/>
  <c r="M416" i="2"/>
  <c r="L416" i="2"/>
  <c r="K416" i="2"/>
  <c r="I416" i="2"/>
  <c r="H416" i="2"/>
  <c r="G416" i="2"/>
  <c r="D416" i="2"/>
  <c r="N415" i="2"/>
  <c r="M415" i="2"/>
  <c r="L415" i="2"/>
  <c r="K415" i="2"/>
  <c r="I415" i="2"/>
  <c r="H415" i="2"/>
  <c r="G415" i="2"/>
  <c r="D415" i="2"/>
  <c r="N414" i="2"/>
  <c r="M414" i="2"/>
  <c r="L414" i="2"/>
  <c r="K414" i="2"/>
  <c r="I414" i="2"/>
  <c r="H414" i="2"/>
  <c r="G414" i="2"/>
  <c r="D414" i="2"/>
  <c r="N413" i="2"/>
  <c r="M413" i="2"/>
  <c r="L413" i="2"/>
  <c r="K413" i="2"/>
  <c r="I413" i="2"/>
  <c r="H413" i="2"/>
  <c r="G413" i="2"/>
  <c r="D413" i="2"/>
  <c r="N412" i="2"/>
  <c r="M412" i="2"/>
  <c r="L412" i="2"/>
  <c r="K412" i="2"/>
  <c r="I412" i="2"/>
  <c r="H412" i="2"/>
  <c r="G412" i="2"/>
  <c r="D412" i="2"/>
  <c r="N411" i="2"/>
  <c r="M411" i="2"/>
  <c r="L411" i="2"/>
  <c r="K411" i="2"/>
  <c r="I411" i="2"/>
  <c r="H411" i="2"/>
  <c r="G411" i="2"/>
  <c r="D411" i="2"/>
  <c r="N410" i="2"/>
  <c r="M410" i="2"/>
  <c r="L410" i="2"/>
  <c r="K410" i="2"/>
  <c r="I410" i="2"/>
  <c r="H410" i="2"/>
  <c r="G410" i="2"/>
  <c r="D410" i="2"/>
  <c r="N409" i="2"/>
  <c r="M409" i="2"/>
  <c r="L409" i="2"/>
  <c r="K409" i="2"/>
  <c r="I409" i="2"/>
  <c r="H409" i="2"/>
  <c r="G409" i="2"/>
  <c r="D409" i="2"/>
  <c r="N408" i="2"/>
  <c r="M408" i="2"/>
  <c r="L408" i="2"/>
  <c r="K408" i="2"/>
  <c r="I408" i="2"/>
  <c r="H408" i="2"/>
  <c r="G408" i="2"/>
  <c r="D408" i="2"/>
  <c r="N407" i="2"/>
  <c r="M407" i="2"/>
  <c r="L407" i="2"/>
  <c r="K407" i="2"/>
  <c r="I407" i="2"/>
  <c r="H407" i="2"/>
  <c r="G407" i="2"/>
  <c r="D407" i="2"/>
  <c r="N406" i="2"/>
  <c r="M406" i="2"/>
  <c r="L406" i="2"/>
  <c r="K406" i="2"/>
  <c r="I406" i="2"/>
  <c r="H406" i="2"/>
  <c r="G406" i="2"/>
  <c r="D406" i="2"/>
  <c r="N405" i="2"/>
  <c r="M405" i="2"/>
  <c r="L405" i="2"/>
  <c r="K405" i="2"/>
  <c r="I405" i="2"/>
  <c r="H405" i="2"/>
  <c r="G405" i="2"/>
  <c r="D405" i="2"/>
  <c r="N404" i="2"/>
  <c r="M404" i="2"/>
  <c r="L404" i="2"/>
  <c r="K404" i="2"/>
  <c r="I404" i="2"/>
  <c r="H404" i="2"/>
  <c r="G404" i="2"/>
  <c r="D404" i="2"/>
  <c r="N403" i="2"/>
  <c r="M403" i="2"/>
  <c r="L403" i="2"/>
  <c r="K403" i="2"/>
  <c r="I403" i="2"/>
  <c r="H403" i="2"/>
  <c r="G403" i="2"/>
  <c r="D403" i="2"/>
  <c r="N402" i="2"/>
  <c r="M402" i="2"/>
  <c r="L402" i="2"/>
  <c r="K402" i="2"/>
  <c r="I402" i="2"/>
  <c r="H402" i="2"/>
  <c r="G402" i="2"/>
  <c r="D402" i="2"/>
  <c r="N401" i="2"/>
  <c r="M401" i="2"/>
  <c r="L401" i="2"/>
  <c r="K401" i="2"/>
  <c r="I401" i="2"/>
  <c r="H401" i="2"/>
  <c r="G401" i="2"/>
  <c r="D401" i="2"/>
  <c r="N400" i="2"/>
  <c r="M400" i="2"/>
  <c r="L400" i="2"/>
  <c r="K400" i="2"/>
  <c r="I400" i="2"/>
  <c r="H400" i="2"/>
  <c r="G400" i="2"/>
  <c r="D400" i="2"/>
  <c r="N399" i="2"/>
  <c r="M399" i="2"/>
  <c r="L399" i="2"/>
  <c r="K399" i="2"/>
  <c r="I399" i="2"/>
  <c r="H399" i="2"/>
  <c r="G399" i="2"/>
  <c r="D399" i="2"/>
  <c r="N398" i="2"/>
  <c r="M398" i="2"/>
  <c r="L398" i="2"/>
  <c r="K398" i="2"/>
  <c r="I398" i="2"/>
  <c r="H398" i="2"/>
  <c r="G398" i="2"/>
  <c r="D398" i="2"/>
  <c r="N397" i="2"/>
  <c r="M397" i="2"/>
  <c r="L397" i="2"/>
  <c r="K397" i="2"/>
  <c r="I397" i="2"/>
  <c r="H397" i="2"/>
  <c r="G397" i="2"/>
  <c r="D397" i="2"/>
  <c r="N396" i="2"/>
  <c r="M396" i="2"/>
  <c r="L396" i="2"/>
  <c r="K396" i="2"/>
  <c r="I396" i="2"/>
  <c r="H396" i="2"/>
  <c r="G396" i="2"/>
  <c r="D396" i="2"/>
  <c r="N395" i="2"/>
  <c r="M395" i="2"/>
  <c r="L395" i="2"/>
  <c r="K395" i="2"/>
  <c r="I395" i="2"/>
  <c r="H395" i="2"/>
  <c r="G395" i="2"/>
  <c r="D395" i="2"/>
  <c r="N394" i="2"/>
  <c r="M394" i="2"/>
  <c r="L394" i="2"/>
  <c r="K394" i="2"/>
  <c r="I394" i="2"/>
  <c r="H394" i="2"/>
  <c r="G394" i="2"/>
  <c r="D394" i="2"/>
  <c r="N393" i="2"/>
  <c r="M393" i="2"/>
  <c r="L393" i="2"/>
  <c r="K393" i="2"/>
  <c r="I393" i="2"/>
  <c r="H393" i="2"/>
  <c r="G393" i="2"/>
  <c r="D393" i="2"/>
  <c r="N392" i="2"/>
  <c r="M392" i="2"/>
  <c r="L392" i="2"/>
  <c r="K392" i="2"/>
  <c r="I392" i="2"/>
  <c r="H392" i="2"/>
  <c r="G392" i="2"/>
  <c r="D392" i="2"/>
  <c r="N391" i="2"/>
  <c r="M391" i="2"/>
  <c r="L391" i="2"/>
  <c r="K391" i="2"/>
  <c r="I391" i="2"/>
  <c r="H391" i="2"/>
  <c r="G391" i="2"/>
  <c r="D391" i="2"/>
  <c r="N390" i="2"/>
  <c r="M390" i="2"/>
  <c r="L390" i="2"/>
  <c r="K390" i="2"/>
  <c r="I390" i="2"/>
  <c r="H390" i="2"/>
  <c r="G390" i="2"/>
  <c r="D390" i="2"/>
  <c r="N389" i="2"/>
  <c r="M389" i="2"/>
  <c r="L389" i="2"/>
  <c r="K389" i="2"/>
  <c r="I389" i="2"/>
  <c r="H389" i="2"/>
  <c r="G389" i="2"/>
  <c r="D389" i="2"/>
  <c r="N388" i="2"/>
  <c r="M388" i="2"/>
  <c r="L388" i="2"/>
  <c r="K388" i="2"/>
  <c r="I388" i="2"/>
  <c r="H388" i="2"/>
  <c r="G388" i="2"/>
  <c r="D388" i="2"/>
  <c r="N387" i="2"/>
  <c r="M387" i="2"/>
  <c r="L387" i="2"/>
  <c r="K387" i="2"/>
  <c r="I387" i="2"/>
  <c r="H387" i="2"/>
  <c r="G387" i="2"/>
  <c r="D387" i="2"/>
  <c r="N386" i="2"/>
  <c r="M386" i="2"/>
  <c r="L386" i="2"/>
  <c r="K386" i="2"/>
  <c r="I386" i="2"/>
  <c r="H386" i="2"/>
  <c r="G386" i="2"/>
  <c r="D386" i="2"/>
  <c r="N385" i="2"/>
  <c r="M385" i="2"/>
  <c r="L385" i="2"/>
  <c r="K385" i="2"/>
  <c r="I385" i="2"/>
  <c r="H385" i="2"/>
  <c r="G385" i="2"/>
  <c r="D385" i="2"/>
  <c r="N384" i="2"/>
  <c r="M384" i="2"/>
  <c r="L384" i="2"/>
  <c r="K384" i="2"/>
  <c r="I384" i="2"/>
  <c r="H384" i="2"/>
  <c r="G384" i="2"/>
  <c r="D384" i="2"/>
  <c r="N383" i="2"/>
  <c r="M383" i="2"/>
  <c r="L383" i="2"/>
  <c r="K383" i="2"/>
  <c r="I383" i="2"/>
  <c r="H383" i="2"/>
  <c r="G383" i="2"/>
  <c r="D383" i="2"/>
  <c r="N382" i="2"/>
  <c r="M382" i="2"/>
  <c r="L382" i="2"/>
  <c r="K382" i="2"/>
  <c r="I382" i="2"/>
  <c r="H382" i="2"/>
  <c r="G382" i="2"/>
  <c r="D382" i="2"/>
  <c r="N381" i="2"/>
  <c r="M381" i="2"/>
  <c r="L381" i="2"/>
  <c r="K381" i="2"/>
  <c r="I381" i="2"/>
  <c r="H381" i="2"/>
  <c r="G381" i="2"/>
  <c r="D381" i="2"/>
  <c r="N380" i="2"/>
  <c r="M380" i="2"/>
  <c r="L380" i="2"/>
  <c r="K380" i="2"/>
  <c r="I380" i="2"/>
  <c r="H380" i="2"/>
  <c r="G380" i="2"/>
  <c r="D380" i="2"/>
  <c r="N379" i="2"/>
  <c r="M379" i="2"/>
  <c r="L379" i="2"/>
  <c r="K379" i="2"/>
  <c r="I379" i="2"/>
  <c r="H379" i="2"/>
  <c r="G379" i="2"/>
  <c r="D379" i="2"/>
  <c r="N378" i="2"/>
  <c r="M378" i="2"/>
  <c r="L378" i="2"/>
  <c r="K378" i="2"/>
  <c r="I378" i="2"/>
  <c r="H378" i="2"/>
  <c r="G378" i="2"/>
  <c r="D378" i="2"/>
  <c r="N377" i="2"/>
  <c r="M377" i="2"/>
  <c r="L377" i="2"/>
  <c r="K377" i="2"/>
  <c r="I377" i="2"/>
  <c r="H377" i="2"/>
  <c r="G377" i="2"/>
  <c r="D377" i="2"/>
  <c r="N376" i="2"/>
  <c r="M376" i="2"/>
  <c r="L376" i="2"/>
  <c r="K376" i="2"/>
  <c r="I376" i="2"/>
  <c r="H376" i="2"/>
  <c r="G376" i="2"/>
  <c r="D376" i="2"/>
  <c r="N375" i="2"/>
  <c r="M375" i="2"/>
  <c r="L375" i="2"/>
  <c r="K375" i="2"/>
  <c r="I375" i="2"/>
  <c r="H375" i="2"/>
  <c r="G375" i="2"/>
  <c r="D375" i="2"/>
  <c r="N374" i="2"/>
  <c r="M374" i="2"/>
  <c r="L374" i="2"/>
  <c r="K374" i="2"/>
  <c r="I374" i="2"/>
  <c r="H374" i="2"/>
  <c r="G374" i="2"/>
  <c r="D374" i="2"/>
  <c r="N373" i="2"/>
  <c r="M373" i="2"/>
  <c r="L373" i="2"/>
  <c r="K373" i="2"/>
  <c r="I373" i="2"/>
  <c r="H373" i="2"/>
  <c r="G373" i="2"/>
  <c r="D373" i="2"/>
  <c r="N372" i="2"/>
  <c r="M372" i="2"/>
  <c r="L372" i="2"/>
  <c r="K372" i="2"/>
  <c r="I372" i="2"/>
  <c r="H372" i="2"/>
  <c r="G372" i="2"/>
  <c r="D372" i="2"/>
  <c r="N371" i="2"/>
  <c r="M371" i="2"/>
  <c r="L371" i="2"/>
  <c r="K371" i="2"/>
  <c r="I371" i="2"/>
  <c r="H371" i="2"/>
  <c r="G371" i="2"/>
  <c r="D371" i="2"/>
  <c r="N370" i="2"/>
  <c r="M370" i="2"/>
  <c r="L370" i="2"/>
  <c r="K370" i="2"/>
  <c r="I370" i="2"/>
  <c r="H370" i="2"/>
  <c r="G370" i="2"/>
  <c r="D370" i="2"/>
  <c r="N369" i="2"/>
  <c r="M369" i="2"/>
  <c r="L369" i="2"/>
  <c r="K369" i="2"/>
  <c r="I369" i="2"/>
  <c r="H369" i="2"/>
  <c r="G369" i="2"/>
  <c r="D369" i="2"/>
  <c r="N368" i="2"/>
  <c r="M368" i="2"/>
  <c r="L368" i="2"/>
  <c r="K368" i="2"/>
  <c r="I368" i="2"/>
  <c r="H368" i="2"/>
  <c r="G368" i="2"/>
  <c r="D368" i="2"/>
  <c r="N367" i="2"/>
  <c r="M367" i="2"/>
  <c r="L367" i="2"/>
  <c r="K367" i="2"/>
  <c r="I367" i="2"/>
  <c r="H367" i="2"/>
  <c r="G367" i="2"/>
  <c r="D367" i="2"/>
  <c r="N366" i="2"/>
  <c r="M366" i="2"/>
  <c r="L366" i="2"/>
  <c r="K366" i="2"/>
  <c r="I366" i="2"/>
  <c r="H366" i="2"/>
  <c r="G366" i="2"/>
  <c r="D366" i="2"/>
  <c r="N365" i="2"/>
  <c r="M365" i="2"/>
  <c r="L365" i="2"/>
  <c r="K365" i="2"/>
  <c r="I365" i="2"/>
  <c r="H365" i="2"/>
  <c r="G365" i="2"/>
  <c r="D365" i="2"/>
  <c r="N364" i="2"/>
  <c r="M364" i="2"/>
  <c r="L364" i="2"/>
  <c r="K364" i="2"/>
  <c r="I364" i="2"/>
  <c r="H364" i="2"/>
  <c r="G364" i="2"/>
  <c r="D364" i="2"/>
  <c r="N363" i="2"/>
  <c r="M363" i="2"/>
  <c r="L363" i="2"/>
  <c r="K363" i="2"/>
  <c r="I363" i="2"/>
  <c r="H363" i="2"/>
  <c r="G363" i="2"/>
  <c r="D363" i="2"/>
  <c r="N362" i="2"/>
  <c r="M362" i="2"/>
  <c r="L362" i="2"/>
  <c r="K362" i="2"/>
  <c r="I362" i="2"/>
  <c r="H362" i="2"/>
  <c r="G362" i="2"/>
  <c r="D362" i="2"/>
  <c r="N361" i="2"/>
  <c r="M361" i="2"/>
  <c r="L361" i="2"/>
  <c r="K361" i="2"/>
  <c r="I361" i="2"/>
  <c r="H361" i="2"/>
  <c r="G361" i="2"/>
  <c r="D361" i="2"/>
  <c r="N360" i="2"/>
  <c r="M360" i="2"/>
  <c r="L360" i="2"/>
  <c r="K360" i="2"/>
  <c r="I360" i="2"/>
  <c r="H360" i="2"/>
  <c r="G360" i="2"/>
  <c r="D360" i="2"/>
  <c r="N359" i="2"/>
  <c r="M359" i="2"/>
  <c r="L359" i="2"/>
  <c r="K359" i="2"/>
  <c r="I359" i="2"/>
  <c r="H359" i="2"/>
  <c r="G359" i="2"/>
  <c r="D359" i="2"/>
  <c r="N358" i="2"/>
  <c r="M358" i="2"/>
  <c r="L358" i="2"/>
  <c r="K358" i="2"/>
  <c r="I358" i="2"/>
  <c r="H358" i="2"/>
  <c r="G358" i="2"/>
  <c r="D358" i="2"/>
  <c r="N357" i="2"/>
  <c r="M357" i="2"/>
  <c r="L357" i="2"/>
  <c r="K357" i="2"/>
  <c r="I357" i="2"/>
  <c r="H357" i="2"/>
  <c r="G357" i="2"/>
  <c r="D357" i="2"/>
  <c r="N356" i="2"/>
  <c r="M356" i="2"/>
  <c r="L356" i="2"/>
  <c r="K356" i="2"/>
  <c r="I356" i="2"/>
  <c r="H356" i="2"/>
  <c r="G356" i="2"/>
  <c r="D356" i="2"/>
  <c r="N355" i="2"/>
  <c r="M355" i="2"/>
  <c r="L355" i="2"/>
  <c r="K355" i="2"/>
  <c r="I355" i="2"/>
  <c r="H355" i="2"/>
  <c r="G355" i="2"/>
  <c r="D355" i="2"/>
  <c r="N354" i="2"/>
  <c r="M354" i="2"/>
  <c r="L354" i="2"/>
  <c r="K354" i="2"/>
  <c r="I354" i="2"/>
  <c r="H354" i="2"/>
  <c r="G354" i="2"/>
  <c r="D354" i="2"/>
  <c r="N353" i="2"/>
  <c r="M353" i="2"/>
  <c r="L353" i="2"/>
  <c r="K353" i="2"/>
  <c r="I353" i="2"/>
  <c r="H353" i="2"/>
  <c r="G353" i="2"/>
  <c r="D353" i="2"/>
  <c r="N352" i="2"/>
  <c r="M352" i="2"/>
  <c r="L352" i="2"/>
  <c r="K352" i="2"/>
  <c r="I352" i="2"/>
  <c r="H352" i="2"/>
  <c r="G352" i="2"/>
  <c r="D352" i="2"/>
  <c r="N351" i="2"/>
  <c r="M351" i="2"/>
  <c r="L351" i="2"/>
  <c r="K351" i="2"/>
  <c r="I351" i="2"/>
  <c r="H351" i="2"/>
  <c r="G351" i="2"/>
  <c r="D351" i="2"/>
  <c r="N350" i="2"/>
  <c r="M350" i="2"/>
  <c r="L350" i="2"/>
  <c r="K350" i="2"/>
  <c r="I350" i="2"/>
  <c r="H350" i="2"/>
  <c r="G350" i="2"/>
  <c r="D350" i="2"/>
  <c r="N349" i="2"/>
  <c r="M349" i="2"/>
  <c r="L349" i="2"/>
  <c r="K349" i="2"/>
  <c r="I349" i="2"/>
  <c r="H349" i="2"/>
  <c r="G349" i="2"/>
  <c r="D349" i="2"/>
  <c r="N348" i="2"/>
  <c r="M348" i="2"/>
  <c r="L348" i="2"/>
  <c r="K348" i="2"/>
  <c r="I348" i="2"/>
  <c r="H348" i="2"/>
  <c r="G348" i="2"/>
  <c r="D348" i="2"/>
  <c r="N347" i="2"/>
  <c r="M347" i="2"/>
  <c r="L347" i="2"/>
  <c r="K347" i="2"/>
  <c r="I347" i="2"/>
  <c r="H347" i="2"/>
  <c r="G347" i="2"/>
  <c r="D347" i="2"/>
  <c r="N346" i="2"/>
  <c r="M346" i="2"/>
  <c r="L346" i="2"/>
  <c r="K346" i="2"/>
  <c r="I346" i="2"/>
  <c r="H346" i="2"/>
  <c r="G346" i="2"/>
  <c r="D346" i="2"/>
  <c r="N345" i="2"/>
  <c r="M345" i="2"/>
  <c r="L345" i="2"/>
  <c r="K345" i="2"/>
  <c r="I345" i="2"/>
  <c r="H345" i="2"/>
  <c r="G345" i="2"/>
  <c r="D345" i="2"/>
  <c r="N344" i="2"/>
  <c r="M344" i="2"/>
  <c r="L344" i="2"/>
  <c r="K344" i="2"/>
  <c r="I344" i="2"/>
  <c r="H344" i="2"/>
  <c r="G344" i="2"/>
  <c r="D344" i="2"/>
  <c r="N343" i="2"/>
  <c r="M343" i="2"/>
  <c r="L343" i="2"/>
  <c r="K343" i="2"/>
  <c r="I343" i="2"/>
  <c r="H343" i="2"/>
  <c r="G343" i="2"/>
  <c r="D343" i="2"/>
  <c r="N342" i="2"/>
  <c r="M342" i="2"/>
  <c r="L342" i="2"/>
  <c r="K342" i="2"/>
  <c r="I342" i="2"/>
  <c r="H342" i="2"/>
  <c r="G342" i="2"/>
  <c r="D342" i="2"/>
  <c r="N341" i="2"/>
  <c r="M341" i="2"/>
  <c r="L341" i="2"/>
  <c r="K341" i="2"/>
  <c r="I341" i="2"/>
  <c r="H341" i="2"/>
  <c r="G341" i="2"/>
  <c r="D341" i="2"/>
  <c r="N340" i="2"/>
  <c r="M340" i="2"/>
  <c r="L340" i="2"/>
  <c r="K340" i="2"/>
  <c r="I340" i="2"/>
  <c r="H340" i="2"/>
  <c r="G340" i="2"/>
  <c r="D340" i="2"/>
  <c r="N339" i="2"/>
  <c r="M339" i="2"/>
  <c r="L339" i="2"/>
  <c r="K339" i="2"/>
  <c r="I339" i="2"/>
  <c r="H339" i="2"/>
  <c r="G339" i="2"/>
  <c r="D339" i="2"/>
  <c r="N338" i="2"/>
  <c r="M338" i="2"/>
  <c r="L338" i="2"/>
  <c r="K338" i="2"/>
  <c r="I338" i="2"/>
  <c r="H338" i="2"/>
  <c r="G338" i="2"/>
  <c r="D338" i="2"/>
  <c r="N337" i="2"/>
  <c r="M337" i="2"/>
  <c r="L337" i="2"/>
  <c r="K337" i="2"/>
  <c r="I337" i="2"/>
  <c r="H337" i="2"/>
  <c r="G337" i="2"/>
  <c r="D337" i="2"/>
  <c r="N336" i="2"/>
  <c r="M336" i="2"/>
  <c r="L336" i="2"/>
  <c r="K336" i="2"/>
  <c r="I336" i="2"/>
  <c r="H336" i="2"/>
  <c r="G336" i="2"/>
  <c r="D336" i="2"/>
  <c r="N335" i="2"/>
  <c r="M335" i="2"/>
  <c r="L335" i="2"/>
  <c r="K335" i="2"/>
  <c r="I335" i="2"/>
  <c r="H335" i="2"/>
  <c r="G335" i="2"/>
  <c r="D335" i="2"/>
  <c r="N334" i="2"/>
  <c r="M334" i="2"/>
  <c r="L334" i="2"/>
  <c r="K334" i="2"/>
  <c r="I334" i="2"/>
  <c r="H334" i="2"/>
  <c r="G334" i="2"/>
  <c r="D334" i="2"/>
  <c r="N333" i="2"/>
  <c r="M333" i="2"/>
  <c r="L333" i="2"/>
  <c r="K333" i="2"/>
  <c r="I333" i="2"/>
  <c r="H333" i="2"/>
  <c r="G333" i="2"/>
  <c r="D333" i="2"/>
  <c r="N332" i="2"/>
  <c r="M332" i="2"/>
  <c r="L332" i="2"/>
  <c r="K332" i="2"/>
  <c r="I332" i="2"/>
  <c r="H332" i="2"/>
  <c r="G332" i="2"/>
  <c r="D332" i="2"/>
  <c r="N331" i="2"/>
  <c r="M331" i="2"/>
  <c r="L331" i="2"/>
  <c r="K331" i="2"/>
  <c r="I331" i="2"/>
  <c r="H331" i="2"/>
  <c r="G331" i="2"/>
  <c r="D331" i="2"/>
  <c r="N330" i="2"/>
  <c r="M330" i="2"/>
  <c r="L330" i="2"/>
  <c r="K330" i="2"/>
  <c r="I330" i="2"/>
  <c r="H330" i="2"/>
  <c r="G330" i="2"/>
  <c r="D330" i="2"/>
  <c r="N329" i="2"/>
  <c r="M329" i="2"/>
  <c r="L329" i="2"/>
  <c r="K329" i="2"/>
  <c r="I329" i="2"/>
  <c r="H329" i="2"/>
  <c r="G329" i="2"/>
  <c r="D329" i="2"/>
  <c r="N328" i="2"/>
  <c r="M328" i="2"/>
  <c r="L328" i="2"/>
  <c r="K328" i="2"/>
  <c r="I328" i="2"/>
  <c r="H328" i="2"/>
  <c r="G328" i="2"/>
  <c r="D328" i="2"/>
  <c r="N327" i="2"/>
  <c r="M327" i="2"/>
  <c r="L327" i="2"/>
  <c r="K327" i="2"/>
  <c r="I327" i="2"/>
  <c r="H327" i="2"/>
  <c r="G327" i="2"/>
  <c r="D327" i="2"/>
  <c r="N326" i="2"/>
  <c r="M326" i="2"/>
  <c r="L326" i="2"/>
  <c r="K326" i="2"/>
  <c r="I326" i="2"/>
  <c r="H326" i="2"/>
  <c r="G326" i="2"/>
  <c r="D326" i="2"/>
  <c r="N325" i="2"/>
  <c r="M325" i="2"/>
  <c r="L325" i="2"/>
  <c r="K325" i="2"/>
  <c r="I325" i="2"/>
  <c r="H325" i="2"/>
  <c r="G325" i="2"/>
  <c r="D325" i="2"/>
  <c r="N324" i="2"/>
  <c r="M324" i="2"/>
  <c r="L324" i="2"/>
  <c r="K324" i="2"/>
  <c r="I324" i="2"/>
  <c r="H324" i="2"/>
  <c r="G324" i="2"/>
  <c r="D324" i="2"/>
  <c r="N323" i="2"/>
  <c r="M323" i="2"/>
  <c r="L323" i="2"/>
  <c r="K323" i="2"/>
  <c r="I323" i="2"/>
  <c r="H323" i="2"/>
  <c r="G323" i="2"/>
  <c r="D323" i="2"/>
  <c r="N322" i="2"/>
  <c r="M322" i="2"/>
  <c r="L322" i="2"/>
  <c r="K322" i="2"/>
  <c r="I322" i="2"/>
  <c r="H322" i="2"/>
  <c r="G322" i="2"/>
  <c r="D322" i="2"/>
  <c r="N321" i="2"/>
  <c r="M321" i="2"/>
  <c r="L321" i="2"/>
  <c r="K321" i="2"/>
  <c r="I321" i="2"/>
  <c r="H321" i="2"/>
  <c r="G321" i="2"/>
  <c r="D321" i="2"/>
  <c r="N320" i="2"/>
  <c r="M320" i="2"/>
  <c r="L320" i="2"/>
  <c r="K320" i="2"/>
  <c r="I320" i="2"/>
  <c r="H320" i="2"/>
  <c r="G320" i="2"/>
  <c r="D320" i="2"/>
  <c r="N319" i="2"/>
  <c r="M319" i="2"/>
  <c r="L319" i="2"/>
  <c r="K319" i="2"/>
  <c r="I319" i="2"/>
  <c r="H319" i="2"/>
  <c r="G319" i="2"/>
  <c r="D319" i="2"/>
  <c r="N318" i="2"/>
  <c r="M318" i="2"/>
  <c r="L318" i="2"/>
  <c r="K318" i="2"/>
  <c r="I318" i="2"/>
  <c r="H318" i="2"/>
  <c r="G318" i="2"/>
  <c r="D318" i="2"/>
  <c r="N317" i="2"/>
  <c r="M317" i="2"/>
  <c r="L317" i="2"/>
  <c r="K317" i="2"/>
  <c r="I317" i="2"/>
  <c r="H317" i="2"/>
  <c r="G317" i="2"/>
  <c r="D317" i="2"/>
  <c r="N316" i="2"/>
  <c r="M316" i="2"/>
  <c r="L316" i="2"/>
  <c r="K316" i="2"/>
  <c r="I316" i="2"/>
  <c r="H316" i="2"/>
  <c r="G316" i="2"/>
  <c r="D316" i="2"/>
  <c r="N315" i="2"/>
  <c r="M315" i="2"/>
  <c r="L315" i="2"/>
  <c r="K315" i="2"/>
  <c r="I315" i="2"/>
  <c r="H315" i="2"/>
  <c r="G315" i="2"/>
  <c r="D315" i="2"/>
  <c r="N314" i="2"/>
  <c r="M314" i="2"/>
  <c r="L314" i="2"/>
  <c r="K314" i="2"/>
  <c r="I314" i="2"/>
  <c r="H314" i="2"/>
  <c r="G314" i="2"/>
  <c r="D314" i="2"/>
  <c r="N313" i="2"/>
  <c r="M313" i="2"/>
  <c r="L313" i="2"/>
  <c r="K313" i="2"/>
  <c r="I313" i="2"/>
  <c r="H313" i="2"/>
  <c r="G313" i="2"/>
  <c r="D313" i="2"/>
  <c r="N312" i="2"/>
  <c r="M312" i="2"/>
  <c r="L312" i="2"/>
  <c r="K312" i="2"/>
  <c r="I312" i="2"/>
  <c r="H312" i="2"/>
  <c r="G312" i="2"/>
  <c r="D312" i="2"/>
  <c r="N311" i="2"/>
  <c r="M311" i="2"/>
  <c r="L311" i="2"/>
  <c r="K311" i="2"/>
  <c r="I311" i="2"/>
  <c r="H311" i="2"/>
  <c r="G311" i="2"/>
  <c r="D311" i="2"/>
  <c r="N310" i="2"/>
  <c r="M310" i="2"/>
  <c r="L310" i="2"/>
  <c r="K310" i="2"/>
  <c r="I310" i="2"/>
  <c r="H310" i="2"/>
  <c r="G310" i="2"/>
  <c r="D310" i="2"/>
  <c r="N309" i="2"/>
  <c r="M309" i="2"/>
  <c r="L309" i="2"/>
  <c r="K309" i="2"/>
  <c r="I309" i="2"/>
  <c r="H309" i="2"/>
  <c r="G309" i="2"/>
  <c r="D309" i="2"/>
  <c r="N308" i="2"/>
  <c r="M308" i="2"/>
  <c r="L308" i="2"/>
  <c r="K308" i="2"/>
  <c r="I308" i="2"/>
  <c r="H308" i="2"/>
  <c r="G308" i="2"/>
  <c r="D308" i="2"/>
  <c r="N307" i="2"/>
  <c r="M307" i="2"/>
  <c r="L307" i="2"/>
  <c r="K307" i="2"/>
  <c r="I307" i="2"/>
  <c r="H307" i="2"/>
  <c r="G307" i="2"/>
  <c r="D307" i="2"/>
  <c r="N306" i="2"/>
  <c r="M306" i="2"/>
  <c r="L306" i="2"/>
  <c r="K306" i="2"/>
  <c r="I306" i="2"/>
  <c r="H306" i="2"/>
  <c r="G306" i="2"/>
  <c r="D306" i="2"/>
  <c r="N305" i="2"/>
  <c r="M305" i="2"/>
  <c r="L305" i="2"/>
  <c r="K305" i="2"/>
  <c r="I305" i="2"/>
  <c r="H305" i="2"/>
  <c r="G305" i="2"/>
  <c r="D305" i="2"/>
  <c r="N304" i="2"/>
  <c r="M304" i="2"/>
  <c r="L304" i="2"/>
  <c r="K304" i="2"/>
  <c r="I304" i="2"/>
  <c r="H304" i="2"/>
  <c r="G304" i="2"/>
  <c r="D304" i="2"/>
  <c r="N303" i="2"/>
  <c r="M303" i="2"/>
  <c r="L303" i="2"/>
  <c r="K303" i="2"/>
  <c r="I303" i="2"/>
  <c r="H303" i="2"/>
  <c r="G303" i="2"/>
  <c r="D303" i="2"/>
  <c r="N302" i="2"/>
  <c r="M302" i="2"/>
  <c r="L302" i="2"/>
  <c r="K302" i="2"/>
  <c r="I302" i="2"/>
  <c r="H302" i="2"/>
  <c r="G302" i="2"/>
  <c r="D302" i="2"/>
  <c r="N301" i="2"/>
  <c r="M301" i="2"/>
  <c r="L301" i="2"/>
  <c r="K301" i="2"/>
  <c r="I301" i="2"/>
  <c r="H301" i="2"/>
  <c r="G301" i="2"/>
  <c r="D301" i="2"/>
  <c r="N300" i="2"/>
  <c r="M300" i="2"/>
  <c r="L300" i="2"/>
  <c r="K300" i="2"/>
  <c r="I300" i="2"/>
  <c r="H300" i="2"/>
  <c r="G300" i="2"/>
  <c r="D300" i="2"/>
  <c r="N299" i="2"/>
  <c r="M299" i="2"/>
  <c r="L299" i="2"/>
  <c r="K299" i="2"/>
  <c r="I299" i="2"/>
  <c r="H299" i="2"/>
  <c r="G299" i="2"/>
  <c r="D299" i="2"/>
  <c r="N298" i="2"/>
  <c r="M298" i="2"/>
  <c r="L298" i="2"/>
  <c r="K298" i="2"/>
  <c r="I298" i="2"/>
  <c r="H298" i="2"/>
  <c r="G298" i="2"/>
  <c r="D298" i="2"/>
  <c r="N297" i="2"/>
  <c r="M297" i="2"/>
  <c r="L297" i="2"/>
  <c r="K297" i="2"/>
  <c r="I297" i="2"/>
  <c r="H297" i="2"/>
  <c r="G297" i="2"/>
  <c r="D297" i="2"/>
  <c r="N296" i="2"/>
  <c r="M296" i="2"/>
  <c r="L296" i="2"/>
  <c r="K296" i="2"/>
  <c r="I296" i="2"/>
  <c r="H296" i="2"/>
  <c r="G296" i="2"/>
  <c r="D296" i="2"/>
  <c r="N295" i="2"/>
  <c r="M295" i="2"/>
  <c r="L295" i="2"/>
  <c r="K295" i="2"/>
  <c r="I295" i="2"/>
  <c r="H295" i="2"/>
  <c r="G295" i="2"/>
  <c r="D295" i="2"/>
  <c r="N294" i="2"/>
  <c r="M294" i="2"/>
  <c r="L294" i="2"/>
  <c r="K294" i="2"/>
  <c r="I294" i="2"/>
  <c r="H294" i="2"/>
  <c r="G294" i="2"/>
  <c r="D294" i="2"/>
  <c r="N293" i="2"/>
  <c r="M293" i="2"/>
  <c r="L293" i="2"/>
  <c r="K293" i="2"/>
  <c r="I293" i="2"/>
  <c r="H293" i="2"/>
  <c r="G293" i="2"/>
  <c r="D293" i="2"/>
  <c r="N292" i="2"/>
  <c r="M292" i="2"/>
  <c r="L292" i="2"/>
  <c r="K292" i="2"/>
  <c r="I292" i="2"/>
  <c r="H292" i="2"/>
  <c r="G292" i="2"/>
  <c r="D292" i="2"/>
  <c r="N291" i="2"/>
  <c r="M291" i="2"/>
  <c r="L291" i="2"/>
  <c r="K291" i="2"/>
  <c r="I291" i="2"/>
  <c r="H291" i="2"/>
  <c r="G291" i="2"/>
  <c r="D291" i="2"/>
  <c r="N290" i="2"/>
  <c r="M290" i="2"/>
  <c r="L290" i="2"/>
  <c r="K290" i="2"/>
  <c r="I290" i="2"/>
  <c r="H290" i="2"/>
  <c r="G290" i="2"/>
  <c r="D290" i="2"/>
  <c r="N289" i="2"/>
  <c r="M289" i="2"/>
  <c r="L289" i="2"/>
  <c r="K289" i="2"/>
  <c r="I289" i="2"/>
  <c r="H289" i="2"/>
  <c r="G289" i="2"/>
  <c r="D289" i="2"/>
  <c r="N288" i="2"/>
  <c r="M288" i="2"/>
  <c r="L288" i="2"/>
  <c r="K288" i="2"/>
  <c r="I288" i="2"/>
  <c r="H288" i="2"/>
  <c r="G288" i="2"/>
  <c r="D288" i="2"/>
  <c r="N287" i="2"/>
  <c r="M287" i="2"/>
  <c r="L287" i="2"/>
  <c r="K287" i="2"/>
  <c r="I287" i="2"/>
  <c r="H287" i="2"/>
  <c r="G287" i="2"/>
  <c r="D287" i="2"/>
  <c r="N286" i="2"/>
  <c r="M286" i="2"/>
  <c r="L286" i="2"/>
  <c r="K286" i="2"/>
  <c r="I286" i="2"/>
  <c r="H286" i="2"/>
  <c r="G286" i="2"/>
  <c r="D286" i="2"/>
  <c r="N285" i="2"/>
  <c r="M285" i="2"/>
  <c r="L285" i="2"/>
  <c r="K285" i="2"/>
  <c r="I285" i="2"/>
  <c r="H285" i="2"/>
  <c r="G285" i="2"/>
  <c r="D285" i="2"/>
  <c r="N284" i="2"/>
  <c r="M284" i="2"/>
  <c r="L284" i="2"/>
  <c r="K284" i="2"/>
  <c r="I284" i="2"/>
  <c r="H284" i="2"/>
  <c r="G284" i="2"/>
  <c r="D284" i="2"/>
  <c r="N283" i="2"/>
  <c r="M283" i="2"/>
  <c r="L283" i="2"/>
  <c r="K283" i="2"/>
  <c r="I283" i="2"/>
  <c r="H283" i="2"/>
  <c r="G283" i="2"/>
  <c r="D283" i="2"/>
  <c r="N282" i="2"/>
  <c r="M282" i="2"/>
  <c r="L282" i="2"/>
  <c r="K282" i="2"/>
  <c r="I282" i="2"/>
  <c r="H282" i="2"/>
  <c r="G282" i="2"/>
  <c r="D282" i="2"/>
  <c r="N281" i="2"/>
  <c r="M281" i="2"/>
  <c r="L281" i="2"/>
  <c r="K281" i="2"/>
  <c r="I281" i="2"/>
  <c r="H281" i="2"/>
  <c r="G281" i="2"/>
  <c r="D281" i="2"/>
  <c r="N280" i="2"/>
  <c r="M280" i="2"/>
  <c r="L280" i="2"/>
  <c r="K280" i="2"/>
  <c r="I280" i="2"/>
  <c r="H280" i="2"/>
  <c r="G280" i="2"/>
  <c r="D280" i="2"/>
  <c r="N279" i="2"/>
  <c r="M279" i="2"/>
  <c r="L279" i="2"/>
  <c r="K279" i="2"/>
  <c r="I279" i="2"/>
  <c r="H279" i="2"/>
  <c r="G279" i="2"/>
  <c r="D279" i="2"/>
  <c r="N278" i="2"/>
  <c r="M278" i="2"/>
  <c r="L278" i="2"/>
  <c r="K278" i="2"/>
  <c r="I278" i="2"/>
  <c r="H278" i="2"/>
  <c r="G278" i="2"/>
  <c r="D278" i="2"/>
  <c r="N277" i="2"/>
  <c r="M277" i="2"/>
  <c r="L277" i="2"/>
  <c r="K277" i="2"/>
  <c r="I277" i="2"/>
  <c r="H277" i="2"/>
  <c r="G277" i="2"/>
  <c r="D277" i="2"/>
  <c r="N276" i="2"/>
  <c r="M276" i="2"/>
  <c r="L276" i="2"/>
  <c r="K276" i="2"/>
  <c r="I276" i="2"/>
  <c r="H276" i="2"/>
  <c r="G276" i="2"/>
  <c r="D276" i="2"/>
  <c r="N275" i="2"/>
  <c r="M275" i="2"/>
  <c r="L275" i="2"/>
  <c r="K275" i="2"/>
  <c r="I275" i="2"/>
  <c r="H275" i="2"/>
  <c r="G275" i="2"/>
  <c r="D275" i="2"/>
  <c r="N274" i="2"/>
  <c r="M274" i="2"/>
  <c r="L274" i="2"/>
  <c r="K274" i="2"/>
  <c r="I274" i="2"/>
  <c r="H274" i="2"/>
  <c r="G274" i="2"/>
  <c r="D274" i="2"/>
  <c r="N273" i="2"/>
  <c r="M273" i="2"/>
  <c r="L273" i="2"/>
  <c r="K273" i="2"/>
  <c r="I273" i="2"/>
  <c r="H273" i="2"/>
  <c r="G273" i="2"/>
  <c r="D273" i="2"/>
  <c r="N272" i="2"/>
  <c r="M272" i="2"/>
  <c r="L272" i="2"/>
  <c r="K272" i="2"/>
  <c r="I272" i="2"/>
  <c r="H272" i="2"/>
  <c r="G272" i="2"/>
  <c r="D272" i="2"/>
  <c r="N271" i="2"/>
  <c r="M271" i="2"/>
  <c r="L271" i="2"/>
  <c r="K271" i="2"/>
  <c r="I271" i="2"/>
  <c r="H271" i="2"/>
  <c r="G271" i="2"/>
  <c r="D271" i="2"/>
  <c r="N270" i="2"/>
  <c r="M270" i="2"/>
  <c r="L270" i="2"/>
  <c r="K270" i="2"/>
  <c r="I270" i="2"/>
  <c r="H270" i="2"/>
  <c r="G270" i="2"/>
  <c r="D270" i="2"/>
  <c r="N269" i="2"/>
  <c r="M269" i="2"/>
  <c r="L269" i="2"/>
  <c r="K269" i="2"/>
  <c r="I269" i="2"/>
  <c r="H269" i="2"/>
  <c r="G269" i="2"/>
  <c r="D269" i="2"/>
  <c r="N268" i="2"/>
  <c r="M268" i="2"/>
  <c r="L268" i="2"/>
  <c r="K268" i="2"/>
  <c r="I268" i="2"/>
  <c r="H268" i="2"/>
  <c r="G268" i="2"/>
  <c r="D268" i="2"/>
  <c r="N267" i="2"/>
  <c r="M267" i="2"/>
  <c r="L267" i="2"/>
  <c r="K267" i="2"/>
  <c r="I267" i="2"/>
  <c r="H267" i="2"/>
  <c r="G267" i="2"/>
  <c r="D267" i="2"/>
  <c r="N266" i="2"/>
  <c r="M266" i="2"/>
  <c r="L266" i="2"/>
  <c r="K266" i="2"/>
  <c r="I266" i="2"/>
  <c r="H266" i="2"/>
  <c r="G266" i="2"/>
  <c r="D266" i="2"/>
  <c r="N265" i="2"/>
  <c r="M265" i="2"/>
  <c r="L265" i="2"/>
  <c r="K265" i="2"/>
  <c r="I265" i="2"/>
  <c r="H265" i="2"/>
  <c r="G265" i="2"/>
  <c r="D265" i="2"/>
  <c r="N264" i="2"/>
  <c r="M264" i="2"/>
  <c r="L264" i="2"/>
  <c r="K264" i="2"/>
  <c r="I264" i="2"/>
  <c r="H264" i="2"/>
  <c r="G264" i="2"/>
  <c r="D264" i="2"/>
  <c r="N263" i="2"/>
  <c r="M263" i="2"/>
  <c r="L263" i="2"/>
  <c r="K263" i="2"/>
  <c r="I263" i="2"/>
  <c r="H263" i="2"/>
  <c r="G263" i="2"/>
  <c r="D263" i="2"/>
  <c r="N262" i="2"/>
  <c r="M262" i="2"/>
  <c r="L262" i="2"/>
  <c r="K262" i="2"/>
  <c r="I262" i="2"/>
  <c r="H262" i="2"/>
  <c r="G262" i="2"/>
  <c r="D262" i="2"/>
  <c r="N261" i="2"/>
  <c r="M261" i="2"/>
  <c r="L261" i="2"/>
  <c r="K261" i="2"/>
  <c r="I261" i="2"/>
  <c r="H261" i="2"/>
  <c r="G261" i="2"/>
  <c r="D261" i="2"/>
  <c r="N260" i="2"/>
  <c r="M260" i="2"/>
  <c r="L260" i="2"/>
  <c r="K260" i="2"/>
  <c r="I260" i="2"/>
  <c r="H260" i="2"/>
  <c r="G260" i="2"/>
  <c r="D260" i="2"/>
  <c r="N259" i="2"/>
  <c r="M259" i="2"/>
  <c r="L259" i="2"/>
  <c r="K259" i="2"/>
  <c r="I259" i="2"/>
  <c r="H259" i="2"/>
  <c r="G259" i="2"/>
  <c r="D259" i="2"/>
  <c r="N258" i="2"/>
  <c r="M258" i="2"/>
  <c r="L258" i="2"/>
  <c r="K258" i="2"/>
  <c r="I258" i="2"/>
  <c r="H258" i="2"/>
  <c r="G258" i="2"/>
  <c r="D258" i="2"/>
  <c r="N257" i="2"/>
  <c r="M257" i="2"/>
  <c r="L257" i="2"/>
  <c r="K257" i="2"/>
  <c r="I257" i="2"/>
  <c r="H257" i="2"/>
  <c r="G257" i="2"/>
  <c r="D257" i="2"/>
  <c r="N256" i="2"/>
  <c r="M256" i="2"/>
  <c r="L256" i="2"/>
  <c r="K256" i="2"/>
  <c r="I256" i="2"/>
  <c r="H256" i="2"/>
  <c r="G256" i="2"/>
  <c r="D256" i="2"/>
  <c r="N255" i="2"/>
  <c r="M255" i="2"/>
  <c r="L255" i="2"/>
  <c r="K255" i="2"/>
  <c r="I255" i="2"/>
  <c r="H255" i="2"/>
  <c r="G255" i="2"/>
  <c r="D255" i="2"/>
  <c r="N254" i="2"/>
  <c r="M254" i="2"/>
  <c r="L254" i="2"/>
  <c r="K254" i="2"/>
  <c r="I254" i="2"/>
  <c r="H254" i="2"/>
  <c r="G254" i="2"/>
  <c r="D254" i="2"/>
  <c r="N253" i="2"/>
  <c r="M253" i="2"/>
  <c r="L253" i="2"/>
  <c r="K253" i="2"/>
  <c r="I253" i="2"/>
  <c r="H253" i="2"/>
  <c r="G253" i="2"/>
  <c r="D253" i="2"/>
  <c r="N252" i="2"/>
  <c r="M252" i="2"/>
  <c r="L252" i="2"/>
  <c r="K252" i="2"/>
  <c r="I252" i="2"/>
  <c r="H252" i="2"/>
  <c r="G252" i="2"/>
  <c r="D252" i="2"/>
  <c r="N251" i="2"/>
  <c r="M251" i="2"/>
  <c r="L251" i="2"/>
  <c r="K251" i="2"/>
  <c r="I251" i="2"/>
  <c r="H251" i="2"/>
  <c r="G251" i="2"/>
  <c r="D251" i="2"/>
  <c r="N250" i="2"/>
  <c r="M250" i="2"/>
  <c r="L250" i="2"/>
  <c r="K250" i="2"/>
  <c r="I250" i="2"/>
  <c r="H250" i="2"/>
  <c r="G250" i="2"/>
  <c r="D250" i="2"/>
  <c r="N249" i="2"/>
  <c r="M249" i="2"/>
  <c r="L249" i="2"/>
  <c r="K249" i="2"/>
  <c r="I249" i="2"/>
  <c r="H249" i="2"/>
  <c r="G249" i="2"/>
  <c r="D249" i="2"/>
  <c r="N248" i="2"/>
  <c r="M248" i="2"/>
  <c r="L248" i="2"/>
  <c r="K248" i="2"/>
  <c r="I248" i="2"/>
  <c r="H248" i="2"/>
  <c r="G248" i="2"/>
  <c r="D248" i="2"/>
  <c r="N247" i="2"/>
  <c r="M247" i="2"/>
  <c r="L247" i="2"/>
  <c r="K247" i="2"/>
  <c r="I247" i="2"/>
  <c r="H247" i="2"/>
  <c r="G247" i="2"/>
  <c r="D247" i="2"/>
  <c r="N246" i="2"/>
  <c r="M246" i="2"/>
  <c r="L246" i="2"/>
  <c r="K246" i="2"/>
  <c r="I246" i="2"/>
  <c r="H246" i="2"/>
  <c r="G246" i="2"/>
  <c r="D246" i="2"/>
  <c r="N245" i="2"/>
  <c r="M245" i="2"/>
  <c r="L245" i="2"/>
  <c r="K245" i="2"/>
  <c r="I245" i="2"/>
  <c r="H245" i="2"/>
  <c r="G245" i="2"/>
  <c r="D245" i="2"/>
  <c r="N244" i="2"/>
  <c r="M244" i="2"/>
  <c r="L244" i="2"/>
  <c r="K244" i="2"/>
  <c r="I244" i="2"/>
  <c r="H244" i="2"/>
  <c r="G244" i="2"/>
  <c r="D244" i="2"/>
  <c r="N243" i="2"/>
  <c r="M243" i="2"/>
  <c r="L243" i="2"/>
  <c r="K243" i="2"/>
  <c r="I243" i="2"/>
  <c r="H243" i="2"/>
  <c r="G243" i="2"/>
  <c r="D243" i="2"/>
  <c r="N242" i="2"/>
  <c r="M242" i="2"/>
  <c r="L242" i="2"/>
  <c r="K242" i="2"/>
  <c r="I242" i="2"/>
  <c r="H242" i="2"/>
  <c r="G242" i="2"/>
  <c r="D242" i="2"/>
  <c r="N241" i="2"/>
  <c r="M241" i="2"/>
  <c r="L241" i="2"/>
  <c r="K241" i="2"/>
  <c r="I241" i="2"/>
  <c r="H241" i="2"/>
  <c r="G241" i="2"/>
  <c r="D241" i="2"/>
  <c r="N240" i="2"/>
  <c r="M240" i="2"/>
  <c r="L240" i="2"/>
  <c r="K240" i="2"/>
  <c r="I240" i="2"/>
  <c r="H240" i="2"/>
  <c r="G240" i="2"/>
  <c r="D240" i="2"/>
  <c r="N239" i="2"/>
  <c r="M239" i="2"/>
  <c r="L239" i="2"/>
  <c r="K239" i="2"/>
  <c r="I239" i="2"/>
  <c r="H239" i="2"/>
  <c r="G239" i="2"/>
  <c r="D239" i="2"/>
  <c r="N238" i="2"/>
  <c r="M238" i="2"/>
  <c r="L238" i="2"/>
  <c r="K238" i="2"/>
  <c r="I238" i="2"/>
  <c r="H238" i="2"/>
  <c r="G238" i="2"/>
  <c r="D238" i="2"/>
  <c r="N237" i="2"/>
  <c r="M237" i="2"/>
  <c r="L237" i="2"/>
  <c r="K237" i="2"/>
  <c r="I237" i="2"/>
  <c r="H237" i="2"/>
  <c r="G237" i="2"/>
  <c r="D237" i="2"/>
  <c r="N236" i="2"/>
  <c r="M236" i="2"/>
  <c r="L236" i="2"/>
  <c r="K236" i="2"/>
  <c r="I236" i="2"/>
  <c r="H236" i="2"/>
  <c r="G236" i="2"/>
  <c r="D236" i="2"/>
  <c r="N235" i="2"/>
  <c r="M235" i="2"/>
  <c r="L235" i="2"/>
  <c r="K235" i="2"/>
  <c r="I235" i="2"/>
  <c r="H235" i="2"/>
  <c r="G235" i="2"/>
  <c r="D235" i="2"/>
  <c r="N234" i="2"/>
  <c r="M234" i="2"/>
  <c r="L234" i="2"/>
  <c r="K234" i="2"/>
  <c r="I234" i="2"/>
  <c r="H234" i="2"/>
  <c r="G234" i="2"/>
  <c r="D234" i="2"/>
  <c r="N233" i="2"/>
  <c r="M233" i="2"/>
  <c r="L233" i="2"/>
  <c r="K233" i="2"/>
  <c r="I233" i="2"/>
  <c r="H233" i="2"/>
  <c r="G233" i="2"/>
  <c r="D233" i="2"/>
  <c r="N232" i="2"/>
  <c r="M232" i="2"/>
  <c r="L232" i="2"/>
  <c r="K232" i="2"/>
  <c r="I232" i="2"/>
  <c r="H232" i="2"/>
  <c r="G232" i="2"/>
  <c r="D232" i="2"/>
  <c r="N231" i="2"/>
  <c r="M231" i="2"/>
  <c r="L231" i="2"/>
  <c r="K231" i="2"/>
  <c r="I231" i="2"/>
  <c r="H231" i="2"/>
  <c r="G231" i="2"/>
  <c r="D231" i="2"/>
  <c r="N230" i="2"/>
  <c r="M230" i="2"/>
  <c r="L230" i="2"/>
  <c r="K230" i="2"/>
  <c r="I230" i="2"/>
  <c r="H230" i="2"/>
  <c r="G230" i="2"/>
  <c r="D230" i="2"/>
  <c r="N229" i="2"/>
  <c r="M229" i="2"/>
  <c r="L229" i="2"/>
  <c r="K229" i="2"/>
  <c r="I229" i="2"/>
  <c r="H229" i="2"/>
  <c r="G229" i="2"/>
  <c r="D229" i="2"/>
  <c r="N228" i="2"/>
  <c r="M228" i="2"/>
  <c r="L228" i="2"/>
  <c r="K228" i="2"/>
  <c r="I228" i="2"/>
  <c r="H228" i="2"/>
  <c r="G228" i="2"/>
  <c r="D228" i="2"/>
  <c r="N227" i="2"/>
  <c r="M227" i="2"/>
  <c r="L227" i="2"/>
  <c r="K227" i="2"/>
  <c r="I227" i="2"/>
  <c r="H227" i="2"/>
  <c r="G227" i="2"/>
  <c r="D227" i="2"/>
  <c r="N226" i="2"/>
  <c r="M226" i="2"/>
  <c r="L226" i="2"/>
  <c r="K226" i="2"/>
  <c r="I226" i="2"/>
  <c r="H226" i="2"/>
  <c r="G226" i="2"/>
  <c r="D226" i="2"/>
  <c r="N225" i="2"/>
  <c r="M225" i="2"/>
  <c r="L225" i="2"/>
  <c r="K225" i="2"/>
  <c r="I225" i="2"/>
  <c r="H225" i="2"/>
  <c r="G225" i="2"/>
  <c r="D225" i="2"/>
  <c r="N224" i="2"/>
  <c r="M224" i="2"/>
  <c r="L224" i="2"/>
  <c r="K224" i="2"/>
  <c r="I224" i="2"/>
  <c r="H224" i="2"/>
  <c r="G224" i="2"/>
  <c r="D224" i="2"/>
  <c r="N223" i="2"/>
  <c r="M223" i="2"/>
  <c r="L223" i="2"/>
  <c r="K223" i="2"/>
  <c r="I223" i="2"/>
  <c r="H223" i="2"/>
  <c r="G223" i="2"/>
  <c r="D223" i="2"/>
  <c r="N222" i="2"/>
  <c r="M222" i="2"/>
  <c r="L222" i="2"/>
  <c r="K222" i="2"/>
  <c r="I222" i="2"/>
  <c r="H222" i="2"/>
  <c r="G222" i="2"/>
  <c r="D222" i="2"/>
  <c r="N221" i="2"/>
  <c r="M221" i="2"/>
  <c r="L221" i="2"/>
  <c r="K221" i="2"/>
  <c r="I221" i="2"/>
  <c r="H221" i="2"/>
  <c r="G221" i="2"/>
  <c r="D221" i="2"/>
  <c r="N220" i="2"/>
  <c r="M220" i="2"/>
  <c r="L220" i="2"/>
  <c r="K220" i="2"/>
  <c r="I220" i="2"/>
  <c r="H220" i="2"/>
  <c r="G220" i="2"/>
  <c r="D220" i="2"/>
  <c r="N219" i="2"/>
  <c r="M219" i="2"/>
  <c r="L219" i="2"/>
  <c r="K219" i="2"/>
  <c r="I219" i="2"/>
  <c r="H219" i="2"/>
  <c r="G219" i="2"/>
  <c r="D219" i="2"/>
  <c r="N218" i="2"/>
  <c r="M218" i="2"/>
  <c r="L218" i="2"/>
  <c r="K218" i="2"/>
  <c r="I218" i="2"/>
  <c r="H218" i="2"/>
  <c r="G218" i="2"/>
  <c r="D218" i="2"/>
  <c r="N217" i="2"/>
  <c r="M217" i="2"/>
  <c r="L217" i="2"/>
  <c r="K217" i="2"/>
  <c r="I217" i="2"/>
  <c r="H217" i="2"/>
  <c r="G217" i="2"/>
  <c r="D217" i="2"/>
  <c r="N216" i="2"/>
  <c r="M216" i="2"/>
  <c r="L216" i="2"/>
  <c r="K216" i="2"/>
  <c r="I216" i="2"/>
  <c r="H216" i="2"/>
  <c r="G216" i="2"/>
  <c r="D216" i="2"/>
  <c r="N215" i="2"/>
  <c r="M215" i="2"/>
  <c r="L215" i="2"/>
  <c r="K215" i="2"/>
  <c r="I215" i="2"/>
  <c r="H215" i="2"/>
  <c r="G215" i="2"/>
  <c r="D215" i="2"/>
  <c r="N214" i="2"/>
  <c r="M214" i="2"/>
  <c r="L214" i="2"/>
  <c r="K214" i="2"/>
  <c r="I214" i="2"/>
  <c r="H214" i="2"/>
  <c r="G214" i="2"/>
  <c r="D214" i="2"/>
  <c r="N213" i="2"/>
  <c r="M213" i="2"/>
  <c r="L213" i="2"/>
  <c r="K213" i="2"/>
  <c r="I213" i="2"/>
  <c r="H213" i="2"/>
  <c r="G213" i="2"/>
  <c r="D213" i="2"/>
  <c r="N212" i="2"/>
  <c r="M212" i="2"/>
  <c r="L212" i="2"/>
  <c r="K212" i="2"/>
  <c r="I212" i="2"/>
  <c r="H212" i="2"/>
  <c r="G212" i="2"/>
  <c r="D212" i="2"/>
  <c r="N211" i="2"/>
  <c r="M211" i="2"/>
  <c r="L211" i="2"/>
  <c r="K211" i="2"/>
  <c r="I211" i="2"/>
  <c r="H211" i="2"/>
  <c r="G211" i="2"/>
  <c r="D211" i="2"/>
  <c r="N210" i="2"/>
  <c r="M210" i="2"/>
  <c r="L210" i="2"/>
  <c r="K210" i="2"/>
  <c r="I210" i="2"/>
  <c r="H210" i="2"/>
  <c r="G210" i="2"/>
  <c r="D210" i="2"/>
  <c r="N209" i="2"/>
  <c r="M209" i="2"/>
  <c r="L209" i="2"/>
  <c r="K209" i="2"/>
  <c r="I209" i="2"/>
  <c r="H209" i="2"/>
  <c r="G209" i="2"/>
  <c r="D209" i="2"/>
  <c r="N208" i="2"/>
  <c r="M208" i="2"/>
  <c r="L208" i="2"/>
  <c r="K208" i="2"/>
  <c r="I208" i="2"/>
  <c r="H208" i="2"/>
  <c r="G208" i="2"/>
  <c r="D208" i="2"/>
  <c r="N207" i="2"/>
  <c r="M207" i="2"/>
  <c r="L207" i="2"/>
  <c r="K207" i="2"/>
  <c r="I207" i="2"/>
  <c r="H207" i="2"/>
  <c r="G207" i="2"/>
  <c r="D207" i="2"/>
  <c r="N206" i="2"/>
  <c r="M206" i="2"/>
  <c r="L206" i="2"/>
  <c r="K206" i="2"/>
  <c r="I206" i="2"/>
  <c r="H206" i="2"/>
  <c r="G206" i="2"/>
  <c r="D206" i="2"/>
  <c r="N205" i="2"/>
  <c r="M205" i="2"/>
  <c r="L205" i="2"/>
  <c r="K205" i="2"/>
  <c r="I205" i="2"/>
  <c r="H205" i="2"/>
  <c r="G205" i="2"/>
  <c r="D205" i="2"/>
  <c r="N204" i="2"/>
  <c r="M204" i="2"/>
  <c r="L204" i="2"/>
  <c r="K204" i="2"/>
  <c r="I204" i="2"/>
  <c r="H204" i="2"/>
  <c r="G204" i="2"/>
  <c r="D204" i="2"/>
  <c r="N203" i="2"/>
  <c r="M203" i="2"/>
  <c r="L203" i="2"/>
  <c r="K203" i="2"/>
  <c r="I203" i="2"/>
  <c r="H203" i="2"/>
  <c r="G203" i="2"/>
  <c r="D203" i="2"/>
  <c r="N202" i="2"/>
  <c r="M202" i="2"/>
  <c r="L202" i="2"/>
  <c r="K202" i="2"/>
  <c r="I202" i="2"/>
  <c r="H202" i="2"/>
  <c r="G202" i="2"/>
  <c r="D202" i="2"/>
  <c r="N201" i="2"/>
  <c r="M201" i="2"/>
  <c r="L201" i="2"/>
  <c r="K201" i="2"/>
  <c r="I201" i="2"/>
  <c r="H201" i="2"/>
  <c r="G201" i="2"/>
  <c r="D201" i="2"/>
  <c r="N200" i="2"/>
  <c r="M200" i="2"/>
  <c r="L200" i="2"/>
  <c r="K200" i="2"/>
  <c r="I200" i="2"/>
  <c r="H200" i="2"/>
  <c r="G200" i="2"/>
  <c r="D200" i="2"/>
  <c r="N199" i="2"/>
  <c r="M199" i="2"/>
  <c r="L199" i="2"/>
  <c r="K199" i="2"/>
  <c r="I199" i="2"/>
  <c r="H199" i="2"/>
  <c r="G199" i="2"/>
  <c r="D199" i="2"/>
  <c r="N198" i="2"/>
  <c r="M198" i="2"/>
  <c r="L198" i="2"/>
  <c r="K198" i="2"/>
  <c r="I198" i="2"/>
  <c r="H198" i="2"/>
  <c r="G198" i="2"/>
  <c r="D198" i="2"/>
  <c r="N197" i="2"/>
  <c r="M197" i="2"/>
  <c r="L197" i="2"/>
  <c r="K197" i="2"/>
  <c r="I197" i="2"/>
  <c r="H197" i="2"/>
  <c r="G197" i="2"/>
  <c r="D197" i="2"/>
  <c r="N196" i="2"/>
  <c r="M196" i="2"/>
  <c r="L196" i="2"/>
  <c r="K196" i="2"/>
  <c r="I196" i="2"/>
  <c r="H196" i="2"/>
  <c r="G196" i="2"/>
  <c r="D196" i="2"/>
  <c r="N195" i="2"/>
  <c r="M195" i="2"/>
  <c r="L195" i="2"/>
  <c r="K195" i="2"/>
  <c r="I195" i="2"/>
  <c r="H195" i="2"/>
  <c r="G195" i="2"/>
  <c r="D195" i="2"/>
  <c r="N194" i="2"/>
  <c r="M194" i="2"/>
  <c r="L194" i="2"/>
  <c r="K194" i="2"/>
  <c r="I194" i="2"/>
  <c r="H194" i="2"/>
  <c r="G194" i="2"/>
  <c r="D194" i="2"/>
  <c r="N193" i="2"/>
  <c r="M193" i="2"/>
  <c r="L193" i="2"/>
  <c r="K193" i="2"/>
  <c r="I193" i="2"/>
  <c r="H193" i="2"/>
  <c r="G193" i="2"/>
  <c r="D193" i="2"/>
  <c r="N192" i="2"/>
  <c r="M192" i="2"/>
  <c r="L192" i="2"/>
  <c r="K192" i="2"/>
  <c r="I192" i="2"/>
  <c r="H192" i="2"/>
  <c r="G192" i="2"/>
  <c r="D192" i="2"/>
  <c r="N191" i="2"/>
  <c r="M191" i="2"/>
  <c r="L191" i="2"/>
  <c r="K191" i="2"/>
  <c r="I191" i="2"/>
  <c r="H191" i="2"/>
  <c r="G191" i="2"/>
  <c r="D191" i="2"/>
  <c r="N190" i="2"/>
  <c r="M190" i="2"/>
  <c r="L190" i="2"/>
  <c r="K190" i="2"/>
  <c r="I190" i="2"/>
  <c r="H190" i="2"/>
  <c r="G190" i="2"/>
  <c r="D190" i="2"/>
  <c r="N189" i="2"/>
  <c r="M189" i="2"/>
  <c r="L189" i="2"/>
  <c r="K189" i="2"/>
  <c r="I189" i="2"/>
  <c r="H189" i="2"/>
  <c r="G189" i="2"/>
  <c r="D189" i="2"/>
  <c r="N188" i="2"/>
  <c r="M188" i="2"/>
  <c r="L188" i="2"/>
  <c r="K188" i="2"/>
  <c r="I188" i="2"/>
  <c r="H188" i="2"/>
  <c r="G188" i="2"/>
  <c r="D188" i="2"/>
  <c r="N187" i="2"/>
  <c r="M187" i="2"/>
  <c r="L187" i="2"/>
  <c r="K187" i="2"/>
  <c r="I187" i="2"/>
  <c r="H187" i="2"/>
  <c r="G187" i="2"/>
  <c r="D187" i="2"/>
  <c r="N186" i="2"/>
  <c r="M186" i="2"/>
  <c r="L186" i="2"/>
  <c r="K186" i="2"/>
  <c r="I186" i="2"/>
  <c r="H186" i="2"/>
  <c r="G186" i="2"/>
  <c r="D186" i="2"/>
  <c r="N185" i="2"/>
  <c r="M185" i="2"/>
  <c r="L185" i="2"/>
  <c r="K185" i="2"/>
  <c r="I185" i="2"/>
  <c r="H185" i="2"/>
  <c r="G185" i="2"/>
  <c r="D185" i="2"/>
  <c r="N184" i="2"/>
  <c r="M184" i="2"/>
  <c r="L184" i="2"/>
  <c r="K184" i="2"/>
  <c r="I184" i="2"/>
  <c r="H184" i="2"/>
  <c r="G184" i="2"/>
  <c r="D184" i="2"/>
  <c r="N183" i="2"/>
  <c r="M183" i="2"/>
  <c r="L183" i="2"/>
  <c r="K183" i="2"/>
  <c r="I183" i="2"/>
  <c r="H183" i="2"/>
  <c r="G183" i="2"/>
  <c r="D183" i="2"/>
  <c r="N182" i="2"/>
  <c r="M182" i="2"/>
  <c r="L182" i="2"/>
  <c r="K182" i="2"/>
  <c r="I182" i="2"/>
  <c r="H182" i="2"/>
  <c r="G182" i="2"/>
  <c r="D182" i="2"/>
  <c r="N181" i="2"/>
  <c r="M181" i="2"/>
  <c r="L181" i="2"/>
  <c r="K181" i="2"/>
  <c r="I181" i="2"/>
  <c r="H181" i="2"/>
  <c r="G181" i="2"/>
  <c r="D181" i="2"/>
  <c r="N180" i="2"/>
  <c r="M180" i="2"/>
  <c r="L180" i="2"/>
  <c r="K180" i="2"/>
  <c r="I180" i="2"/>
  <c r="H180" i="2"/>
  <c r="G180" i="2"/>
  <c r="D180" i="2"/>
  <c r="N179" i="2"/>
  <c r="M179" i="2"/>
  <c r="L179" i="2"/>
  <c r="K179" i="2"/>
  <c r="I179" i="2"/>
  <c r="H179" i="2"/>
  <c r="G179" i="2"/>
  <c r="D179" i="2"/>
  <c r="N178" i="2"/>
  <c r="M178" i="2"/>
  <c r="L178" i="2"/>
  <c r="K178" i="2"/>
  <c r="I178" i="2"/>
  <c r="H178" i="2"/>
  <c r="G178" i="2"/>
  <c r="D178" i="2"/>
  <c r="N177" i="2"/>
  <c r="M177" i="2"/>
  <c r="L177" i="2"/>
  <c r="K177" i="2"/>
  <c r="I177" i="2"/>
  <c r="H177" i="2"/>
  <c r="G177" i="2"/>
  <c r="D177" i="2"/>
  <c r="N176" i="2"/>
  <c r="M176" i="2"/>
  <c r="L176" i="2"/>
  <c r="K176" i="2"/>
  <c r="I176" i="2"/>
  <c r="H176" i="2"/>
  <c r="G176" i="2"/>
  <c r="D176" i="2"/>
  <c r="N175" i="2"/>
  <c r="M175" i="2"/>
  <c r="L175" i="2"/>
  <c r="K175" i="2"/>
  <c r="I175" i="2"/>
  <c r="H175" i="2"/>
  <c r="G175" i="2"/>
  <c r="D175" i="2"/>
  <c r="N174" i="2"/>
  <c r="M174" i="2"/>
  <c r="L174" i="2"/>
  <c r="K174" i="2"/>
  <c r="I174" i="2"/>
  <c r="H174" i="2"/>
  <c r="G174" i="2"/>
  <c r="D174" i="2"/>
  <c r="N173" i="2"/>
  <c r="M173" i="2"/>
  <c r="L173" i="2"/>
  <c r="K173" i="2"/>
  <c r="I173" i="2"/>
  <c r="H173" i="2"/>
  <c r="G173" i="2"/>
  <c r="D173" i="2"/>
  <c r="N172" i="2"/>
  <c r="M172" i="2"/>
  <c r="L172" i="2"/>
  <c r="K172" i="2"/>
  <c r="I172" i="2"/>
  <c r="H172" i="2"/>
  <c r="G172" i="2"/>
  <c r="D172" i="2"/>
  <c r="N171" i="2"/>
  <c r="M171" i="2"/>
  <c r="L171" i="2"/>
  <c r="K171" i="2"/>
  <c r="I171" i="2"/>
  <c r="H171" i="2"/>
  <c r="G171" i="2"/>
  <c r="D171" i="2"/>
  <c r="N170" i="2"/>
  <c r="M170" i="2"/>
  <c r="L170" i="2"/>
  <c r="K170" i="2"/>
  <c r="I170" i="2"/>
  <c r="H170" i="2"/>
  <c r="G170" i="2"/>
  <c r="D170" i="2"/>
  <c r="N169" i="2"/>
  <c r="M169" i="2"/>
  <c r="L169" i="2"/>
  <c r="K169" i="2"/>
  <c r="I169" i="2"/>
  <c r="H169" i="2"/>
  <c r="G169" i="2"/>
  <c r="D169" i="2"/>
  <c r="N168" i="2"/>
  <c r="M168" i="2"/>
  <c r="L168" i="2"/>
  <c r="K168" i="2"/>
  <c r="I168" i="2"/>
  <c r="H168" i="2"/>
  <c r="G168" i="2"/>
  <c r="D168" i="2"/>
  <c r="N167" i="2"/>
  <c r="M167" i="2"/>
  <c r="L167" i="2"/>
  <c r="K167" i="2"/>
  <c r="I167" i="2"/>
  <c r="H167" i="2"/>
  <c r="G167" i="2"/>
  <c r="D167" i="2"/>
  <c r="N166" i="2"/>
  <c r="M166" i="2"/>
  <c r="L166" i="2"/>
  <c r="K166" i="2"/>
  <c r="I166" i="2"/>
  <c r="H166" i="2"/>
  <c r="G166" i="2"/>
  <c r="D166" i="2"/>
  <c r="N165" i="2"/>
  <c r="M165" i="2"/>
  <c r="L165" i="2"/>
  <c r="K165" i="2"/>
  <c r="I165" i="2"/>
  <c r="H165" i="2"/>
  <c r="G165" i="2"/>
  <c r="D165" i="2"/>
  <c r="N164" i="2"/>
  <c r="M164" i="2"/>
  <c r="L164" i="2"/>
  <c r="K164" i="2"/>
  <c r="I164" i="2"/>
  <c r="H164" i="2"/>
  <c r="G164" i="2"/>
  <c r="D164" i="2"/>
  <c r="N163" i="2"/>
  <c r="M163" i="2"/>
  <c r="L163" i="2"/>
  <c r="K163" i="2"/>
  <c r="I163" i="2"/>
  <c r="H163" i="2"/>
  <c r="G163" i="2"/>
  <c r="D163" i="2"/>
  <c r="N162" i="2"/>
  <c r="M162" i="2"/>
  <c r="L162" i="2"/>
  <c r="K162" i="2"/>
  <c r="I162" i="2"/>
  <c r="H162" i="2"/>
  <c r="G162" i="2"/>
  <c r="D162" i="2"/>
  <c r="N161" i="2"/>
  <c r="M161" i="2"/>
  <c r="L161" i="2"/>
  <c r="K161" i="2"/>
  <c r="I161" i="2"/>
  <c r="H161" i="2"/>
  <c r="G161" i="2"/>
  <c r="D161" i="2"/>
  <c r="N160" i="2"/>
  <c r="M160" i="2"/>
  <c r="L160" i="2"/>
  <c r="K160" i="2"/>
  <c r="I160" i="2"/>
  <c r="H160" i="2"/>
  <c r="G160" i="2"/>
  <c r="D160" i="2"/>
  <c r="N159" i="2"/>
  <c r="M159" i="2"/>
  <c r="L159" i="2"/>
  <c r="K159" i="2"/>
  <c r="I159" i="2"/>
  <c r="H159" i="2"/>
  <c r="G159" i="2"/>
  <c r="D159" i="2"/>
  <c r="N158" i="2"/>
  <c r="M158" i="2"/>
  <c r="L158" i="2"/>
  <c r="K158" i="2"/>
  <c r="I158" i="2"/>
  <c r="H158" i="2"/>
  <c r="G158" i="2"/>
  <c r="D158" i="2"/>
  <c r="N157" i="2"/>
  <c r="M157" i="2"/>
  <c r="L157" i="2"/>
  <c r="K157" i="2"/>
  <c r="I157" i="2"/>
  <c r="H157" i="2"/>
  <c r="G157" i="2"/>
  <c r="D157" i="2"/>
  <c r="N156" i="2"/>
  <c r="M156" i="2"/>
  <c r="L156" i="2"/>
  <c r="K156" i="2"/>
  <c r="I156" i="2"/>
  <c r="H156" i="2"/>
  <c r="G156" i="2"/>
  <c r="D156" i="2"/>
  <c r="N155" i="2"/>
  <c r="M155" i="2"/>
  <c r="L155" i="2"/>
  <c r="K155" i="2"/>
  <c r="I155" i="2"/>
  <c r="H155" i="2"/>
  <c r="G155" i="2"/>
  <c r="D155" i="2"/>
  <c r="N154" i="2"/>
  <c r="M154" i="2"/>
  <c r="L154" i="2"/>
  <c r="K154" i="2"/>
  <c r="I154" i="2"/>
  <c r="H154" i="2"/>
  <c r="G154" i="2"/>
  <c r="D154" i="2"/>
  <c r="N153" i="2"/>
  <c r="M153" i="2"/>
  <c r="L153" i="2"/>
  <c r="K153" i="2"/>
  <c r="I153" i="2"/>
  <c r="H153" i="2"/>
  <c r="G153" i="2"/>
  <c r="D153" i="2"/>
  <c r="N152" i="2"/>
  <c r="M152" i="2"/>
  <c r="L152" i="2"/>
  <c r="K152" i="2"/>
  <c r="I152" i="2"/>
  <c r="H152" i="2"/>
  <c r="G152" i="2"/>
  <c r="D152" i="2"/>
  <c r="N151" i="2"/>
  <c r="M151" i="2"/>
  <c r="L151" i="2"/>
  <c r="K151" i="2"/>
  <c r="I151" i="2"/>
  <c r="H151" i="2"/>
  <c r="G151" i="2"/>
  <c r="D151" i="2"/>
  <c r="N150" i="2"/>
  <c r="M150" i="2"/>
  <c r="L150" i="2"/>
  <c r="K150" i="2"/>
  <c r="I150" i="2"/>
  <c r="H150" i="2"/>
  <c r="G150" i="2"/>
  <c r="D150" i="2"/>
  <c r="N149" i="2"/>
  <c r="M149" i="2"/>
  <c r="L149" i="2"/>
  <c r="K149" i="2"/>
  <c r="I149" i="2"/>
  <c r="H149" i="2"/>
  <c r="G149" i="2"/>
  <c r="D149" i="2"/>
  <c r="N148" i="2"/>
  <c r="M148" i="2"/>
  <c r="L148" i="2"/>
  <c r="K148" i="2"/>
  <c r="I148" i="2"/>
  <c r="H148" i="2"/>
  <c r="G148" i="2"/>
  <c r="D148" i="2"/>
  <c r="N147" i="2"/>
  <c r="M147" i="2"/>
  <c r="L147" i="2"/>
  <c r="K147" i="2"/>
  <c r="I147" i="2"/>
  <c r="H147" i="2"/>
  <c r="G147" i="2"/>
  <c r="D147" i="2"/>
  <c r="N146" i="2"/>
  <c r="M146" i="2"/>
  <c r="L146" i="2"/>
  <c r="K146" i="2"/>
  <c r="I146" i="2"/>
  <c r="H146" i="2"/>
  <c r="G146" i="2"/>
  <c r="D146" i="2"/>
  <c r="N145" i="2"/>
  <c r="M145" i="2"/>
  <c r="L145" i="2"/>
  <c r="K145" i="2"/>
  <c r="I145" i="2"/>
  <c r="H145" i="2"/>
  <c r="G145" i="2"/>
  <c r="D145" i="2"/>
  <c r="N144" i="2"/>
  <c r="M144" i="2"/>
  <c r="L144" i="2"/>
  <c r="K144" i="2"/>
  <c r="I144" i="2"/>
  <c r="H144" i="2"/>
  <c r="G144" i="2"/>
  <c r="D144" i="2"/>
  <c r="N143" i="2"/>
  <c r="M143" i="2"/>
  <c r="L143" i="2"/>
  <c r="K143" i="2"/>
  <c r="I143" i="2"/>
  <c r="H143" i="2"/>
  <c r="G143" i="2"/>
  <c r="D143" i="2"/>
  <c r="N142" i="2"/>
  <c r="M142" i="2"/>
  <c r="L142" i="2"/>
  <c r="K142" i="2"/>
  <c r="I142" i="2"/>
  <c r="H142" i="2"/>
  <c r="G142" i="2"/>
  <c r="D142" i="2"/>
  <c r="N141" i="2"/>
  <c r="M141" i="2"/>
  <c r="L141" i="2"/>
  <c r="K141" i="2"/>
  <c r="I141" i="2"/>
  <c r="H141" i="2"/>
  <c r="G141" i="2"/>
  <c r="D141" i="2"/>
  <c r="N140" i="2"/>
  <c r="M140" i="2"/>
  <c r="L140" i="2"/>
  <c r="K140" i="2"/>
  <c r="I140" i="2"/>
  <c r="H140" i="2"/>
  <c r="G140" i="2"/>
  <c r="D140" i="2"/>
  <c r="N139" i="2"/>
  <c r="M139" i="2"/>
  <c r="L139" i="2"/>
  <c r="K139" i="2"/>
  <c r="I139" i="2"/>
  <c r="H139" i="2"/>
  <c r="G139" i="2"/>
  <c r="D139" i="2"/>
  <c r="N138" i="2"/>
  <c r="M138" i="2"/>
  <c r="L138" i="2"/>
  <c r="K138" i="2"/>
  <c r="I138" i="2"/>
  <c r="H138" i="2"/>
  <c r="G138" i="2"/>
  <c r="D138" i="2"/>
  <c r="N137" i="2"/>
  <c r="M137" i="2"/>
  <c r="L137" i="2"/>
  <c r="K137" i="2"/>
  <c r="I137" i="2"/>
  <c r="H137" i="2"/>
  <c r="G137" i="2"/>
  <c r="D137" i="2"/>
  <c r="N136" i="2"/>
  <c r="M136" i="2"/>
  <c r="L136" i="2"/>
  <c r="K136" i="2"/>
  <c r="I136" i="2"/>
  <c r="H136" i="2"/>
  <c r="G136" i="2"/>
  <c r="D136" i="2"/>
  <c r="N135" i="2"/>
  <c r="M135" i="2"/>
  <c r="L135" i="2"/>
  <c r="K135" i="2"/>
  <c r="I135" i="2"/>
  <c r="H135" i="2"/>
  <c r="G135" i="2"/>
  <c r="D135" i="2"/>
  <c r="N134" i="2"/>
  <c r="M134" i="2"/>
  <c r="L134" i="2"/>
  <c r="K134" i="2"/>
  <c r="I134" i="2"/>
  <c r="H134" i="2"/>
  <c r="G134" i="2"/>
  <c r="D134" i="2"/>
  <c r="N133" i="2"/>
  <c r="M133" i="2"/>
  <c r="L133" i="2"/>
  <c r="K133" i="2"/>
  <c r="I133" i="2"/>
  <c r="H133" i="2"/>
  <c r="G133" i="2"/>
  <c r="D133" i="2"/>
  <c r="N132" i="2"/>
  <c r="M132" i="2"/>
  <c r="L132" i="2"/>
  <c r="K132" i="2"/>
  <c r="I132" i="2"/>
  <c r="H132" i="2"/>
  <c r="G132" i="2"/>
  <c r="D132" i="2"/>
  <c r="N131" i="2"/>
  <c r="M131" i="2"/>
  <c r="L131" i="2"/>
  <c r="K131" i="2"/>
  <c r="I131" i="2"/>
  <c r="H131" i="2"/>
  <c r="G131" i="2"/>
  <c r="D131" i="2"/>
  <c r="N130" i="2"/>
  <c r="M130" i="2"/>
  <c r="L130" i="2"/>
  <c r="K130" i="2"/>
  <c r="I130" i="2"/>
  <c r="H130" i="2"/>
  <c r="G130" i="2"/>
  <c r="D130" i="2"/>
  <c r="N129" i="2"/>
  <c r="M129" i="2"/>
  <c r="L129" i="2"/>
  <c r="K129" i="2"/>
  <c r="I129" i="2"/>
  <c r="H129" i="2"/>
  <c r="G129" i="2"/>
  <c r="D129" i="2"/>
  <c r="N128" i="2"/>
  <c r="M128" i="2"/>
  <c r="L128" i="2"/>
  <c r="K128" i="2"/>
  <c r="I128" i="2"/>
  <c r="H128" i="2"/>
  <c r="G128" i="2"/>
  <c r="D128" i="2"/>
  <c r="N127" i="2"/>
  <c r="M127" i="2"/>
  <c r="L127" i="2"/>
  <c r="K127" i="2"/>
  <c r="I127" i="2"/>
  <c r="H127" i="2"/>
  <c r="G127" i="2"/>
  <c r="D127" i="2"/>
  <c r="N126" i="2"/>
  <c r="M126" i="2"/>
  <c r="L126" i="2"/>
  <c r="K126" i="2"/>
  <c r="I126" i="2"/>
  <c r="H126" i="2"/>
  <c r="G126" i="2"/>
  <c r="D126" i="2"/>
  <c r="N125" i="2"/>
  <c r="M125" i="2"/>
  <c r="L125" i="2"/>
  <c r="K125" i="2"/>
  <c r="I125" i="2"/>
  <c r="H125" i="2"/>
  <c r="G125" i="2"/>
  <c r="D125" i="2"/>
  <c r="N124" i="2"/>
  <c r="M124" i="2"/>
  <c r="L124" i="2"/>
  <c r="K124" i="2"/>
  <c r="I124" i="2"/>
  <c r="H124" i="2"/>
  <c r="G124" i="2"/>
  <c r="D124" i="2"/>
  <c r="N123" i="2"/>
  <c r="M123" i="2"/>
  <c r="L123" i="2"/>
  <c r="K123" i="2"/>
  <c r="I123" i="2"/>
  <c r="H123" i="2"/>
  <c r="G123" i="2"/>
  <c r="D123" i="2"/>
  <c r="N122" i="2"/>
  <c r="M122" i="2"/>
  <c r="L122" i="2"/>
  <c r="K122" i="2"/>
  <c r="I122" i="2"/>
  <c r="H122" i="2"/>
  <c r="G122" i="2"/>
  <c r="D122" i="2"/>
  <c r="N121" i="2"/>
  <c r="M121" i="2"/>
  <c r="L121" i="2"/>
  <c r="K121" i="2"/>
  <c r="I121" i="2"/>
  <c r="H121" i="2"/>
  <c r="G121" i="2"/>
  <c r="D121" i="2"/>
  <c r="N120" i="2"/>
  <c r="M120" i="2"/>
  <c r="L120" i="2"/>
  <c r="K120" i="2"/>
  <c r="I120" i="2"/>
  <c r="H120" i="2"/>
  <c r="G120" i="2"/>
  <c r="D120" i="2"/>
  <c r="N119" i="2"/>
  <c r="M119" i="2"/>
  <c r="L119" i="2"/>
  <c r="K119" i="2"/>
  <c r="I119" i="2"/>
  <c r="H119" i="2"/>
  <c r="G119" i="2"/>
  <c r="D119" i="2"/>
  <c r="N118" i="2"/>
  <c r="M118" i="2"/>
  <c r="L118" i="2"/>
  <c r="K118" i="2"/>
  <c r="I118" i="2"/>
  <c r="H118" i="2"/>
  <c r="G118" i="2"/>
  <c r="D118" i="2"/>
  <c r="N117" i="2"/>
  <c r="M117" i="2"/>
  <c r="L117" i="2"/>
  <c r="K117" i="2"/>
  <c r="I117" i="2"/>
  <c r="H117" i="2"/>
  <c r="G117" i="2"/>
  <c r="D117" i="2"/>
  <c r="N116" i="2"/>
  <c r="M116" i="2"/>
  <c r="L116" i="2"/>
  <c r="K116" i="2"/>
  <c r="I116" i="2"/>
  <c r="H116" i="2"/>
  <c r="G116" i="2"/>
  <c r="D116" i="2"/>
  <c r="N115" i="2"/>
  <c r="M115" i="2"/>
  <c r="L115" i="2"/>
  <c r="K115" i="2"/>
  <c r="I115" i="2"/>
  <c r="H115" i="2"/>
  <c r="G115" i="2"/>
  <c r="D115" i="2"/>
  <c r="N114" i="2"/>
  <c r="M114" i="2"/>
  <c r="L114" i="2"/>
  <c r="K114" i="2"/>
  <c r="I114" i="2"/>
  <c r="H114" i="2"/>
  <c r="G114" i="2"/>
  <c r="D114" i="2"/>
  <c r="N113" i="2"/>
  <c r="M113" i="2"/>
  <c r="L113" i="2"/>
  <c r="K113" i="2"/>
  <c r="I113" i="2"/>
  <c r="H113" i="2"/>
  <c r="G113" i="2"/>
  <c r="D113" i="2"/>
  <c r="N112" i="2"/>
  <c r="M112" i="2"/>
  <c r="L112" i="2"/>
  <c r="K112" i="2"/>
  <c r="I112" i="2"/>
  <c r="H112" i="2"/>
  <c r="G112" i="2"/>
  <c r="D112" i="2"/>
  <c r="N111" i="2"/>
  <c r="M111" i="2"/>
  <c r="L111" i="2"/>
  <c r="K111" i="2"/>
  <c r="I111" i="2"/>
  <c r="H111" i="2"/>
  <c r="G111" i="2"/>
  <c r="D111" i="2"/>
  <c r="N110" i="2"/>
  <c r="M110" i="2"/>
  <c r="L110" i="2"/>
  <c r="K110" i="2"/>
  <c r="I110" i="2"/>
  <c r="H110" i="2"/>
  <c r="G110" i="2"/>
  <c r="D110" i="2"/>
  <c r="N109" i="2"/>
  <c r="M109" i="2"/>
  <c r="L109" i="2"/>
  <c r="K109" i="2"/>
  <c r="I109" i="2"/>
  <c r="H109" i="2"/>
  <c r="G109" i="2"/>
  <c r="D109" i="2"/>
  <c r="N108" i="2"/>
  <c r="M108" i="2"/>
  <c r="L108" i="2"/>
  <c r="K108" i="2"/>
  <c r="I108" i="2"/>
  <c r="H108" i="2"/>
  <c r="G108" i="2"/>
  <c r="D108" i="2"/>
  <c r="N107" i="2"/>
  <c r="M107" i="2"/>
  <c r="L107" i="2"/>
  <c r="K107" i="2"/>
  <c r="I107" i="2"/>
  <c r="H107" i="2"/>
  <c r="G107" i="2"/>
  <c r="D107" i="2"/>
  <c r="N106" i="2"/>
  <c r="M106" i="2"/>
  <c r="L106" i="2"/>
  <c r="K106" i="2"/>
  <c r="I106" i="2"/>
  <c r="H106" i="2"/>
  <c r="G106" i="2"/>
  <c r="D106" i="2"/>
  <c r="N105" i="2"/>
  <c r="M105" i="2"/>
  <c r="L105" i="2"/>
  <c r="K105" i="2"/>
  <c r="I105" i="2"/>
  <c r="H105" i="2"/>
  <c r="G105" i="2"/>
  <c r="D105" i="2"/>
  <c r="N104" i="2"/>
  <c r="M104" i="2"/>
  <c r="L104" i="2"/>
  <c r="K104" i="2"/>
  <c r="I104" i="2"/>
  <c r="H104" i="2"/>
  <c r="G104" i="2"/>
  <c r="D104" i="2"/>
  <c r="N103" i="2"/>
  <c r="M103" i="2"/>
  <c r="L103" i="2"/>
  <c r="K103" i="2"/>
  <c r="I103" i="2"/>
  <c r="H103" i="2"/>
  <c r="G103" i="2"/>
  <c r="D103" i="2"/>
  <c r="N102" i="2"/>
  <c r="M102" i="2"/>
  <c r="L102" i="2"/>
  <c r="K102" i="2"/>
  <c r="I102" i="2"/>
  <c r="H102" i="2"/>
  <c r="G102" i="2"/>
  <c r="D102" i="2"/>
  <c r="N101" i="2"/>
  <c r="M101" i="2"/>
  <c r="L101" i="2"/>
  <c r="K101" i="2"/>
  <c r="I101" i="2"/>
  <c r="H101" i="2"/>
  <c r="G101" i="2"/>
  <c r="D101" i="2"/>
  <c r="N100" i="2"/>
  <c r="M100" i="2"/>
  <c r="L100" i="2"/>
  <c r="K100" i="2"/>
  <c r="I100" i="2"/>
  <c r="H100" i="2"/>
  <c r="G100" i="2"/>
  <c r="D100" i="2"/>
  <c r="N99" i="2"/>
  <c r="M99" i="2"/>
  <c r="L99" i="2"/>
  <c r="K99" i="2"/>
  <c r="I99" i="2"/>
  <c r="H99" i="2"/>
  <c r="G99" i="2"/>
  <c r="D99" i="2"/>
  <c r="N98" i="2"/>
  <c r="M98" i="2"/>
  <c r="L98" i="2"/>
  <c r="K98" i="2"/>
  <c r="I98" i="2"/>
  <c r="H98" i="2"/>
  <c r="G98" i="2"/>
  <c r="D98" i="2"/>
  <c r="N97" i="2"/>
  <c r="M97" i="2"/>
  <c r="L97" i="2"/>
  <c r="K97" i="2"/>
  <c r="I97" i="2"/>
  <c r="H97" i="2"/>
  <c r="G97" i="2"/>
  <c r="D97" i="2"/>
  <c r="N96" i="2"/>
  <c r="M96" i="2"/>
  <c r="L96" i="2"/>
  <c r="K96" i="2"/>
  <c r="I96" i="2"/>
  <c r="H96" i="2"/>
  <c r="G96" i="2"/>
  <c r="D96" i="2"/>
  <c r="N95" i="2"/>
  <c r="M95" i="2"/>
  <c r="L95" i="2"/>
  <c r="K95" i="2"/>
  <c r="I95" i="2"/>
  <c r="H95" i="2"/>
  <c r="G95" i="2"/>
  <c r="D95" i="2"/>
  <c r="N94" i="2"/>
  <c r="M94" i="2"/>
  <c r="L94" i="2"/>
  <c r="K94" i="2"/>
  <c r="I94" i="2"/>
  <c r="H94" i="2"/>
  <c r="G94" i="2"/>
  <c r="D94" i="2"/>
  <c r="N93" i="2"/>
  <c r="M93" i="2"/>
  <c r="L93" i="2"/>
  <c r="K93" i="2"/>
  <c r="I93" i="2"/>
  <c r="H93" i="2"/>
  <c r="G93" i="2"/>
  <c r="D93" i="2"/>
  <c r="N92" i="2"/>
  <c r="M92" i="2"/>
  <c r="L92" i="2"/>
  <c r="K92" i="2"/>
  <c r="I92" i="2"/>
  <c r="H92" i="2"/>
  <c r="G92" i="2"/>
  <c r="D92" i="2"/>
  <c r="N91" i="2"/>
  <c r="M91" i="2"/>
  <c r="L91" i="2"/>
  <c r="K91" i="2"/>
  <c r="I91" i="2"/>
  <c r="H91" i="2"/>
  <c r="G91" i="2"/>
  <c r="D91" i="2"/>
  <c r="N90" i="2"/>
  <c r="M90" i="2"/>
  <c r="L90" i="2"/>
  <c r="K90" i="2"/>
  <c r="I90" i="2"/>
  <c r="H90" i="2"/>
  <c r="G90" i="2"/>
  <c r="D90" i="2"/>
  <c r="N89" i="2"/>
  <c r="M89" i="2"/>
  <c r="L89" i="2"/>
  <c r="K89" i="2"/>
  <c r="I89" i="2"/>
  <c r="H89" i="2"/>
  <c r="G89" i="2"/>
  <c r="D89" i="2"/>
  <c r="N88" i="2"/>
  <c r="M88" i="2"/>
  <c r="L88" i="2"/>
  <c r="K88" i="2"/>
  <c r="I88" i="2"/>
  <c r="H88" i="2"/>
  <c r="G88" i="2"/>
  <c r="D88" i="2"/>
  <c r="N87" i="2"/>
  <c r="M87" i="2"/>
  <c r="L87" i="2"/>
  <c r="K87" i="2"/>
  <c r="I87" i="2"/>
  <c r="H87" i="2"/>
  <c r="G87" i="2"/>
  <c r="D87" i="2"/>
  <c r="N86" i="2"/>
  <c r="M86" i="2"/>
  <c r="L86" i="2"/>
  <c r="K86" i="2"/>
  <c r="I86" i="2"/>
  <c r="H86" i="2"/>
  <c r="G86" i="2"/>
  <c r="D86" i="2"/>
  <c r="N85" i="2"/>
  <c r="M85" i="2"/>
  <c r="L85" i="2"/>
  <c r="K85" i="2"/>
  <c r="I85" i="2"/>
  <c r="H85" i="2"/>
  <c r="G85" i="2"/>
  <c r="D85" i="2"/>
  <c r="N84" i="2"/>
  <c r="M84" i="2"/>
  <c r="L84" i="2"/>
  <c r="K84" i="2"/>
  <c r="I84" i="2"/>
  <c r="H84" i="2"/>
  <c r="G84" i="2"/>
  <c r="D84" i="2"/>
  <c r="N83" i="2"/>
  <c r="M83" i="2"/>
  <c r="L83" i="2"/>
  <c r="K83" i="2"/>
  <c r="I83" i="2"/>
  <c r="H83" i="2"/>
  <c r="G83" i="2"/>
  <c r="D83" i="2"/>
  <c r="N82" i="2"/>
  <c r="M82" i="2"/>
  <c r="L82" i="2"/>
  <c r="K82" i="2"/>
  <c r="I82" i="2"/>
  <c r="H82" i="2"/>
  <c r="G82" i="2"/>
  <c r="D82" i="2"/>
  <c r="N81" i="2"/>
  <c r="M81" i="2"/>
  <c r="L81" i="2"/>
  <c r="K81" i="2"/>
  <c r="I81" i="2"/>
  <c r="H81" i="2"/>
  <c r="G81" i="2"/>
  <c r="D81" i="2"/>
  <c r="N80" i="2"/>
  <c r="M80" i="2"/>
  <c r="L80" i="2"/>
  <c r="K80" i="2"/>
  <c r="I80" i="2"/>
  <c r="H80" i="2"/>
  <c r="G80" i="2"/>
  <c r="D80" i="2"/>
  <c r="N79" i="2"/>
  <c r="M79" i="2"/>
  <c r="L79" i="2"/>
  <c r="K79" i="2"/>
  <c r="I79" i="2"/>
  <c r="H79" i="2"/>
  <c r="G79" i="2"/>
  <c r="D79" i="2"/>
  <c r="N78" i="2"/>
  <c r="M78" i="2"/>
  <c r="L78" i="2"/>
  <c r="K78" i="2"/>
  <c r="I78" i="2"/>
  <c r="H78" i="2"/>
  <c r="G78" i="2"/>
  <c r="D78" i="2"/>
  <c r="N77" i="2"/>
  <c r="M77" i="2"/>
  <c r="L77" i="2"/>
  <c r="K77" i="2"/>
  <c r="I77" i="2"/>
  <c r="H77" i="2"/>
  <c r="G77" i="2"/>
  <c r="D77" i="2"/>
  <c r="N76" i="2"/>
  <c r="M76" i="2"/>
  <c r="L76" i="2"/>
  <c r="K76" i="2"/>
  <c r="I76" i="2"/>
  <c r="H76" i="2"/>
  <c r="G76" i="2"/>
  <c r="D76" i="2"/>
  <c r="N75" i="2"/>
  <c r="M75" i="2"/>
  <c r="L75" i="2"/>
  <c r="K75" i="2"/>
  <c r="I75" i="2"/>
  <c r="H75" i="2"/>
  <c r="G75" i="2"/>
  <c r="D75" i="2"/>
  <c r="N74" i="2"/>
  <c r="M74" i="2"/>
  <c r="L74" i="2"/>
  <c r="K74" i="2"/>
  <c r="I74" i="2"/>
  <c r="H74" i="2"/>
  <c r="G74" i="2"/>
  <c r="D74" i="2"/>
  <c r="N73" i="2"/>
  <c r="M73" i="2"/>
  <c r="L73" i="2"/>
  <c r="K73" i="2"/>
  <c r="I73" i="2"/>
  <c r="H73" i="2"/>
  <c r="G73" i="2"/>
  <c r="D73" i="2"/>
  <c r="N72" i="2"/>
  <c r="M72" i="2"/>
  <c r="L72" i="2"/>
  <c r="K72" i="2"/>
  <c r="I72" i="2"/>
  <c r="H72" i="2"/>
  <c r="G72" i="2"/>
  <c r="D72" i="2"/>
  <c r="N71" i="2"/>
  <c r="M71" i="2"/>
  <c r="L71" i="2"/>
  <c r="K71" i="2"/>
  <c r="I71" i="2"/>
  <c r="H71" i="2"/>
  <c r="G71" i="2"/>
  <c r="D71" i="2"/>
  <c r="N70" i="2"/>
  <c r="M70" i="2"/>
  <c r="L70" i="2"/>
  <c r="K70" i="2"/>
  <c r="I70" i="2"/>
  <c r="H70" i="2"/>
  <c r="G70" i="2"/>
  <c r="D70" i="2"/>
  <c r="N69" i="2"/>
  <c r="M69" i="2"/>
  <c r="L69" i="2"/>
  <c r="K69" i="2"/>
  <c r="I69" i="2"/>
  <c r="H69" i="2"/>
  <c r="G69" i="2"/>
  <c r="D69" i="2"/>
  <c r="N68" i="2"/>
  <c r="M68" i="2"/>
  <c r="L68" i="2"/>
  <c r="K68" i="2"/>
  <c r="I68" i="2"/>
  <c r="H68" i="2"/>
  <c r="G68" i="2"/>
  <c r="D68" i="2"/>
  <c r="N67" i="2"/>
  <c r="M67" i="2"/>
  <c r="L67" i="2"/>
  <c r="K67" i="2"/>
  <c r="I67" i="2"/>
  <c r="H67" i="2"/>
  <c r="G67" i="2"/>
  <c r="D67" i="2"/>
  <c r="N66" i="2"/>
  <c r="M66" i="2"/>
  <c r="L66" i="2"/>
  <c r="K66" i="2"/>
  <c r="I66" i="2"/>
  <c r="H66" i="2"/>
  <c r="G66" i="2"/>
  <c r="D66" i="2"/>
  <c r="N65" i="2"/>
  <c r="M65" i="2"/>
  <c r="L65" i="2"/>
  <c r="K65" i="2"/>
  <c r="I65" i="2"/>
  <c r="H65" i="2"/>
  <c r="G65" i="2"/>
  <c r="D65" i="2"/>
  <c r="N64" i="2"/>
  <c r="M64" i="2"/>
  <c r="L64" i="2"/>
  <c r="K64" i="2"/>
  <c r="I64" i="2"/>
  <c r="H64" i="2"/>
  <c r="G64" i="2"/>
  <c r="D64" i="2"/>
  <c r="N63" i="2"/>
  <c r="M63" i="2"/>
  <c r="L63" i="2"/>
  <c r="K63" i="2"/>
  <c r="I63" i="2"/>
  <c r="H63" i="2"/>
  <c r="G63" i="2"/>
  <c r="D63" i="2"/>
  <c r="N62" i="2"/>
  <c r="M62" i="2"/>
  <c r="L62" i="2"/>
  <c r="K62" i="2"/>
  <c r="I62" i="2"/>
  <c r="H62" i="2"/>
  <c r="G62" i="2"/>
  <c r="D62" i="2"/>
  <c r="N61" i="2"/>
  <c r="M61" i="2"/>
  <c r="L61" i="2"/>
  <c r="K61" i="2"/>
  <c r="I61" i="2"/>
  <c r="H61" i="2"/>
  <c r="G61" i="2"/>
  <c r="D61" i="2"/>
  <c r="N60" i="2"/>
  <c r="M60" i="2"/>
  <c r="L60" i="2"/>
  <c r="K60" i="2"/>
  <c r="I60" i="2"/>
  <c r="H60" i="2"/>
  <c r="G60" i="2"/>
  <c r="D60" i="2"/>
  <c r="N59" i="2"/>
  <c r="M59" i="2"/>
  <c r="L59" i="2"/>
  <c r="K59" i="2"/>
  <c r="I59" i="2"/>
  <c r="H59" i="2"/>
  <c r="G59" i="2"/>
  <c r="D59" i="2"/>
  <c r="N58" i="2"/>
  <c r="M58" i="2"/>
  <c r="L58" i="2"/>
  <c r="K58" i="2"/>
  <c r="I58" i="2"/>
  <c r="H58" i="2"/>
  <c r="G58" i="2"/>
  <c r="D58" i="2"/>
  <c r="N57" i="2"/>
  <c r="M57" i="2"/>
  <c r="L57" i="2"/>
  <c r="K57" i="2"/>
  <c r="I57" i="2"/>
  <c r="H57" i="2"/>
  <c r="G57" i="2"/>
  <c r="D57" i="2"/>
  <c r="N56" i="2"/>
  <c r="M56" i="2"/>
  <c r="L56" i="2"/>
  <c r="K56" i="2"/>
  <c r="I56" i="2"/>
  <c r="H56" i="2"/>
  <c r="G56" i="2"/>
  <c r="D56" i="2"/>
  <c r="N55" i="2"/>
  <c r="M55" i="2"/>
  <c r="L55" i="2"/>
  <c r="K55" i="2"/>
  <c r="I55" i="2"/>
  <c r="H55" i="2"/>
  <c r="G55" i="2"/>
  <c r="D55" i="2"/>
  <c r="N54" i="2"/>
  <c r="M54" i="2"/>
  <c r="L54" i="2"/>
  <c r="K54" i="2"/>
  <c r="I54" i="2"/>
  <c r="H54" i="2"/>
  <c r="G54" i="2"/>
  <c r="D54" i="2"/>
  <c r="N53" i="2"/>
  <c r="M53" i="2"/>
  <c r="L53" i="2"/>
  <c r="K53" i="2"/>
  <c r="I53" i="2"/>
  <c r="H53" i="2"/>
  <c r="G53" i="2"/>
  <c r="D53" i="2"/>
  <c r="N52" i="2"/>
  <c r="M52" i="2"/>
  <c r="L52" i="2"/>
  <c r="K52" i="2"/>
  <c r="I52" i="2"/>
  <c r="H52" i="2"/>
  <c r="G52" i="2"/>
  <c r="D52" i="2"/>
  <c r="N51" i="2"/>
  <c r="M51" i="2"/>
  <c r="L51" i="2"/>
  <c r="K51" i="2"/>
  <c r="I51" i="2"/>
  <c r="H51" i="2"/>
  <c r="G51" i="2"/>
  <c r="D51" i="2"/>
  <c r="N50" i="2"/>
  <c r="M50" i="2"/>
  <c r="L50" i="2"/>
  <c r="K50" i="2"/>
  <c r="I50" i="2"/>
  <c r="H50" i="2"/>
  <c r="G50" i="2"/>
  <c r="D50" i="2"/>
  <c r="N49" i="2"/>
  <c r="M49" i="2"/>
  <c r="L49" i="2"/>
  <c r="K49" i="2"/>
  <c r="I49" i="2"/>
  <c r="H49" i="2"/>
  <c r="G49" i="2"/>
  <c r="D49" i="2"/>
  <c r="N48" i="2"/>
  <c r="M48" i="2"/>
  <c r="L48" i="2"/>
  <c r="K48" i="2"/>
  <c r="I48" i="2"/>
  <c r="H48" i="2"/>
  <c r="G48" i="2"/>
  <c r="D48" i="2"/>
  <c r="N47" i="2"/>
  <c r="M47" i="2"/>
  <c r="L47" i="2"/>
  <c r="K47" i="2"/>
  <c r="I47" i="2"/>
  <c r="H47" i="2"/>
  <c r="G47" i="2"/>
  <c r="D47" i="2"/>
  <c r="N46" i="2"/>
  <c r="M46" i="2"/>
  <c r="L46" i="2"/>
  <c r="K46" i="2"/>
  <c r="I46" i="2"/>
  <c r="H46" i="2"/>
  <c r="G46" i="2"/>
  <c r="D46" i="2"/>
  <c r="N45" i="2"/>
  <c r="M45" i="2"/>
  <c r="L45" i="2"/>
  <c r="K45" i="2"/>
  <c r="I45" i="2"/>
  <c r="H45" i="2"/>
  <c r="G45" i="2"/>
  <c r="D45" i="2"/>
  <c r="N44" i="2"/>
  <c r="M44" i="2"/>
  <c r="L44" i="2"/>
  <c r="K44" i="2"/>
  <c r="I44" i="2"/>
  <c r="H44" i="2"/>
  <c r="G44" i="2"/>
  <c r="D44" i="2"/>
  <c r="N43" i="2"/>
  <c r="M43" i="2"/>
  <c r="L43" i="2"/>
  <c r="K43" i="2"/>
  <c r="I43" i="2"/>
  <c r="H43" i="2"/>
  <c r="G43" i="2"/>
  <c r="D43" i="2"/>
  <c r="N42" i="2"/>
  <c r="M42" i="2"/>
  <c r="L42" i="2"/>
  <c r="K42" i="2"/>
  <c r="I42" i="2"/>
  <c r="H42" i="2"/>
  <c r="G42" i="2"/>
  <c r="D42" i="2"/>
  <c r="N41" i="2"/>
  <c r="M41" i="2"/>
  <c r="L41" i="2"/>
  <c r="K41" i="2"/>
  <c r="I41" i="2"/>
  <c r="H41" i="2"/>
  <c r="G41" i="2"/>
  <c r="D41" i="2"/>
  <c r="N40" i="2"/>
  <c r="M40" i="2"/>
  <c r="L40" i="2"/>
  <c r="K40" i="2"/>
  <c r="I40" i="2"/>
  <c r="H40" i="2"/>
  <c r="G40" i="2"/>
  <c r="D40" i="2"/>
  <c r="N39" i="2"/>
  <c r="M39" i="2"/>
  <c r="L39" i="2"/>
  <c r="K39" i="2"/>
  <c r="I39" i="2"/>
  <c r="H39" i="2"/>
  <c r="G39" i="2"/>
  <c r="D39" i="2"/>
  <c r="N38" i="2"/>
  <c r="M38" i="2"/>
  <c r="L38" i="2"/>
  <c r="K38" i="2"/>
  <c r="I38" i="2"/>
  <c r="H38" i="2"/>
  <c r="G38" i="2"/>
  <c r="D38" i="2"/>
  <c r="N37" i="2"/>
  <c r="M37" i="2"/>
  <c r="L37" i="2"/>
  <c r="K37" i="2"/>
  <c r="I37" i="2"/>
  <c r="H37" i="2"/>
  <c r="G37" i="2"/>
  <c r="D37" i="2"/>
  <c r="N36" i="2"/>
  <c r="M36" i="2"/>
  <c r="L36" i="2"/>
  <c r="K36" i="2"/>
  <c r="I36" i="2"/>
  <c r="H36" i="2"/>
  <c r="G36" i="2"/>
  <c r="D36" i="2"/>
  <c r="N35" i="2"/>
  <c r="M35" i="2"/>
  <c r="L35" i="2"/>
  <c r="K35" i="2"/>
  <c r="I35" i="2"/>
  <c r="H35" i="2"/>
  <c r="G35" i="2"/>
  <c r="D35" i="2"/>
  <c r="N34" i="2"/>
  <c r="M34" i="2"/>
  <c r="L34" i="2"/>
  <c r="K34" i="2"/>
  <c r="I34" i="2"/>
  <c r="H34" i="2"/>
  <c r="G34" i="2"/>
  <c r="D34" i="2"/>
  <c r="N33" i="2"/>
  <c r="M33" i="2"/>
  <c r="L33" i="2"/>
  <c r="K33" i="2"/>
  <c r="I33" i="2"/>
  <c r="H33" i="2"/>
  <c r="G33" i="2"/>
  <c r="D33" i="2"/>
  <c r="N32" i="2"/>
  <c r="M32" i="2"/>
  <c r="L32" i="2"/>
  <c r="K32" i="2"/>
  <c r="I32" i="2"/>
  <c r="H32" i="2"/>
  <c r="G32" i="2"/>
  <c r="D32" i="2"/>
  <c r="N31" i="2"/>
  <c r="M31" i="2"/>
  <c r="L31" i="2"/>
  <c r="K31" i="2"/>
  <c r="I31" i="2"/>
  <c r="H31" i="2"/>
  <c r="G31" i="2"/>
  <c r="D31" i="2"/>
  <c r="N30" i="2"/>
  <c r="M30" i="2"/>
  <c r="L30" i="2"/>
  <c r="K30" i="2"/>
  <c r="I30" i="2"/>
  <c r="H30" i="2"/>
  <c r="G30" i="2"/>
  <c r="D30" i="2"/>
  <c r="N29" i="2"/>
  <c r="M29" i="2"/>
  <c r="L29" i="2"/>
  <c r="K29" i="2"/>
  <c r="I29" i="2"/>
  <c r="H29" i="2"/>
  <c r="G29" i="2"/>
  <c r="D29" i="2"/>
  <c r="N28" i="2"/>
  <c r="M28" i="2"/>
  <c r="L28" i="2"/>
  <c r="K28" i="2"/>
  <c r="I28" i="2"/>
  <c r="H28" i="2"/>
  <c r="G28" i="2"/>
  <c r="D28" i="2"/>
  <c r="N27" i="2"/>
  <c r="M27" i="2"/>
  <c r="L27" i="2"/>
  <c r="K27" i="2"/>
  <c r="I27" i="2"/>
  <c r="H27" i="2"/>
  <c r="G27" i="2"/>
  <c r="D27" i="2"/>
  <c r="N26" i="2"/>
  <c r="M26" i="2"/>
  <c r="L26" i="2"/>
  <c r="K26" i="2"/>
  <c r="I26" i="2"/>
  <c r="H26" i="2"/>
  <c r="G26" i="2"/>
  <c r="D26" i="2"/>
  <c r="N25" i="2"/>
  <c r="M25" i="2"/>
  <c r="L25" i="2"/>
  <c r="K25" i="2"/>
  <c r="I25" i="2"/>
  <c r="H25" i="2"/>
  <c r="G25" i="2"/>
  <c r="D25" i="2"/>
  <c r="N24" i="2"/>
  <c r="M24" i="2"/>
  <c r="L24" i="2"/>
  <c r="K24" i="2"/>
  <c r="I24" i="2"/>
  <c r="H24" i="2"/>
  <c r="G24" i="2"/>
  <c r="D24" i="2"/>
  <c r="N23" i="2"/>
  <c r="M23" i="2"/>
  <c r="L23" i="2"/>
  <c r="K23" i="2"/>
  <c r="I23" i="2"/>
  <c r="H23" i="2"/>
  <c r="G23" i="2"/>
  <c r="D23" i="2"/>
  <c r="N22" i="2"/>
  <c r="M22" i="2"/>
  <c r="L22" i="2"/>
  <c r="K22" i="2"/>
  <c r="I22" i="2"/>
  <c r="H22" i="2"/>
  <c r="G22" i="2"/>
  <c r="D22" i="2"/>
  <c r="N21" i="2"/>
  <c r="M21" i="2"/>
  <c r="L21" i="2"/>
  <c r="K21" i="2"/>
  <c r="I21" i="2"/>
  <c r="H21" i="2"/>
  <c r="G21" i="2"/>
  <c r="D21" i="2"/>
  <c r="N20" i="2"/>
  <c r="M20" i="2"/>
  <c r="L20" i="2"/>
  <c r="K20" i="2"/>
  <c r="I20" i="2"/>
  <c r="H20" i="2"/>
  <c r="G20" i="2"/>
  <c r="D20" i="2"/>
  <c r="N19" i="2"/>
  <c r="M19" i="2"/>
  <c r="L19" i="2"/>
  <c r="K19" i="2"/>
  <c r="I19" i="2"/>
  <c r="H19" i="2"/>
  <c r="G19" i="2"/>
  <c r="D19" i="2"/>
  <c r="N18" i="2"/>
  <c r="M18" i="2"/>
  <c r="L18" i="2"/>
  <c r="K18" i="2"/>
  <c r="I18" i="2"/>
  <c r="H18" i="2"/>
  <c r="G18" i="2"/>
  <c r="D18" i="2"/>
  <c r="N17" i="2"/>
  <c r="M17" i="2"/>
  <c r="L17" i="2"/>
  <c r="K17" i="2"/>
  <c r="I17" i="2"/>
  <c r="H17" i="2"/>
  <c r="G17" i="2"/>
  <c r="D17" i="2"/>
  <c r="N16" i="2"/>
  <c r="M16" i="2"/>
  <c r="L16" i="2"/>
  <c r="K16" i="2"/>
  <c r="I16" i="2"/>
  <c r="H16" i="2"/>
  <c r="G16" i="2"/>
  <c r="D16" i="2"/>
  <c r="N15" i="2"/>
  <c r="M15" i="2"/>
  <c r="L15" i="2"/>
  <c r="K15" i="2"/>
  <c r="I15" i="2"/>
  <c r="H15" i="2"/>
  <c r="G15" i="2"/>
  <c r="D15" i="2"/>
  <c r="N14" i="2"/>
  <c r="M14" i="2"/>
  <c r="L14" i="2"/>
  <c r="K14" i="2"/>
  <c r="I14" i="2"/>
  <c r="H14" i="2"/>
  <c r="G14" i="2"/>
  <c r="D14" i="2"/>
  <c r="N13" i="2"/>
  <c r="M13" i="2"/>
  <c r="L13" i="2"/>
  <c r="K13" i="2"/>
  <c r="I13" i="2"/>
  <c r="H13" i="2"/>
  <c r="G13" i="2"/>
  <c r="D13" i="2"/>
  <c r="N12" i="2"/>
  <c r="M12" i="2"/>
  <c r="L12" i="2"/>
  <c r="K12" i="2"/>
  <c r="I12" i="2"/>
  <c r="H12" i="2"/>
  <c r="G12" i="2"/>
  <c r="D12" i="2"/>
  <c r="N11" i="2"/>
  <c r="M11" i="2"/>
  <c r="L11" i="2"/>
  <c r="K11" i="2"/>
  <c r="I11" i="2"/>
  <c r="H11" i="2"/>
  <c r="G11" i="2"/>
  <c r="D11" i="2"/>
  <c r="N10" i="2"/>
  <c r="M10" i="2"/>
  <c r="L10" i="2"/>
  <c r="K10" i="2"/>
  <c r="I10" i="2"/>
  <c r="H10" i="2"/>
  <c r="G10" i="2"/>
  <c r="D10" i="2"/>
  <c r="N9" i="2"/>
  <c r="M9" i="2"/>
  <c r="L9" i="2"/>
  <c r="K9" i="2"/>
  <c r="I9" i="2"/>
  <c r="H9" i="2"/>
  <c r="G9" i="2"/>
  <c r="D9" i="2"/>
  <c r="N8" i="2"/>
  <c r="M8" i="2"/>
  <c r="L8" i="2"/>
  <c r="K8" i="2"/>
  <c r="I8" i="2"/>
  <c r="H8" i="2"/>
  <c r="G8" i="2"/>
  <c r="D8" i="2"/>
  <c r="N7" i="2"/>
  <c r="M7" i="2"/>
  <c r="L7" i="2"/>
  <c r="K7" i="2"/>
  <c r="I7" i="2"/>
  <c r="H7" i="2"/>
  <c r="G7" i="2"/>
  <c r="D7" i="2"/>
  <c r="N6" i="2"/>
  <c r="M6" i="2"/>
  <c r="L6" i="2"/>
  <c r="K6" i="2"/>
  <c r="I6" i="2"/>
  <c r="H6" i="2"/>
  <c r="G6" i="2"/>
  <c r="D6" i="2"/>
  <c r="N5" i="2"/>
  <c r="M5" i="2"/>
  <c r="L5" i="2"/>
  <c r="K5" i="2"/>
  <c r="I5" i="2"/>
  <c r="H5" i="2"/>
  <c r="G5" i="2"/>
  <c r="D5" i="2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H4" i="2"/>
  <c r="G4" i="2"/>
  <c r="N4" i="2"/>
  <c r="M4" i="2"/>
  <c r="K4" i="2"/>
  <c r="L4" i="2"/>
  <c r="I4" i="2"/>
  <c r="D4" i="2"/>
  <c r="C4" i="2" l="1"/>
  <c r="C706" i="2"/>
  <c r="C699" i="2"/>
  <c r="C684" i="2"/>
  <c r="C682" i="2"/>
  <c r="C677" i="2"/>
  <c r="C653" i="2"/>
  <c r="C647" i="2"/>
  <c r="C640" i="2"/>
  <c r="C638" i="2"/>
  <c r="C633" i="2"/>
  <c r="C631" i="2"/>
  <c r="C629" i="2"/>
  <c r="C624" i="2"/>
  <c r="C616" i="2"/>
  <c r="C594" i="2"/>
  <c r="C592" i="2"/>
  <c r="C590" i="2"/>
  <c r="C586" i="2"/>
  <c r="C574" i="2"/>
  <c r="C571" i="2"/>
  <c r="C554" i="2"/>
  <c r="C552" i="2"/>
  <c r="C536" i="2"/>
  <c r="C531" i="2"/>
  <c r="C529" i="2"/>
  <c r="C514" i="2"/>
  <c r="C511" i="2"/>
  <c r="C507" i="2"/>
  <c r="C485" i="2"/>
  <c r="C481" i="2"/>
  <c r="C478" i="2"/>
  <c r="C477" i="2"/>
  <c r="C473" i="2"/>
  <c r="C462" i="2"/>
  <c r="C458" i="2"/>
  <c r="C447" i="2"/>
  <c r="C431" i="2"/>
  <c r="C428" i="2"/>
  <c r="C426" i="2"/>
  <c r="C420" i="2"/>
  <c r="C402" i="2"/>
  <c r="C395" i="2"/>
  <c r="C393" i="2"/>
  <c r="C381" i="2"/>
  <c r="C379" i="2"/>
  <c r="C376" i="2"/>
  <c r="C367" i="2"/>
  <c r="C359" i="2"/>
  <c r="C355" i="2"/>
  <c r="C351" i="2"/>
  <c r="C340" i="2"/>
  <c r="C335" i="2"/>
  <c r="C333" i="2"/>
  <c r="C332" i="2"/>
  <c r="C330" i="2"/>
  <c r="C328" i="2"/>
  <c r="C327" i="2"/>
  <c r="C325" i="2"/>
  <c r="C323" i="2"/>
  <c r="C322" i="2"/>
  <c r="C321" i="2"/>
  <c r="C315" i="2"/>
  <c r="C314" i="2"/>
  <c r="C313" i="2"/>
  <c r="C311" i="2"/>
  <c r="C309" i="2"/>
  <c r="C305" i="2"/>
  <c r="C304" i="2"/>
  <c r="C301" i="2"/>
  <c r="C300" i="2"/>
  <c r="C298" i="2"/>
  <c r="C295" i="2"/>
  <c r="C294" i="2"/>
  <c r="C290" i="2"/>
  <c r="C288" i="2"/>
  <c r="C287" i="2"/>
  <c r="C285" i="2"/>
  <c r="C284" i="2"/>
  <c r="C281" i="2"/>
  <c r="C280" i="2"/>
  <c r="C276" i="2"/>
  <c r="C274" i="2"/>
  <c r="C273" i="2"/>
  <c r="C266" i="2"/>
  <c r="C264" i="2"/>
  <c r="C263" i="2"/>
  <c r="C261" i="2"/>
  <c r="C259" i="2"/>
  <c r="C257" i="2"/>
  <c r="C256" i="2"/>
  <c r="C255" i="2"/>
  <c r="C254" i="2"/>
  <c r="C253" i="2"/>
  <c r="C252" i="2"/>
  <c r="C251" i="2"/>
  <c r="C249" i="2"/>
  <c r="C247" i="2"/>
  <c r="C245" i="2"/>
  <c r="C242" i="2"/>
  <c r="C241" i="2"/>
  <c r="C239" i="2"/>
  <c r="C238" i="2"/>
  <c r="C236" i="2"/>
  <c r="C234" i="2"/>
  <c r="C233" i="2"/>
  <c r="C232" i="2"/>
  <c r="C230" i="2"/>
  <c r="C223" i="2"/>
  <c r="C220" i="2"/>
  <c r="C219" i="2"/>
  <c r="C217" i="2"/>
  <c r="C215" i="2"/>
  <c r="C214" i="2"/>
  <c r="C212" i="2"/>
  <c r="C210" i="2"/>
  <c r="C209" i="2"/>
  <c r="C207" i="2"/>
  <c r="C204" i="2"/>
  <c r="C199" i="2"/>
  <c r="C198" i="2"/>
  <c r="C197" i="2"/>
  <c r="C194" i="2"/>
  <c r="C193" i="2"/>
  <c r="C192" i="2"/>
  <c r="C189" i="2"/>
  <c r="C184" i="2"/>
  <c r="C182" i="2"/>
  <c r="C181" i="2"/>
  <c r="C179" i="2"/>
  <c r="C177" i="2"/>
  <c r="C174" i="2"/>
  <c r="C172" i="2"/>
  <c r="C171" i="2"/>
  <c r="C170" i="2"/>
  <c r="C168" i="2"/>
  <c r="C167" i="2"/>
  <c r="C165" i="2"/>
  <c r="C162" i="2"/>
  <c r="C160" i="2"/>
  <c r="C159" i="2"/>
  <c r="C157" i="2"/>
  <c r="C156" i="2"/>
  <c r="C154" i="2"/>
  <c r="C153" i="2"/>
  <c r="C152" i="2"/>
  <c r="C150" i="2"/>
  <c r="C148" i="2"/>
  <c r="C147" i="2"/>
  <c r="C146" i="2"/>
  <c r="C145" i="2"/>
  <c r="C142" i="2"/>
  <c r="C140" i="2"/>
  <c r="C137" i="2"/>
  <c r="C135" i="2"/>
  <c r="C134" i="2"/>
  <c r="C133" i="2"/>
  <c r="C130" i="2"/>
  <c r="C129" i="2"/>
  <c r="C127" i="2"/>
  <c r="C126" i="2"/>
  <c r="C124" i="2"/>
  <c r="C121" i="2"/>
  <c r="C120" i="2"/>
  <c r="C118" i="2"/>
  <c r="C117" i="2"/>
  <c r="C115" i="2"/>
  <c r="C113" i="2"/>
  <c r="C111" i="2"/>
  <c r="C109" i="2"/>
  <c r="C107" i="2"/>
  <c r="C105" i="2"/>
  <c r="C103" i="2"/>
  <c r="C101" i="2"/>
  <c r="C99" i="2"/>
  <c r="C98" i="2"/>
  <c r="C96" i="2"/>
  <c r="C95" i="2"/>
  <c r="C93" i="2"/>
  <c r="C91" i="2"/>
  <c r="C86" i="2"/>
  <c r="C85" i="2"/>
  <c r="C83" i="2"/>
  <c r="C80" i="2"/>
  <c r="C79" i="2"/>
  <c r="C77" i="2"/>
  <c r="C76" i="2"/>
  <c r="C75" i="2"/>
  <c r="C74" i="2"/>
  <c r="C72" i="2"/>
  <c r="C70" i="2"/>
  <c r="C68" i="2"/>
  <c r="C65" i="2"/>
  <c r="C62" i="2"/>
  <c r="C61" i="2"/>
  <c r="C58" i="2"/>
  <c r="C56" i="2"/>
  <c r="C52" i="2"/>
  <c r="C49" i="2"/>
  <c r="C47" i="2"/>
  <c r="C45" i="2"/>
  <c r="C43" i="2"/>
  <c r="C41" i="2"/>
  <c r="C39" i="2"/>
  <c r="C38" i="2"/>
  <c r="C36" i="2"/>
  <c r="C34" i="2"/>
  <c r="C31" i="2"/>
  <c r="C30" i="2"/>
  <c r="C28" i="2"/>
  <c r="C25" i="2"/>
  <c r="C24" i="2"/>
  <c r="C23" i="2"/>
  <c r="C21" i="2"/>
  <c r="C20" i="2"/>
  <c r="C15" i="2"/>
  <c r="C13" i="2"/>
  <c r="C11" i="2"/>
  <c r="C8" i="2"/>
  <c r="C6" i="2"/>
  <c r="C696" i="2"/>
  <c r="C694" i="2"/>
  <c r="C669" i="2"/>
  <c r="C662" i="2"/>
  <c r="C656" i="2"/>
  <c r="C652" i="2"/>
  <c r="C621" i="2"/>
  <c r="C614" i="2"/>
  <c r="C605" i="2"/>
  <c r="C601" i="2"/>
  <c r="C599" i="2"/>
  <c r="C591" i="2"/>
  <c r="C589" i="2"/>
  <c r="C585" i="2"/>
  <c r="C583" i="2"/>
  <c r="C576" i="2"/>
  <c r="C557" i="2"/>
  <c r="C555" i="2"/>
  <c r="C538" i="2"/>
  <c r="C532" i="2"/>
  <c r="C526" i="2"/>
  <c r="C516" i="2"/>
  <c r="C506" i="2"/>
  <c r="C499" i="2"/>
  <c r="C479" i="2"/>
  <c r="C444" i="2"/>
  <c r="C429" i="2"/>
  <c r="C427" i="2"/>
  <c r="C397" i="2"/>
  <c r="C388" i="2"/>
  <c r="C383" i="2"/>
  <c r="C377" i="2"/>
  <c r="C373" i="2"/>
  <c r="C368" i="2"/>
  <c r="C348" i="2"/>
  <c r="C344" i="2"/>
  <c r="C342" i="2"/>
  <c r="C338" i="2"/>
  <c r="C336" i="2"/>
  <c r="C334" i="2"/>
  <c r="C331" i="2"/>
  <c r="C329" i="2"/>
  <c r="C318" i="2"/>
  <c r="C316" i="2"/>
  <c r="C312" i="2"/>
  <c r="C308" i="2"/>
  <c r="C306" i="2"/>
  <c r="C303" i="2"/>
  <c r="C297" i="2"/>
  <c r="C293" i="2"/>
  <c r="C291" i="2"/>
  <c r="C289" i="2"/>
  <c r="C283" i="2"/>
  <c r="C282" i="2"/>
  <c r="C279" i="2"/>
  <c r="C272" i="2"/>
  <c r="C268" i="2"/>
  <c r="C265" i="2"/>
  <c r="C246" i="2"/>
  <c r="C243" i="2"/>
  <c r="C235" i="2"/>
  <c r="C231" i="2"/>
  <c r="C229" i="2"/>
  <c r="C226" i="2"/>
  <c r="C224" i="2"/>
  <c r="C222" i="2"/>
  <c r="C218" i="2"/>
  <c r="C211" i="2"/>
  <c r="C208" i="2"/>
  <c r="C205" i="2"/>
  <c r="C202" i="2"/>
  <c r="C201" i="2"/>
  <c r="C195" i="2"/>
  <c r="C191" i="2"/>
  <c r="C188" i="2"/>
  <c r="C187" i="2"/>
  <c r="C186" i="2"/>
  <c r="C185" i="2"/>
  <c r="C183" i="2"/>
  <c r="C180" i="2"/>
  <c r="C176" i="2"/>
  <c r="C175" i="2"/>
  <c r="C173" i="2"/>
  <c r="C169" i="2"/>
  <c r="C164" i="2"/>
  <c r="C161" i="2"/>
  <c r="C155" i="2"/>
  <c r="C149" i="2"/>
  <c r="C141" i="2"/>
  <c r="C138" i="2"/>
  <c r="C131" i="2"/>
  <c r="C125" i="2"/>
  <c r="C119" i="2"/>
  <c r="C114" i="2"/>
  <c r="C112" i="2"/>
  <c r="C106" i="2"/>
  <c r="C104" i="2"/>
  <c r="C102" i="2"/>
  <c r="C100" i="2"/>
  <c r="C89" i="2"/>
  <c r="C88" i="2"/>
  <c r="C84" i="2"/>
  <c r="C82" i="2"/>
  <c r="C78" i="2"/>
  <c r="C73" i="2"/>
  <c r="C67" i="2"/>
  <c r="C64" i="2"/>
  <c r="C57" i="2"/>
  <c r="C54" i="2"/>
  <c r="C50" i="2"/>
  <c r="C46" i="2"/>
  <c r="C40" i="2"/>
  <c r="C37" i="2"/>
  <c r="C33" i="2"/>
  <c r="C27" i="2"/>
  <c r="C26" i="2"/>
  <c r="C19" i="2"/>
  <c r="C14" i="2"/>
  <c r="C12" i="2"/>
  <c r="C10" i="2"/>
  <c r="C9" i="2"/>
  <c r="C5" i="2"/>
  <c r="C707" i="2"/>
  <c r="C702" i="2"/>
  <c r="C692" i="2"/>
  <c r="C689" i="2"/>
  <c r="C674" i="2"/>
  <c r="C667" i="2"/>
  <c r="C661" i="2"/>
  <c r="C659" i="2"/>
  <c r="C650" i="2"/>
  <c r="C648" i="2"/>
  <c r="C643" i="2"/>
  <c r="C635" i="2"/>
  <c r="C626" i="2"/>
  <c r="C618" i="2"/>
  <c r="C609" i="2"/>
  <c r="C597" i="2"/>
  <c r="C596" i="2"/>
  <c r="C582" i="2"/>
  <c r="C581" i="2"/>
  <c r="C578" i="2"/>
  <c r="C572" i="2"/>
  <c r="C568" i="2"/>
  <c r="C550" i="2"/>
  <c r="C547" i="2"/>
  <c r="C543" i="2"/>
  <c r="C537" i="2"/>
  <c r="C525" i="2"/>
  <c r="C519" i="2"/>
  <c r="C515" i="2"/>
  <c r="C512" i="2"/>
  <c r="C488" i="2"/>
  <c r="C468" i="2"/>
  <c r="C464" i="2"/>
  <c r="C460" i="2"/>
  <c r="C451" i="2"/>
  <c r="C439" i="2"/>
  <c r="C436" i="2"/>
  <c r="C434" i="2"/>
  <c r="C423" i="2"/>
  <c r="C415" i="2"/>
  <c r="C404" i="2"/>
  <c r="C401" i="2"/>
  <c r="C371" i="2"/>
  <c r="C680" i="2"/>
  <c r="C573" i="2"/>
  <c r="C564" i="2"/>
  <c r="C504" i="2"/>
  <c r="C500" i="2"/>
  <c r="C497" i="2"/>
  <c r="C492" i="2"/>
  <c r="C470" i="2"/>
  <c r="C417" i="2"/>
  <c r="C406" i="2"/>
  <c r="C357" i="2"/>
  <c r="C339" i="2"/>
  <c r="C337" i="2"/>
  <c r="C326" i="2"/>
  <c r="C324" i="2"/>
  <c r="C320" i="2"/>
  <c r="C319" i="2"/>
  <c r="C317" i="2"/>
  <c r="C310" i="2"/>
  <c r="C307" i="2"/>
  <c r="C302" i="2"/>
  <c r="C299" i="2"/>
  <c r="C296" i="2"/>
  <c r="C292" i="2"/>
  <c r="C286" i="2"/>
  <c r="C278" i="2"/>
  <c r="C277" i="2"/>
  <c r="C275" i="2"/>
  <c r="C271" i="2"/>
  <c r="C270" i="2"/>
  <c r="C269" i="2"/>
  <c r="C267" i="2"/>
  <c r="C262" i="2"/>
  <c r="C260" i="2"/>
  <c r="C258" i="2"/>
  <c r="C250" i="2"/>
  <c r="C248" i="2"/>
  <c r="C244" i="2"/>
  <c r="C240" i="2"/>
  <c r="C237" i="2"/>
  <c r="C228" i="2"/>
  <c r="C227" i="2"/>
  <c r="C225" i="2"/>
  <c r="C221" i="2"/>
  <c r="C216" i="2"/>
  <c r="C213" i="2"/>
  <c r="C206" i="2"/>
  <c r="C203" i="2"/>
  <c r="C200" i="2"/>
  <c r="C196" i="2"/>
  <c r="C190" i="2"/>
  <c r="C178" i="2"/>
  <c r="C166" i="2"/>
  <c r="C163" i="2"/>
  <c r="C158" i="2"/>
  <c r="C151" i="2"/>
  <c r="C144" i="2"/>
  <c r="C143" i="2"/>
  <c r="C139" i="2"/>
  <c r="C136" i="2"/>
  <c r="C132" i="2"/>
  <c r="C128" i="2"/>
  <c r="C123" i="2"/>
  <c r="C122" i="2"/>
  <c r="C116" i="2"/>
  <c r="C110" i="2"/>
  <c r="C108" i="2"/>
  <c r="C97" i="2"/>
  <c r="C94" i="2"/>
  <c r="C92" i="2"/>
  <c r="C90" i="2"/>
  <c r="C87" i="2"/>
  <c r="C81" i="2"/>
  <c r="C71" i="2"/>
  <c r="C69" i="2"/>
  <c r="C66" i="2"/>
  <c r="C63" i="2"/>
  <c r="C60" i="2"/>
  <c r="C59" i="2"/>
  <c r="C55" i="2"/>
  <c r="C53" i="2"/>
  <c r="C51" i="2"/>
  <c r="C48" i="2"/>
  <c r="C44" i="2"/>
  <c r="C42" i="2"/>
  <c r="C35" i="2"/>
  <c r="C32" i="2"/>
  <c r="C29" i="2"/>
  <c r="C22" i="2"/>
  <c r="C18" i="2"/>
  <c r="C17" i="2"/>
  <c r="C16" i="2"/>
  <c r="C7" i="2"/>
  <c r="C704" i="2"/>
  <c r="C654" i="2"/>
  <c r="C636" i="2"/>
  <c r="C560" i="2"/>
  <c r="C553" i="2"/>
  <c r="C534" i="2"/>
  <c r="C528" i="2"/>
  <c r="C513" i="2"/>
  <c r="C495" i="2"/>
  <c r="C471" i="2"/>
  <c r="C449" i="2"/>
  <c r="C438" i="2"/>
  <c r="C433" i="2"/>
  <c r="C424" i="2"/>
  <c r="C403" i="2"/>
  <c r="C384" i="2"/>
  <c r="C375" i="2"/>
  <c r="C360" i="2"/>
  <c r="C408" i="2"/>
  <c r="C411" i="2"/>
  <c r="C687" i="2"/>
  <c r="C607" i="2"/>
  <c r="C370" i="2"/>
  <c r="C346" i="2"/>
  <c r="C619" i="2"/>
  <c r="C612" i="2"/>
  <c r="C604" i="2"/>
  <c r="C565" i="2"/>
  <c r="C385" i="2"/>
  <c r="C646" i="2"/>
  <c r="C613" i="2"/>
  <c r="C588" i="2"/>
  <c r="C579" i="2"/>
  <c r="C558" i="2"/>
  <c r="C551" i="2"/>
  <c r="C540" i="2"/>
  <c r="C535" i="2"/>
  <c r="C509" i="2"/>
  <c r="C501" i="2"/>
  <c r="C493" i="2"/>
  <c r="C490" i="2"/>
  <c r="C483" i="2"/>
  <c r="C457" i="2"/>
  <c r="C452" i="2"/>
  <c r="C399" i="2"/>
  <c r="C366" i="2"/>
  <c r="C678" i="2"/>
  <c r="C422" i="2"/>
  <c r="C412" i="2"/>
  <c r="C641" i="2"/>
  <c r="C432" i="2"/>
  <c r="C503" i="2"/>
  <c r="C679" i="2"/>
  <c r="C693" i="2"/>
  <c r="C443" i="2"/>
  <c r="C474" i="2"/>
  <c r="C649" i="2"/>
  <c r="C341" i="2"/>
  <c r="C364" i="2"/>
  <c r="C387" i="2"/>
  <c r="C463" i="2"/>
  <c r="C542" i="2"/>
  <c r="C569" i="2"/>
  <c r="C617" i="2"/>
  <c r="C660" i="2"/>
  <c r="C666" i="2"/>
  <c r="C593" i="2"/>
  <c r="C673" i="2"/>
  <c r="C520" i="2"/>
  <c r="C545" i="2"/>
  <c r="C562" i="2"/>
  <c r="C389" i="2"/>
  <c r="C380" i="2"/>
  <c r="C482" i="2"/>
  <c r="C575" i="2"/>
  <c r="C603" i="2"/>
  <c r="C522" i="2"/>
  <c r="C577" i="2"/>
  <c r="C620" i="2"/>
  <c r="C705" i="2"/>
  <c r="C491" i="2"/>
  <c r="C382" i="2"/>
  <c r="C453" i="2"/>
  <c r="C494" i="2"/>
  <c r="C548" i="2"/>
  <c r="C440" i="2"/>
  <c r="C362" i="2"/>
  <c r="C405" i="2"/>
  <c r="C561" i="2"/>
  <c r="C645" i="2"/>
  <c r="C352" i="2"/>
  <c r="C396" i="2"/>
  <c r="C623" i="2"/>
  <c r="C658" i="2"/>
  <c r="C664" i="2"/>
  <c r="C672" i="2"/>
  <c r="C363" i="2"/>
  <c r="C378" i="2"/>
  <c r="C386" i="2"/>
  <c r="C442" i="2"/>
  <c r="C472" i="2"/>
  <c r="C480" i="2"/>
  <c r="C584" i="2"/>
  <c r="C414" i="2"/>
  <c r="C634" i="2"/>
  <c r="C350" i="2"/>
  <c r="C361" i="2"/>
  <c r="C466" i="2"/>
  <c r="C518" i="2"/>
  <c r="C566" i="2"/>
  <c r="C642" i="2"/>
  <c r="C657" i="2"/>
  <c r="C665" i="2"/>
  <c r="C697" i="2"/>
  <c r="C416" i="2"/>
  <c r="C437" i="2"/>
  <c r="C459" i="2"/>
  <c r="C475" i="2"/>
  <c r="C498" i="2"/>
  <c r="C546" i="2"/>
  <c r="C372" i="2"/>
  <c r="C421" i="2"/>
  <c r="C598" i="2"/>
  <c r="C668" i="2"/>
  <c r="C354" i="2"/>
  <c r="C392" i="2"/>
  <c r="C446" i="2"/>
  <c r="C454" i="2"/>
  <c r="C467" i="2"/>
  <c r="C484" i="2"/>
  <c r="C608" i="2"/>
  <c r="C632" i="2"/>
  <c r="C651" i="2"/>
  <c r="C688" i="2"/>
  <c r="C698" i="2"/>
  <c r="C708" i="2"/>
  <c r="C390" i="2"/>
  <c r="C418" i="2"/>
  <c r="C567" i="2"/>
  <c r="C611" i="2"/>
  <c r="C644" i="2"/>
  <c r="C700" i="2"/>
  <c r="C374" i="2"/>
  <c r="C353" i="2"/>
  <c r="C625" i="2"/>
  <c r="C448" i="2"/>
  <c r="C347" i="2"/>
  <c r="C476" i="2"/>
  <c r="C502" i="2"/>
  <c r="C530" i="2"/>
  <c r="C556" i="2"/>
  <c r="C630" i="2"/>
  <c r="C663" i="2"/>
  <c r="C683" i="2"/>
  <c r="C358" i="2"/>
  <c r="C409" i="2"/>
  <c r="C435" i="2"/>
  <c r="C496" i="2"/>
  <c r="C544" i="2"/>
  <c r="C345" i="2"/>
  <c r="C365" i="2"/>
  <c r="C398" i="2"/>
  <c r="C410" i="2"/>
  <c r="C419" i="2"/>
  <c r="C430" i="2"/>
  <c r="C445" i="2"/>
  <c r="C461" i="2"/>
  <c r="C508" i="2"/>
  <c r="C524" i="2"/>
  <c r="C655" i="2"/>
  <c r="C675" i="2"/>
  <c r="C610" i="2"/>
  <c r="C523" i="2"/>
  <c r="C487" i="2"/>
  <c r="C541" i="2"/>
  <c r="C622" i="2"/>
  <c r="C691" i="2"/>
  <c r="C563" i="2"/>
  <c r="C349" i="2"/>
  <c r="C369" i="2"/>
  <c r="C450" i="2"/>
  <c r="C489" i="2"/>
  <c r="C587" i="2"/>
  <c r="C602" i="2"/>
  <c r="C639" i="2"/>
  <c r="C681" i="2"/>
  <c r="C695" i="2"/>
  <c r="C703" i="2"/>
  <c r="C627" i="2"/>
  <c r="C400" i="2"/>
  <c r="C701" i="2"/>
  <c r="C465" i="2"/>
  <c r="C517" i="2"/>
  <c r="C533" i="2"/>
  <c r="C549" i="2"/>
  <c r="C595" i="2"/>
  <c r="C615" i="2"/>
  <c r="C685" i="2"/>
  <c r="C469" i="2"/>
  <c r="C690" i="2"/>
  <c r="C580" i="2"/>
  <c r="C413" i="2"/>
  <c r="C510" i="2"/>
  <c r="C600" i="2"/>
  <c r="C637" i="2"/>
  <c r="C671" i="2"/>
  <c r="C441" i="2"/>
  <c r="C391" i="2"/>
  <c r="C407" i="2"/>
  <c r="C521" i="2"/>
  <c r="C539" i="2"/>
  <c r="C559" i="2"/>
  <c r="C606" i="2"/>
  <c r="C676" i="2"/>
  <c r="C686" i="2"/>
  <c r="C455" i="2"/>
  <c r="C425" i="2"/>
  <c r="C356" i="2"/>
  <c r="C505" i="2"/>
  <c r="C343" i="2"/>
  <c r="C394" i="2"/>
  <c r="C456" i="2"/>
  <c r="C486" i="2"/>
  <c r="C527" i="2"/>
  <c r="C570" i="2"/>
  <c r="C628" i="2"/>
  <c r="C670" i="2"/>
  <c r="E4" i="2"/>
  <c r="F5" i="2" l="1"/>
  <c r="F9" i="2"/>
  <c r="F13" i="2"/>
  <c r="F17" i="2"/>
  <c r="F21" i="2"/>
  <c r="F25" i="2"/>
  <c r="F29" i="2"/>
  <c r="F33" i="2"/>
  <c r="F37" i="2"/>
  <c r="F41" i="2"/>
  <c r="F45" i="2"/>
  <c r="F49" i="2"/>
  <c r="F53" i="2"/>
  <c r="F57" i="2"/>
  <c r="F61" i="2"/>
  <c r="F65" i="2"/>
  <c r="F69" i="2"/>
  <c r="F73" i="2"/>
  <c r="F77" i="2"/>
  <c r="F81" i="2"/>
  <c r="F85" i="2"/>
  <c r="F89" i="2"/>
  <c r="F93" i="2"/>
  <c r="F97" i="2"/>
  <c r="F101" i="2"/>
  <c r="F105" i="2"/>
  <c r="F109" i="2"/>
  <c r="F113" i="2"/>
  <c r="F117" i="2"/>
  <c r="F121" i="2"/>
  <c r="F125" i="2"/>
  <c r="F129" i="2"/>
  <c r="F133" i="2"/>
  <c r="F137" i="2"/>
  <c r="F141" i="2"/>
  <c r="F145" i="2"/>
  <c r="F149" i="2"/>
  <c r="F153" i="2"/>
  <c r="F157" i="2"/>
  <c r="F161" i="2"/>
  <c r="F165" i="2"/>
  <c r="F169" i="2"/>
  <c r="F173" i="2"/>
  <c r="F10" i="2"/>
  <c r="F18" i="2"/>
  <c r="F26" i="2"/>
  <c r="F34" i="2"/>
  <c r="F42" i="2"/>
  <c r="F50" i="2"/>
  <c r="F58" i="2"/>
  <c r="F66" i="2"/>
  <c r="F74" i="2"/>
  <c r="F82" i="2"/>
  <c r="F90" i="2"/>
  <c r="F98" i="2"/>
  <c r="F106" i="2"/>
  <c r="F114" i="2"/>
  <c r="F122" i="2"/>
  <c r="F130" i="2"/>
  <c r="F138" i="2"/>
  <c r="F146" i="2"/>
  <c r="F154" i="2"/>
  <c r="F162" i="2"/>
  <c r="F170" i="2"/>
  <c r="F176" i="2"/>
  <c r="F180" i="2"/>
  <c r="F184" i="2"/>
  <c r="F188" i="2"/>
  <c r="F192" i="2"/>
  <c r="F196" i="2"/>
  <c r="F200" i="2"/>
  <c r="F204" i="2"/>
  <c r="F208" i="2"/>
  <c r="F212" i="2"/>
  <c r="F216" i="2"/>
  <c r="F220" i="2"/>
  <c r="F224" i="2"/>
  <c r="F228" i="2"/>
  <c r="F232" i="2"/>
  <c r="F236" i="2"/>
  <c r="F240" i="2"/>
  <c r="F244" i="2"/>
  <c r="F248" i="2"/>
  <c r="F252" i="2"/>
  <c r="F256" i="2"/>
  <c r="F260" i="2"/>
  <c r="F264" i="2"/>
  <c r="F268" i="2"/>
  <c r="F272" i="2"/>
  <c r="F276" i="2"/>
  <c r="F280" i="2"/>
  <c r="F284" i="2"/>
  <c r="F288" i="2"/>
  <c r="F292" i="2"/>
  <c r="F296" i="2"/>
  <c r="F300" i="2"/>
  <c r="F304" i="2"/>
  <c r="F308" i="2"/>
  <c r="F312" i="2"/>
  <c r="F316" i="2"/>
  <c r="F320" i="2"/>
  <c r="F324" i="2"/>
  <c r="F328" i="2"/>
  <c r="F332" i="2"/>
  <c r="F336" i="2"/>
  <c r="F340" i="2"/>
  <c r="F344" i="2"/>
  <c r="F348" i="2"/>
  <c r="F352" i="2"/>
  <c r="F356" i="2"/>
  <c r="F360" i="2"/>
  <c r="F364" i="2"/>
  <c r="F368" i="2"/>
  <c r="F372" i="2"/>
  <c r="F376" i="2"/>
  <c r="F380" i="2"/>
  <c r="F384" i="2"/>
  <c r="F388" i="2"/>
  <c r="F392" i="2"/>
  <c r="F396" i="2"/>
  <c r="F400" i="2"/>
  <c r="F404" i="2"/>
  <c r="F408" i="2"/>
  <c r="F412" i="2"/>
  <c r="F416" i="2"/>
  <c r="F420" i="2"/>
  <c r="F424" i="2"/>
  <c r="F428" i="2"/>
  <c r="F12" i="2"/>
  <c r="F20" i="2"/>
  <c r="F28" i="2"/>
  <c r="F36" i="2"/>
  <c r="F44" i="2"/>
  <c r="F52" i="2"/>
  <c r="F60" i="2"/>
  <c r="F68" i="2"/>
  <c r="F76" i="2"/>
  <c r="F84" i="2"/>
  <c r="F92" i="2"/>
  <c r="F100" i="2"/>
  <c r="F108" i="2"/>
  <c r="F116" i="2"/>
  <c r="F124" i="2"/>
  <c r="F132" i="2"/>
  <c r="F140" i="2"/>
  <c r="F148" i="2"/>
  <c r="F156" i="2"/>
  <c r="F164" i="2"/>
  <c r="F172" i="2"/>
  <c r="F177" i="2"/>
  <c r="F181" i="2"/>
  <c r="F185" i="2"/>
  <c r="F189" i="2"/>
  <c r="F193" i="2"/>
  <c r="F197" i="2"/>
  <c r="F201" i="2"/>
  <c r="F205" i="2"/>
  <c r="F209" i="2"/>
  <c r="F213" i="2"/>
  <c r="F217" i="2"/>
  <c r="F221" i="2"/>
  <c r="F225" i="2"/>
  <c r="F229" i="2"/>
  <c r="F7" i="2"/>
  <c r="F11" i="2"/>
  <c r="F15" i="2"/>
  <c r="F19" i="2"/>
  <c r="F23" i="2"/>
  <c r="F27" i="2"/>
  <c r="F31" i="2"/>
  <c r="F35" i="2"/>
  <c r="F39" i="2"/>
  <c r="F43" i="2"/>
  <c r="F47" i="2"/>
  <c r="F51" i="2"/>
  <c r="F55" i="2"/>
  <c r="F59" i="2"/>
  <c r="F63" i="2"/>
  <c r="F67" i="2"/>
  <c r="F71" i="2"/>
  <c r="F75" i="2"/>
  <c r="F79" i="2"/>
  <c r="F83" i="2"/>
  <c r="F87" i="2"/>
  <c r="F91" i="2"/>
  <c r="F95" i="2"/>
  <c r="F99" i="2"/>
  <c r="F103" i="2"/>
  <c r="F107" i="2"/>
  <c r="F111" i="2"/>
  <c r="F115" i="2"/>
  <c r="F119" i="2"/>
  <c r="F123" i="2"/>
  <c r="F127" i="2"/>
  <c r="F131" i="2"/>
  <c r="F135" i="2"/>
  <c r="F139" i="2"/>
  <c r="F143" i="2"/>
  <c r="F147" i="2"/>
  <c r="F151" i="2"/>
  <c r="F155" i="2"/>
  <c r="F159" i="2"/>
  <c r="F163" i="2"/>
  <c r="F167" i="2"/>
  <c r="F171" i="2"/>
  <c r="F6" i="2"/>
  <c r="F14" i="2"/>
  <c r="F22" i="2"/>
  <c r="F30" i="2"/>
  <c r="F38" i="2"/>
  <c r="F46" i="2"/>
  <c r="F54" i="2"/>
  <c r="F62" i="2"/>
  <c r="F70" i="2"/>
  <c r="F78" i="2"/>
  <c r="F86" i="2"/>
  <c r="F94" i="2"/>
  <c r="F102" i="2"/>
  <c r="F110" i="2"/>
  <c r="F118" i="2"/>
  <c r="F126" i="2"/>
  <c r="F134" i="2"/>
  <c r="F142" i="2"/>
  <c r="F150" i="2"/>
  <c r="F158" i="2"/>
  <c r="F166" i="2"/>
  <c r="F174" i="2"/>
  <c r="F178" i="2"/>
  <c r="F182" i="2"/>
  <c r="F186" i="2"/>
  <c r="F190" i="2"/>
  <c r="F194" i="2"/>
  <c r="F198" i="2"/>
  <c r="F202" i="2"/>
  <c r="F206" i="2"/>
  <c r="F210" i="2"/>
  <c r="F214" i="2"/>
  <c r="F218" i="2"/>
  <c r="F222" i="2"/>
  <c r="F226" i="2"/>
  <c r="F230" i="2"/>
  <c r="F234" i="2"/>
  <c r="F238" i="2"/>
  <c r="F242" i="2"/>
  <c r="F246" i="2"/>
  <c r="F250" i="2"/>
  <c r="F254" i="2"/>
  <c r="F258" i="2"/>
  <c r="F262" i="2"/>
  <c r="F266" i="2"/>
  <c r="F270" i="2"/>
  <c r="F274" i="2"/>
  <c r="F278" i="2"/>
  <c r="F282" i="2"/>
  <c r="F286" i="2"/>
  <c r="F290" i="2"/>
  <c r="F294" i="2"/>
  <c r="F298" i="2"/>
  <c r="F302" i="2"/>
  <c r="F306" i="2"/>
  <c r="F310" i="2"/>
  <c r="F314" i="2"/>
  <c r="F318" i="2"/>
  <c r="F322" i="2"/>
  <c r="F326" i="2"/>
  <c r="F330" i="2"/>
  <c r="F334" i="2"/>
  <c r="F338" i="2"/>
  <c r="F342" i="2"/>
  <c r="F346" i="2"/>
  <c r="F350" i="2"/>
  <c r="F354" i="2"/>
  <c r="F358" i="2"/>
  <c r="F362" i="2"/>
  <c r="F366" i="2"/>
  <c r="F370" i="2"/>
  <c r="F374" i="2"/>
  <c r="F378" i="2"/>
  <c r="F382" i="2"/>
  <c r="F386" i="2"/>
  <c r="F390" i="2"/>
  <c r="F394" i="2"/>
  <c r="F398" i="2"/>
  <c r="F402" i="2"/>
  <c r="F406" i="2"/>
  <c r="F410" i="2"/>
  <c r="F414" i="2"/>
  <c r="F418" i="2"/>
  <c r="F422" i="2"/>
  <c r="F426" i="2"/>
  <c r="F8" i="2"/>
  <c r="F16" i="2"/>
  <c r="F24" i="2"/>
  <c r="F32" i="2"/>
  <c r="F40" i="2"/>
  <c r="F48" i="2"/>
  <c r="F56" i="2"/>
  <c r="F64" i="2"/>
  <c r="F72" i="2"/>
  <c r="F80" i="2"/>
  <c r="F88" i="2"/>
  <c r="F96" i="2"/>
  <c r="F104" i="2"/>
  <c r="F112" i="2"/>
  <c r="F120" i="2"/>
  <c r="F128" i="2"/>
  <c r="F136" i="2"/>
  <c r="F144" i="2"/>
  <c r="F152" i="2"/>
  <c r="F160" i="2"/>
  <c r="F168" i="2"/>
  <c r="F175" i="2"/>
  <c r="F179" i="2"/>
  <c r="F183" i="2"/>
  <c r="F187" i="2"/>
  <c r="F191" i="2"/>
  <c r="F195" i="2"/>
  <c r="F199" i="2"/>
  <c r="F203" i="2"/>
  <c r="F207" i="2"/>
  <c r="F211" i="2"/>
  <c r="F215" i="2"/>
  <c r="F219" i="2"/>
  <c r="F223" i="2"/>
  <c r="F227" i="2"/>
  <c r="F231" i="2"/>
  <c r="F235" i="2"/>
  <c r="F239" i="2"/>
  <c r="F245" i="2"/>
  <c r="F253" i="2"/>
  <c r="F261" i="2"/>
  <c r="F269" i="2"/>
  <c r="F277" i="2"/>
  <c r="F4" i="2"/>
  <c r="F703" i="2"/>
  <c r="F699" i="2"/>
  <c r="F695" i="2"/>
  <c r="F691" i="2"/>
  <c r="F687" i="2"/>
  <c r="F683" i="2"/>
  <c r="F679" i="2"/>
  <c r="F675" i="2"/>
  <c r="F671" i="2"/>
  <c r="F667" i="2"/>
  <c r="F663" i="2"/>
  <c r="F659" i="2"/>
  <c r="F655" i="2"/>
  <c r="F651" i="2"/>
  <c r="F647" i="2"/>
  <c r="F643" i="2"/>
  <c r="F639" i="2"/>
  <c r="F635" i="2"/>
  <c r="F631" i="2"/>
  <c r="F627" i="2"/>
  <c r="F623" i="2"/>
  <c r="F619" i="2"/>
  <c r="F615" i="2"/>
  <c r="F611" i="2"/>
  <c r="F607" i="2"/>
  <c r="F603" i="2"/>
  <c r="F599" i="2"/>
  <c r="F595" i="2"/>
  <c r="F591" i="2"/>
  <c r="F587" i="2"/>
  <c r="F583" i="2"/>
  <c r="F579" i="2"/>
  <c r="F575" i="2"/>
  <c r="F571" i="2"/>
  <c r="F567" i="2"/>
  <c r="F563" i="2"/>
  <c r="F559" i="2"/>
  <c r="F552" i="2"/>
  <c r="F544" i="2"/>
  <c r="F536" i="2"/>
  <c r="F528" i="2"/>
  <c r="F520" i="2"/>
  <c r="F512" i="2"/>
  <c r="F707" i="2"/>
  <c r="F706" i="2"/>
  <c r="F702" i="2"/>
  <c r="F698" i="2"/>
  <c r="F694" i="2"/>
  <c r="F690" i="2"/>
  <c r="F686" i="2"/>
  <c r="F682" i="2"/>
  <c r="F678" i="2"/>
  <c r="F674" i="2"/>
  <c r="F670" i="2"/>
  <c r="F666" i="2"/>
  <c r="F662" i="2"/>
  <c r="F658" i="2"/>
  <c r="F654" i="2"/>
  <c r="F650" i="2"/>
  <c r="F646" i="2"/>
  <c r="F642" i="2"/>
  <c r="F638" i="2"/>
  <c r="F634" i="2"/>
  <c r="F630" i="2"/>
  <c r="F626" i="2"/>
  <c r="F622" i="2"/>
  <c r="F618" i="2"/>
  <c r="F614" i="2"/>
  <c r="F610" i="2"/>
  <c r="F606" i="2"/>
  <c r="F602" i="2"/>
  <c r="F598" i="2"/>
  <c r="F594" i="2"/>
  <c r="F590" i="2"/>
  <c r="F586" i="2"/>
  <c r="F582" i="2"/>
  <c r="F578" i="2"/>
  <c r="F574" i="2"/>
  <c r="F570" i="2"/>
  <c r="F566" i="2"/>
  <c r="F562" i="2"/>
  <c r="F558" i="2"/>
  <c r="F550" i="2"/>
  <c r="F542" i="2"/>
  <c r="F534" i="2"/>
  <c r="F526" i="2"/>
  <c r="F518" i="2"/>
  <c r="F510" i="2"/>
  <c r="F504" i="2"/>
  <c r="F500" i="2"/>
  <c r="F496" i="2"/>
  <c r="F492" i="2"/>
  <c r="F488" i="2"/>
  <c r="F484" i="2"/>
  <c r="F480" i="2"/>
  <c r="F476" i="2"/>
  <c r="F472" i="2"/>
  <c r="F468" i="2"/>
  <c r="F464" i="2"/>
  <c r="F460" i="2"/>
  <c r="F456" i="2"/>
  <c r="F452" i="2"/>
  <c r="F448" i="2"/>
  <c r="F444" i="2"/>
  <c r="F440" i="2"/>
  <c r="F436" i="2"/>
  <c r="F432" i="2"/>
  <c r="F427" i="2"/>
  <c r="F419" i="2"/>
  <c r="F411" i="2"/>
  <c r="F403" i="2"/>
  <c r="F395" i="2"/>
  <c r="F387" i="2"/>
  <c r="F379" i="2"/>
  <c r="F371" i="2"/>
  <c r="F363" i="2"/>
  <c r="F355" i="2"/>
  <c r="F347" i="2"/>
  <c r="F339" i="2"/>
  <c r="F331" i="2"/>
  <c r="F323" i="2"/>
  <c r="F315" i="2"/>
  <c r="F307" i="2"/>
  <c r="F299" i="2"/>
  <c r="F291" i="2"/>
  <c r="F283" i="2"/>
  <c r="F275" i="2"/>
  <c r="F267" i="2"/>
  <c r="F259" i="2"/>
  <c r="F251" i="2"/>
  <c r="F243" i="2"/>
  <c r="F555" i="2"/>
  <c r="F551" i="2"/>
  <c r="F547" i="2"/>
  <c r="F543" i="2"/>
  <c r="F539" i="2"/>
  <c r="F535" i="2"/>
  <c r="F531" i="2"/>
  <c r="F527" i="2"/>
  <c r="F523" i="2"/>
  <c r="F519" i="2"/>
  <c r="F515" i="2"/>
  <c r="F511" i="2"/>
  <c r="F507" i="2"/>
  <c r="F503" i="2"/>
  <c r="F499" i="2"/>
  <c r="F495" i="2"/>
  <c r="F491" i="2"/>
  <c r="F487" i="2"/>
  <c r="F483" i="2"/>
  <c r="F479" i="2"/>
  <c r="F475" i="2"/>
  <c r="F471" i="2"/>
  <c r="F467" i="2"/>
  <c r="F463" i="2"/>
  <c r="F459" i="2"/>
  <c r="F455" i="2"/>
  <c r="F451" i="2"/>
  <c r="F447" i="2"/>
  <c r="F443" i="2"/>
  <c r="F439" i="2"/>
  <c r="F435" i="2"/>
  <c r="F431" i="2"/>
  <c r="F425" i="2"/>
  <c r="F417" i="2"/>
  <c r="F409" i="2"/>
  <c r="F401" i="2"/>
  <c r="F393" i="2"/>
  <c r="F385" i="2"/>
  <c r="F377" i="2"/>
  <c r="F369" i="2"/>
  <c r="F361" i="2"/>
  <c r="F353" i="2"/>
  <c r="F345" i="2"/>
  <c r="F337" i="2"/>
  <c r="F329" i="2"/>
  <c r="F321" i="2"/>
  <c r="F313" i="2"/>
  <c r="F305" i="2"/>
  <c r="F297" i="2"/>
  <c r="F289" i="2"/>
  <c r="F281" i="2"/>
  <c r="F265" i="2"/>
  <c r="F249" i="2"/>
  <c r="F237" i="2"/>
  <c r="F705" i="2"/>
  <c r="F701" i="2"/>
  <c r="F697" i="2"/>
  <c r="F693" i="2"/>
  <c r="F689" i="2"/>
  <c r="F685" i="2"/>
  <c r="F681" i="2"/>
  <c r="F677" i="2"/>
  <c r="F673" i="2"/>
  <c r="F669" i="2"/>
  <c r="F665" i="2"/>
  <c r="F661" i="2"/>
  <c r="F657" i="2"/>
  <c r="F653" i="2"/>
  <c r="F649" i="2"/>
  <c r="F645" i="2"/>
  <c r="F641" i="2"/>
  <c r="F637" i="2"/>
  <c r="F633" i="2"/>
  <c r="F629" i="2"/>
  <c r="F625" i="2"/>
  <c r="F621" i="2"/>
  <c r="F617" i="2"/>
  <c r="F613" i="2"/>
  <c r="F609" i="2"/>
  <c r="F605" i="2"/>
  <c r="F601" i="2"/>
  <c r="F597" i="2"/>
  <c r="F593" i="2"/>
  <c r="F589" i="2"/>
  <c r="F585" i="2"/>
  <c r="F581" i="2"/>
  <c r="F577" i="2"/>
  <c r="F573" i="2"/>
  <c r="B573" i="2" s="1"/>
  <c r="F569" i="2"/>
  <c r="F565" i="2"/>
  <c r="F561" i="2"/>
  <c r="F556" i="2"/>
  <c r="F548" i="2"/>
  <c r="F540" i="2"/>
  <c r="F532" i="2"/>
  <c r="F524" i="2"/>
  <c r="F516" i="2"/>
  <c r="F508" i="2"/>
  <c r="F708" i="2"/>
  <c r="F704" i="2"/>
  <c r="F700" i="2"/>
  <c r="B700" i="2" s="1"/>
  <c r="F696" i="2"/>
  <c r="B696" i="2" s="1"/>
  <c r="F692" i="2"/>
  <c r="B692" i="2" s="1"/>
  <c r="F688" i="2"/>
  <c r="B688" i="2" s="1"/>
  <c r="F684" i="2"/>
  <c r="F680" i="2"/>
  <c r="B680" i="2" s="1"/>
  <c r="F676" i="2"/>
  <c r="F672" i="2"/>
  <c r="F668" i="2"/>
  <c r="F664" i="2"/>
  <c r="F660" i="2"/>
  <c r="B660" i="2" s="1"/>
  <c r="F656" i="2"/>
  <c r="B656" i="2" s="1"/>
  <c r="F652" i="2"/>
  <c r="B652" i="2" s="1"/>
  <c r="F648" i="2"/>
  <c r="F644" i="2"/>
  <c r="B644" i="2" s="1"/>
  <c r="F640" i="2"/>
  <c r="F636" i="2"/>
  <c r="B636" i="2" s="1"/>
  <c r="F632" i="2"/>
  <c r="F628" i="2"/>
  <c r="B628" i="2" s="1"/>
  <c r="F624" i="2"/>
  <c r="F620" i="2"/>
  <c r="F616" i="2"/>
  <c r="B616" i="2" s="1"/>
  <c r="F612" i="2"/>
  <c r="B612" i="2" s="1"/>
  <c r="F608" i="2"/>
  <c r="B608" i="2" s="1"/>
  <c r="F604" i="2"/>
  <c r="B604" i="2" s="1"/>
  <c r="F600" i="2"/>
  <c r="B600" i="2" s="1"/>
  <c r="F596" i="2"/>
  <c r="B596" i="2" s="1"/>
  <c r="F592" i="2"/>
  <c r="F588" i="2"/>
  <c r="B588" i="2" s="1"/>
  <c r="F584" i="2"/>
  <c r="B584" i="2" s="1"/>
  <c r="F580" i="2"/>
  <c r="F576" i="2"/>
  <c r="F572" i="2"/>
  <c r="F568" i="2"/>
  <c r="B568" i="2" s="1"/>
  <c r="F564" i="2"/>
  <c r="B564" i="2" s="1"/>
  <c r="F560" i="2"/>
  <c r="B560" i="2" s="1"/>
  <c r="F554" i="2"/>
  <c r="B554" i="2" s="1"/>
  <c r="F546" i="2"/>
  <c r="B546" i="2" s="1"/>
  <c r="F538" i="2"/>
  <c r="F530" i="2"/>
  <c r="F522" i="2"/>
  <c r="F514" i="2"/>
  <c r="F506" i="2"/>
  <c r="F502" i="2"/>
  <c r="B502" i="2" s="1"/>
  <c r="F498" i="2"/>
  <c r="F494" i="2"/>
  <c r="F490" i="2"/>
  <c r="B490" i="2" s="1"/>
  <c r="F486" i="2"/>
  <c r="B486" i="2" s="1"/>
  <c r="F482" i="2"/>
  <c r="F478" i="2"/>
  <c r="F474" i="2"/>
  <c r="B474" i="2" s="1"/>
  <c r="F470" i="2"/>
  <c r="F466" i="2"/>
  <c r="B466" i="2" s="1"/>
  <c r="F462" i="2"/>
  <c r="B462" i="2" s="1"/>
  <c r="F458" i="2"/>
  <c r="B458" i="2" s="1"/>
  <c r="F454" i="2"/>
  <c r="F450" i="2"/>
  <c r="F446" i="2"/>
  <c r="F442" i="2"/>
  <c r="F438" i="2"/>
  <c r="F434" i="2"/>
  <c r="F430" i="2"/>
  <c r="F423" i="2"/>
  <c r="F415" i="2"/>
  <c r="B415" i="2" s="1"/>
  <c r="F407" i="2"/>
  <c r="F399" i="2"/>
  <c r="F391" i="2"/>
  <c r="B391" i="2" s="1"/>
  <c r="F383" i="2"/>
  <c r="B383" i="2" s="1"/>
  <c r="F375" i="2"/>
  <c r="F367" i="2"/>
  <c r="F359" i="2"/>
  <c r="B359" i="2" s="1"/>
  <c r="F351" i="2"/>
  <c r="B351" i="2" s="1"/>
  <c r="F343" i="2"/>
  <c r="B343" i="2" s="1"/>
  <c r="F335" i="2"/>
  <c r="F327" i="2"/>
  <c r="F319" i="2"/>
  <c r="B319" i="2" s="1"/>
  <c r="F311" i="2"/>
  <c r="B311" i="2" s="1"/>
  <c r="F303" i="2"/>
  <c r="F295" i="2"/>
  <c r="F287" i="2"/>
  <c r="F279" i="2"/>
  <c r="B279" i="2" s="1"/>
  <c r="F271" i="2"/>
  <c r="B271" i="2" s="1"/>
  <c r="F263" i="2"/>
  <c r="B263" i="2" s="1"/>
  <c r="F255" i="2"/>
  <c r="F247" i="2"/>
  <c r="B247" i="2" s="1"/>
  <c r="F557" i="2"/>
  <c r="B557" i="2" s="1"/>
  <c r="F553" i="2"/>
  <c r="B553" i="2" s="1"/>
  <c r="F549" i="2"/>
  <c r="F545" i="2"/>
  <c r="F541" i="2"/>
  <c r="B541" i="2" s="1"/>
  <c r="F537" i="2"/>
  <c r="B537" i="2" s="1"/>
  <c r="F533" i="2"/>
  <c r="F529" i="2"/>
  <c r="F525" i="2"/>
  <c r="B525" i="2" s="1"/>
  <c r="F521" i="2"/>
  <c r="B521" i="2" s="1"/>
  <c r="F517" i="2"/>
  <c r="B517" i="2" s="1"/>
  <c r="F513" i="2"/>
  <c r="F509" i="2"/>
  <c r="F505" i="2"/>
  <c r="B505" i="2" s="1"/>
  <c r="F501" i="2"/>
  <c r="B501" i="2" s="1"/>
  <c r="F497" i="2"/>
  <c r="F493" i="2"/>
  <c r="F489" i="2"/>
  <c r="B489" i="2" s="1"/>
  <c r="F485" i="2"/>
  <c r="B485" i="2" s="1"/>
  <c r="F481" i="2"/>
  <c r="B481" i="2" s="1"/>
  <c r="F477" i="2"/>
  <c r="B477" i="2" s="1"/>
  <c r="F473" i="2"/>
  <c r="F469" i="2"/>
  <c r="F465" i="2"/>
  <c r="B465" i="2" s="1"/>
  <c r="F461" i="2"/>
  <c r="F457" i="2"/>
  <c r="B457" i="2" s="1"/>
  <c r="F453" i="2"/>
  <c r="B453" i="2" s="1"/>
  <c r="F449" i="2"/>
  <c r="F445" i="2"/>
  <c r="B445" i="2" s="1"/>
  <c r="F441" i="2"/>
  <c r="F437" i="2"/>
  <c r="F433" i="2"/>
  <c r="F429" i="2"/>
  <c r="F421" i="2"/>
  <c r="F413" i="2"/>
  <c r="B413" i="2" s="1"/>
  <c r="F405" i="2"/>
  <c r="F397" i="2"/>
  <c r="B397" i="2" s="1"/>
  <c r="F389" i="2"/>
  <c r="B389" i="2" s="1"/>
  <c r="F381" i="2"/>
  <c r="B381" i="2" s="1"/>
  <c r="F373" i="2"/>
  <c r="B373" i="2" s="1"/>
  <c r="F365" i="2"/>
  <c r="F357" i="2"/>
  <c r="F349" i="2"/>
  <c r="B349" i="2" s="1"/>
  <c r="F341" i="2"/>
  <c r="F333" i="2"/>
  <c r="B333" i="2" s="1"/>
  <c r="F325" i="2"/>
  <c r="F317" i="2"/>
  <c r="F309" i="2"/>
  <c r="B309" i="2" s="1"/>
  <c r="F301" i="2"/>
  <c r="F293" i="2"/>
  <c r="F285" i="2"/>
  <c r="F273" i="2"/>
  <c r="F257" i="2"/>
  <c r="F241" i="2"/>
  <c r="B241" i="2" s="1"/>
  <c r="F233" i="2"/>
  <c r="B646" i="2"/>
  <c r="B654" i="2"/>
  <c r="B708" i="2"/>
  <c r="B527" i="2"/>
  <c r="B539" i="2"/>
  <c r="B549" i="2"/>
  <c r="B559" i="2"/>
  <c r="B587" i="2"/>
  <c r="B602" i="2"/>
  <c r="B639" i="2"/>
  <c r="B670" i="2"/>
  <c r="B676" i="2"/>
  <c r="B681" i="2"/>
  <c r="B685" i="2"/>
  <c r="B695" i="2"/>
  <c r="B515" i="2"/>
  <c r="B550" i="2"/>
  <c r="B581" i="2"/>
  <c r="B626" i="2"/>
  <c r="B648" i="2"/>
  <c r="B659" i="2"/>
  <c r="B674" i="2"/>
  <c r="B689" i="2"/>
  <c r="B707" i="2"/>
  <c r="B510" i="2"/>
  <c r="B518" i="2"/>
  <c r="B566" i="2"/>
  <c r="B632" i="2"/>
  <c r="B637" i="2"/>
  <c r="B642" i="2"/>
  <c r="B665" i="2"/>
  <c r="B683" i="2"/>
  <c r="B691" i="2"/>
  <c r="B697" i="2"/>
  <c r="B526" i="2"/>
  <c r="B532" i="2"/>
  <c r="B583" i="2"/>
  <c r="B589" i="2"/>
  <c r="B601" i="2"/>
  <c r="B605" i="2"/>
  <c r="B621" i="2"/>
  <c r="B669" i="2"/>
  <c r="B522" i="2"/>
  <c r="B544" i="2"/>
  <c r="B580" i="2"/>
  <c r="B658" i="2"/>
  <c r="B672" i="2"/>
  <c r="B5" i="3"/>
  <c r="G12" i="3"/>
  <c r="C10" i="3"/>
  <c r="E7" i="3"/>
  <c r="E4" i="3"/>
  <c r="B12" i="3"/>
  <c r="D9" i="3"/>
  <c r="F6" i="3"/>
  <c r="G13" i="3"/>
  <c r="C11" i="3"/>
  <c r="E8" i="3"/>
  <c r="G5" i="3"/>
  <c r="B13" i="3"/>
  <c r="D10" i="3"/>
  <c r="F7" i="3"/>
  <c r="G8" i="3"/>
  <c r="D5" i="3"/>
  <c r="C7" i="3"/>
  <c r="B9" i="3"/>
  <c r="B4" i="3"/>
  <c r="C12" i="3"/>
  <c r="E9" i="3"/>
  <c r="G6" i="3"/>
  <c r="D4" i="3"/>
  <c r="D11" i="3"/>
  <c r="F8" i="3"/>
  <c r="B6" i="3"/>
  <c r="C13" i="3"/>
  <c r="E10" i="3"/>
  <c r="G7" i="3"/>
  <c r="C5" i="3"/>
  <c r="D12" i="3"/>
  <c r="F9" i="3"/>
  <c r="B7" i="3"/>
  <c r="E11" i="3"/>
  <c r="D13" i="3"/>
  <c r="B8" i="3"/>
  <c r="G9" i="3"/>
  <c r="F11" i="3"/>
  <c r="E13" i="3"/>
  <c r="G10" i="3"/>
  <c r="C8" i="3"/>
  <c r="E5" i="3"/>
  <c r="F12" i="3"/>
  <c r="B10" i="3"/>
  <c r="D7" i="3"/>
  <c r="F4" i="3"/>
  <c r="G11" i="3"/>
  <c r="C9" i="3"/>
  <c r="E6" i="3"/>
  <c r="F13" i="3"/>
  <c r="B11" i="3"/>
  <c r="D8" i="3"/>
  <c r="F5" i="3"/>
  <c r="C4" i="3"/>
  <c r="C6" i="3"/>
  <c r="F10" i="3"/>
  <c r="E12" i="3"/>
  <c r="G4" i="3"/>
  <c r="D6" i="3"/>
  <c r="B706" i="2"/>
  <c r="B682" i="2"/>
  <c r="B677" i="2"/>
  <c r="B640" i="2"/>
  <c r="B631" i="2"/>
  <c r="B629" i="2"/>
  <c r="B590" i="2"/>
  <c r="B574" i="2"/>
  <c r="B529" i="2"/>
  <c r="B514" i="2"/>
  <c r="B507" i="2"/>
  <c r="B473" i="2"/>
  <c r="B693" i="2"/>
  <c r="B679" i="2"/>
  <c r="B666" i="2"/>
  <c r="B625" i="2"/>
  <c r="B610" i="2"/>
  <c r="B562" i="2"/>
  <c r="B548" i="2"/>
  <c r="B520" i="2"/>
  <c r="B503" i="2"/>
  <c r="B494" i="2"/>
  <c r="B491" i="2"/>
  <c r="B469" i="2"/>
  <c r="B704" i="2"/>
  <c r="B687" i="2"/>
  <c r="B678" i="2"/>
  <c r="B619" i="2"/>
  <c r="B607" i="2"/>
  <c r="B565" i="2"/>
  <c r="B558" i="2"/>
  <c r="B551" i="2"/>
  <c r="B540" i="2"/>
  <c r="B535" i="2"/>
  <c r="B509" i="2"/>
  <c r="B493" i="2"/>
  <c r="B483" i="2"/>
  <c r="B452" i="2"/>
  <c r="B595" i="2"/>
  <c r="B533" i="2"/>
  <c r="B449" i="2"/>
  <c r="B438" i="2"/>
  <c r="B422" i="2"/>
  <c r="B408" i="2"/>
  <c r="B385" i="2"/>
  <c r="B370" i="2"/>
  <c r="B327" i="2"/>
  <c r="B288" i="2"/>
  <c r="B281" i="2"/>
  <c r="B261" i="2"/>
  <c r="B256" i="2"/>
  <c r="B251" i="2"/>
  <c r="B236" i="2"/>
  <c r="B198" i="2"/>
  <c r="B189" i="2"/>
  <c r="B184" i="2"/>
  <c r="B145" i="2"/>
  <c r="B140" i="2"/>
  <c r="B117" i="2"/>
  <c r="B20" i="2"/>
  <c r="B13" i="2"/>
  <c r="B6" i="2"/>
  <c r="B450" i="2"/>
  <c r="B430" i="2"/>
  <c r="B419" i="2"/>
  <c r="B410" i="2"/>
  <c r="B398" i="2"/>
  <c r="B374" i="2"/>
  <c r="B365" i="2"/>
  <c r="B345" i="2"/>
  <c r="B334" i="2"/>
  <c r="B329" i="2"/>
  <c r="B320" i="2"/>
  <c r="B310" i="2"/>
  <c r="B278" i="2"/>
  <c r="B272" i="2"/>
  <c r="B268" i="2"/>
  <c r="B246" i="2"/>
  <c r="B226" i="2"/>
  <c r="B211" i="2"/>
  <c r="B202" i="2"/>
  <c r="B195" i="2"/>
  <c r="B191" i="2"/>
  <c r="B186" i="2"/>
  <c r="B180" i="2"/>
  <c r="B173" i="2"/>
  <c r="B108" i="2"/>
  <c r="B92" i="2"/>
  <c r="B71" i="2"/>
  <c r="B57" i="2"/>
  <c r="B427" i="2"/>
  <c r="B417" i="2"/>
  <c r="B406" i="2"/>
  <c r="B377" i="2"/>
  <c r="B368" i="2"/>
  <c r="B348" i="2"/>
  <c r="B342" i="2"/>
  <c r="B325" i="2"/>
  <c r="B313" i="2"/>
  <c r="B305" i="2"/>
  <c r="B301" i="2"/>
  <c r="B280" i="2"/>
  <c r="B264" i="2"/>
  <c r="B242" i="2"/>
  <c r="B234" i="2"/>
  <c r="B223" i="2"/>
  <c r="B214" i="2"/>
  <c r="B210" i="2"/>
  <c r="B204" i="2"/>
  <c r="B197" i="2"/>
  <c r="B192" i="2"/>
  <c r="B182" i="2"/>
  <c r="B171" i="2"/>
  <c r="B168" i="2"/>
  <c r="B162" i="2"/>
  <c r="B154" i="2"/>
  <c r="B150" i="2"/>
  <c r="B126" i="2"/>
  <c r="B120" i="2"/>
  <c r="B115" i="2"/>
  <c r="B103" i="2"/>
  <c r="B96" i="2"/>
  <c r="B80" i="2"/>
  <c r="B74" i="2"/>
  <c r="B61" i="2"/>
  <c r="B39" i="2"/>
  <c r="B34" i="2"/>
  <c r="B443" i="2"/>
  <c r="B440" i="2"/>
  <c r="B432" i="2"/>
  <c r="B382" i="2"/>
  <c r="B380" i="2"/>
  <c r="B372" i="2"/>
  <c r="B353" i="2"/>
  <c r="B339" i="2"/>
  <c r="B308" i="2"/>
  <c r="B303" i="2"/>
  <c r="B283" i="2"/>
  <c r="B277" i="2"/>
  <c r="B269" i="2"/>
  <c r="B267" i="2"/>
  <c r="B258" i="2"/>
  <c r="B225" i="2"/>
  <c r="B221" i="2"/>
  <c r="B190" i="2"/>
  <c r="B178" i="2"/>
  <c r="B106" i="2"/>
  <c r="B84" i="2"/>
  <c r="B64" i="2"/>
  <c r="B50" i="2"/>
  <c r="B29" i="2"/>
  <c r="B22" i="2"/>
  <c r="B16" i="2"/>
  <c r="B694" i="2"/>
  <c r="B555" i="2"/>
  <c r="B538" i="2"/>
  <c r="B504" i="2"/>
  <c r="B499" i="2"/>
  <c r="B479" i="2"/>
  <c r="B470" i="2"/>
  <c r="B698" i="2"/>
  <c r="B630" i="2"/>
  <c r="B530" i="2"/>
  <c r="B484" i="2"/>
  <c r="B467" i="2"/>
  <c r="B702" i="2"/>
  <c r="B667" i="2"/>
  <c r="B618" i="2"/>
  <c r="B488" i="2"/>
  <c r="B460" i="2"/>
  <c r="B705" i="2"/>
  <c r="B668" i="2"/>
  <c r="B634" i="2"/>
  <c r="B623" i="2"/>
  <c r="B620" i="2"/>
  <c r="B577" i="2"/>
  <c r="B567" i="2"/>
  <c r="B542" i="2"/>
  <c r="B498" i="2"/>
  <c r="B475" i="2"/>
  <c r="B463" i="2"/>
  <c r="B451" i="2"/>
  <c r="B434" i="2"/>
  <c r="B404" i="2"/>
  <c r="B401" i="2"/>
  <c r="B332" i="2"/>
  <c r="B300" i="2"/>
  <c r="B287" i="2"/>
  <c r="B274" i="2"/>
  <c r="B255" i="2"/>
  <c r="B249" i="2"/>
  <c r="B212" i="2"/>
  <c r="B209" i="2"/>
  <c r="B181" i="2"/>
  <c r="B160" i="2"/>
  <c r="B137" i="2"/>
  <c r="B111" i="2"/>
  <c r="B95" i="2"/>
  <c r="B79" i="2"/>
  <c r="B25" i="2"/>
  <c r="B435" i="2"/>
  <c r="B418" i="2"/>
  <c r="B414" i="2"/>
  <c r="B409" i="2"/>
  <c r="B396" i="2"/>
  <c r="B390" i="2"/>
  <c r="B387" i="2"/>
  <c r="B364" i="2"/>
  <c r="B356" i="2"/>
  <c r="B352" i="2"/>
  <c r="B338" i="2"/>
  <c r="B307" i="2"/>
  <c r="B302" i="2"/>
  <c r="B265" i="2"/>
  <c r="B231" i="2"/>
  <c r="B185" i="2"/>
  <c r="B176" i="2"/>
  <c r="B166" i="2"/>
  <c r="B151" i="2"/>
  <c r="B132" i="2"/>
  <c r="B128" i="2"/>
  <c r="B123" i="2"/>
  <c r="B97" i="2"/>
  <c r="B90" i="2"/>
  <c r="B69" i="2"/>
  <c r="B63" i="2"/>
  <c r="B48" i="2"/>
  <c r="B42" i="2"/>
  <c r="B27" i="2"/>
  <c r="B14" i="2"/>
  <c r="B9" i="2"/>
  <c r="B447" i="2"/>
  <c r="B431" i="2"/>
  <c r="B426" i="2"/>
  <c r="B420" i="2"/>
  <c r="B393" i="2"/>
  <c r="B376" i="2"/>
  <c r="B367" i="2"/>
  <c r="B340" i="2"/>
  <c r="B323" i="2"/>
  <c r="B298" i="2"/>
  <c r="B285" i="2"/>
  <c r="B254" i="2"/>
  <c r="B217" i="2"/>
  <c r="B153" i="2"/>
  <c r="B148" i="2"/>
  <c r="B142" i="2"/>
  <c r="B109" i="2"/>
  <c r="B101" i="2"/>
  <c r="B93" i="2"/>
  <c r="B86" i="2"/>
  <c r="B52" i="2"/>
  <c r="B45" i="2"/>
  <c r="B38" i="2"/>
  <c r="B24" i="2"/>
  <c r="B11" i="2"/>
  <c r="B442" i="2"/>
  <c r="B386" i="2"/>
  <c r="B378" i="2"/>
  <c r="B363" i="2"/>
  <c r="B350" i="2"/>
  <c r="B337" i="2"/>
  <c r="B318" i="2"/>
  <c r="B306" i="2"/>
  <c r="B293" i="2"/>
  <c r="B289" i="2"/>
  <c r="B282" i="2"/>
  <c r="B262" i="2"/>
  <c r="B244" i="2"/>
  <c r="B237" i="2"/>
  <c r="B206" i="2"/>
  <c r="B169" i="2"/>
  <c r="B164" i="2"/>
  <c r="B155" i="2"/>
  <c r="B131" i="2"/>
  <c r="B112" i="2"/>
  <c r="B104" i="2"/>
  <c r="B89" i="2"/>
  <c r="B82" i="2"/>
  <c r="B67" i="2"/>
  <c r="B55" i="2"/>
  <c r="B35" i="2"/>
  <c r="B7" i="2"/>
  <c r="B699" i="2"/>
  <c r="B684" i="2"/>
  <c r="B653" i="2"/>
  <c r="B647" i="2"/>
  <c r="B638" i="2"/>
  <c r="B633" i="2"/>
  <c r="B624" i="2"/>
  <c r="B594" i="2"/>
  <c r="B592" i="2"/>
  <c r="B586" i="2"/>
  <c r="B571" i="2"/>
  <c r="B552" i="2"/>
  <c r="B536" i="2"/>
  <c r="B531" i="2"/>
  <c r="B511" i="2"/>
  <c r="B478" i="2"/>
  <c r="B690" i="2"/>
  <c r="B673" i="2"/>
  <c r="B649" i="2"/>
  <c r="B645" i="2"/>
  <c r="B641" i="2"/>
  <c r="B627" i="2"/>
  <c r="B603" i="2"/>
  <c r="B593" i="2"/>
  <c r="B575" i="2"/>
  <c r="B561" i="2"/>
  <c r="B545" i="2"/>
  <c r="B523" i="2"/>
  <c r="B482" i="2"/>
  <c r="B455" i="2"/>
  <c r="B613" i="2"/>
  <c r="B579" i="2"/>
  <c r="B534" i="2"/>
  <c r="B528" i="2"/>
  <c r="B513" i="2"/>
  <c r="B495" i="2"/>
  <c r="B471" i="2"/>
  <c r="B703" i="2"/>
  <c r="B686" i="2"/>
  <c r="B675" i="2"/>
  <c r="B655" i="2"/>
  <c r="B615" i="2"/>
  <c r="B606" i="2"/>
  <c r="B570" i="2"/>
  <c r="B524" i="2"/>
  <c r="B508" i="2"/>
  <c r="B461" i="2"/>
  <c r="B456" i="2"/>
  <c r="B433" i="2"/>
  <c r="B424" i="2"/>
  <c r="B411" i="2"/>
  <c r="B403" i="2"/>
  <c r="B399" i="2"/>
  <c r="B384" i="2"/>
  <c r="B375" i="2"/>
  <c r="B366" i="2"/>
  <c r="B360" i="2"/>
  <c r="B346" i="2"/>
  <c r="B335" i="2"/>
  <c r="B330" i="2"/>
  <c r="B321" i="2"/>
  <c r="B295" i="2"/>
  <c r="B284" i="2"/>
  <c r="B273" i="2"/>
  <c r="B233" i="2"/>
  <c r="B207" i="2"/>
  <c r="B199" i="2"/>
  <c r="B174" i="2"/>
  <c r="B170" i="2"/>
  <c r="B157" i="2"/>
  <c r="B147" i="2"/>
  <c r="B135" i="2"/>
  <c r="B130" i="2"/>
  <c r="B85" i="2"/>
  <c r="B77" i="2"/>
  <c r="B72" i="2"/>
  <c r="B58" i="2"/>
  <c r="B31" i="2"/>
  <c r="B407" i="2"/>
  <c r="B394" i="2"/>
  <c r="B369" i="2"/>
  <c r="B326" i="2"/>
  <c r="B292" i="2"/>
  <c r="B243" i="2"/>
  <c r="B235" i="2"/>
  <c r="B229" i="2"/>
  <c r="B224" i="2"/>
  <c r="B205" i="2"/>
  <c r="B188" i="2"/>
  <c r="B183" i="2"/>
  <c r="B163" i="2"/>
  <c r="B144" i="2"/>
  <c r="B139" i="2"/>
  <c r="B122" i="2"/>
  <c r="B116" i="2"/>
  <c r="B81" i="2"/>
  <c r="B54" i="2"/>
  <c r="B46" i="2"/>
  <c r="B40" i="2"/>
  <c r="B26" i="2"/>
  <c r="B19" i="2"/>
  <c r="B12" i="2"/>
  <c r="B5" i="2"/>
  <c r="B444" i="2"/>
  <c r="B429" i="2"/>
  <c r="B388" i="2"/>
  <c r="B357" i="2"/>
  <c r="B344" i="2"/>
  <c r="B315" i="2"/>
  <c r="B304" i="2"/>
  <c r="B259" i="2"/>
  <c r="B253" i="2"/>
  <c r="B245" i="2"/>
  <c r="B215" i="2"/>
  <c r="B194" i="2"/>
  <c r="B179" i="2"/>
  <c r="B167" i="2"/>
  <c r="B152" i="2"/>
  <c r="B146" i="2"/>
  <c r="B134" i="2"/>
  <c r="B129" i="2"/>
  <c r="B124" i="2"/>
  <c r="B121" i="2"/>
  <c r="B107" i="2"/>
  <c r="B99" i="2"/>
  <c r="B91" i="2"/>
  <c r="B65" i="2"/>
  <c r="B30" i="2"/>
  <c r="B23" i="2"/>
  <c r="B421" i="2"/>
  <c r="B412" i="2"/>
  <c r="B405" i="2"/>
  <c r="B362" i="2"/>
  <c r="B312" i="2"/>
  <c r="B297" i="2"/>
  <c r="B275" i="2"/>
  <c r="B260" i="2"/>
  <c r="B250" i="2"/>
  <c r="B228" i="2"/>
  <c r="B213" i="2"/>
  <c r="B161" i="2"/>
  <c r="B149" i="2"/>
  <c r="B138" i="2"/>
  <c r="B119" i="2"/>
  <c r="B102" i="2"/>
  <c r="B88" i="2"/>
  <c r="B18" i="2"/>
  <c r="B4" i="2"/>
  <c r="B662" i="2"/>
  <c r="B614" i="2"/>
  <c r="B599" i="2"/>
  <c r="B591" i="2"/>
  <c r="B585" i="2"/>
  <c r="B576" i="2"/>
  <c r="B516" i="2"/>
  <c r="B506" i="2"/>
  <c r="B500" i="2"/>
  <c r="B497" i="2"/>
  <c r="B492" i="2"/>
  <c r="B701" i="2"/>
  <c r="B671" i="2"/>
  <c r="B663" i="2"/>
  <c r="B657" i="2"/>
  <c r="B651" i="2"/>
  <c r="B622" i="2"/>
  <c r="B556" i="2"/>
  <c r="B487" i="2"/>
  <c r="B480" i="2"/>
  <c r="B476" i="2"/>
  <c r="B472" i="2"/>
  <c r="B454" i="2"/>
  <c r="B661" i="2"/>
  <c r="B650" i="2"/>
  <c r="B643" i="2"/>
  <c r="B635" i="2"/>
  <c r="B609" i="2"/>
  <c r="B597" i="2"/>
  <c r="B582" i="2"/>
  <c r="B578" i="2"/>
  <c r="B572" i="2"/>
  <c r="B547" i="2"/>
  <c r="B543" i="2"/>
  <c r="B519" i="2"/>
  <c r="B512" i="2"/>
  <c r="B468" i="2"/>
  <c r="B464" i="2"/>
  <c r="B664" i="2"/>
  <c r="B617" i="2"/>
  <c r="B611" i="2"/>
  <c r="B598" i="2"/>
  <c r="B569" i="2"/>
  <c r="B563" i="2"/>
  <c r="B496" i="2"/>
  <c r="B459" i="2"/>
  <c r="B439" i="2"/>
  <c r="B436" i="2"/>
  <c r="B423" i="2"/>
  <c r="B371" i="2"/>
  <c r="B314" i="2"/>
  <c r="B290" i="2"/>
  <c r="B266" i="2"/>
  <c r="B257" i="2"/>
  <c r="B239" i="2"/>
  <c r="B232" i="2"/>
  <c r="B220" i="2"/>
  <c r="B177" i="2"/>
  <c r="B172" i="2"/>
  <c r="B156" i="2"/>
  <c r="B133" i="2"/>
  <c r="B118" i="2"/>
  <c r="B98" i="2"/>
  <c r="B83" i="2"/>
  <c r="B76" i="2"/>
  <c r="B70" i="2"/>
  <c r="B56" i="2"/>
  <c r="B49" i="2"/>
  <c r="B43" i="2"/>
  <c r="B36" i="2"/>
  <c r="B28" i="2"/>
  <c r="B21" i="2"/>
  <c r="B15" i="2"/>
  <c r="B448" i="2"/>
  <c r="B441" i="2"/>
  <c r="B437" i="2"/>
  <c r="B416" i="2"/>
  <c r="B358" i="2"/>
  <c r="B341" i="2"/>
  <c r="B336" i="2"/>
  <c r="B324" i="2"/>
  <c r="B317" i="2"/>
  <c r="B299" i="2"/>
  <c r="B296" i="2"/>
  <c r="B286" i="2"/>
  <c r="B222" i="2"/>
  <c r="B218" i="2"/>
  <c r="B208" i="2"/>
  <c r="B201" i="2"/>
  <c r="B196" i="2"/>
  <c r="B187" i="2"/>
  <c r="B158" i="2"/>
  <c r="B143" i="2"/>
  <c r="B136" i="2"/>
  <c r="B110" i="2"/>
  <c r="B94" i="2"/>
  <c r="B87" i="2"/>
  <c r="B66" i="2"/>
  <c r="B60" i="2"/>
  <c r="B53" i="2"/>
  <c r="B33" i="2"/>
  <c r="B428" i="2"/>
  <c r="B402" i="2"/>
  <c r="B395" i="2"/>
  <c r="B379" i="2"/>
  <c r="B355" i="2"/>
  <c r="B328" i="2"/>
  <c r="B322" i="2"/>
  <c r="B294" i="2"/>
  <c r="B276" i="2"/>
  <c r="B252" i="2"/>
  <c r="B238" i="2"/>
  <c r="B230" i="2"/>
  <c r="B219" i="2"/>
  <c r="B193" i="2"/>
  <c r="B165" i="2"/>
  <c r="B159" i="2"/>
  <c r="B127" i="2"/>
  <c r="B113" i="2"/>
  <c r="B105" i="2"/>
  <c r="B75" i="2"/>
  <c r="B68" i="2"/>
  <c r="B62" i="2"/>
  <c r="B47" i="2"/>
  <c r="B41" i="2"/>
  <c r="B8" i="2"/>
  <c r="B446" i="2"/>
  <c r="B425" i="2"/>
  <c r="B400" i="2"/>
  <c r="B392" i="2"/>
  <c r="B361" i="2"/>
  <c r="B354" i="2"/>
  <c r="B347" i="2"/>
  <c r="B331" i="2"/>
  <c r="B316" i="2"/>
  <c r="B291" i="2"/>
  <c r="B270" i="2"/>
  <c r="B248" i="2"/>
  <c r="B240" i="2"/>
  <c r="B227" i="2"/>
  <c r="B216" i="2"/>
  <c r="B203" i="2"/>
  <c r="B200" i="2"/>
  <c r="B175" i="2"/>
  <c r="B141" i="2"/>
  <c r="B125" i="2"/>
  <c r="B114" i="2"/>
  <c r="B100" i="2"/>
  <c r="B78" i="2"/>
  <c r="B73" i="2"/>
  <c r="B59" i="2"/>
  <c r="B51" i="2"/>
  <c r="B44" i="2"/>
  <c r="B37" i="2"/>
  <c r="B32" i="2"/>
  <c r="B17" i="2"/>
  <c r="B10" i="2"/>
  <c r="I9" i="7" l="1"/>
  <c r="Q4" i="7"/>
  <c r="D4" i="7"/>
  <c r="G338" i="7"/>
  <c r="D143" i="7"/>
  <c r="U94" i="7"/>
  <c r="U156" i="7"/>
  <c r="I49" i="7"/>
  <c r="T428" i="7"/>
  <c r="I115" i="7"/>
  <c r="I106" i="7"/>
  <c r="I124" i="7"/>
  <c r="M29" i="7"/>
  <c r="U186" i="7"/>
  <c r="M563" i="7"/>
  <c r="D49" i="7"/>
  <c r="T139" i="7"/>
  <c r="G499" i="7"/>
  <c r="T11" i="7"/>
  <c r="P612" i="7"/>
  <c r="P143" i="7"/>
  <c r="G80" i="7"/>
  <c r="D41" i="7"/>
  <c r="I215" i="7"/>
  <c r="G56" i="7"/>
  <c r="G256" i="7"/>
  <c r="I815" i="7"/>
  <c r="T77" i="7"/>
  <c r="G165" i="7"/>
  <c r="M22" i="7"/>
  <c r="M36" i="7"/>
  <c r="T137" i="7"/>
  <c r="D77" i="7"/>
  <c r="Q351" i="7"/>
  <c r="M99" i="7"/>
  <c r="G325" i="7"/>
  <c r="T25" i="7"/>
  <c r="U92" i="7"/>
  <c r="T246" i="7"/>
  <c r="M4" i="7"/>
  <c r="I29" i="7"/>
  <c r="M81" i="7"/>
  <c r="D56" i="7"/>
  <c r="T141" i="7"/>
  <c r="M232" i="7"/>
  <c r="D380" i="7"/>
  <c r="U661" i="7"/>
  <c r="M30" i="7"/>
  <c r="Q64" i="7"/>
  <c r="D108" i="7"/>
  <c r="T147" i="7"/>
  <c r="Q195" i="7"/>
  <c r="Q264" i="7"/>
  <c r="M333" i="7"/>
  <c r="G445" i="7"/>
  <c r="G580" i="7"/>
  <c r="G4" i="7"/>
  <c r="M28" i="7"/>
  <c r="T40" i="7"/>
  <c r="P49" i="7"/>
  <c r="I78" i="7"/>
  <c r="M93" i="7"/>
  <c r="G119" i="7"/>
  <c r="Q143" i="7"/>
  <c r="T168" i="7"/>
  <c r="P257" i="7"/>
  <c r="G350" i="7"/>
  <c r="Q522" i="7"/>
  <c r="T28" i="7"/>
  <c r="P28" i="7"/>
  <c r="Q94" i="7"/>
  <c r="U42" i="7"/>
  <c r="U28" i="7"/>
  <c r="M151" i="7"/>
  <c r="I119" i="7"/>
  <c r="G94" i="7"/>
  <c r="T55" i="7"/>
  <c r="G43" i="7"/>
  <c r="M34" i="7"/>
  <c r="D28" i="7"/>
  <c r="D119" i="7"/>
  <c r="I36" i="7"/>
  <c r="I10" i="7"/>
  <c r="M566" i="7"/>
  <c r="D478" i="7"/>
  <c r="M387" i="7"/>
  <c r="P326" i="7"/>
  <c r="G281" i="7"/>
  <c r="G235" i="7"/>
  <c r="M188" i="7"/>
  <c r="T162" i="7"/>
  <c r="P148" i="7"/>
  <c r="P135" i="7"/>
  <c r="I122" i="7"/>
  <c r="D111" i="7"/>
  <c r="D98" i="7"/>
  <c r="M92" i="7"/>
  <c r="P80" i="7"/>
  <c r="I73" i="7"/>
  <c r="Q55" i="7"/>
  <c r="T46" i="7"/>
  <c r="T41" i="7"/>
  <c r="U35" i="7"/>
  <c r="D30" i="7"/>
  <c r="I25" i="7"/>
  <c r="M10" i="7"/>
  <c r="I751" i="7"/>
  <c r="Q612" i="7"/>
  <c r="Q546" i="7"/>
  <c r="G479" i="7"/>
  <c r="U411" i="7"/>
  <c r="T350" i="7"/>
  <c r="M316" i="7"/>
  <c r="T281" i="7"/>
  <c r="M247" i="7"/>
  <c r="G213" i="7"/>
  <c r="G178" i="7"/>
  <c r="T157" i="7"/>
  <c r="G139" i="7"/>
  <c r="P119" i="7"/>
  <c r="T92" i="7"/>
  <c r="G77" i="7"/>
  <c r="D55" i="7"/>
  <c r="G41" i="7"/>
  <c r="I28" i="7"/>
  <c r="Q897" i="7"/>
  <c r="D580" i="7"/>
  <c r="D447" i="7"/>
  <c r="I334" i="7"/>
  <c r="Q266" i="7"/>
  <c r="P197" i="7"/>
  <c r="P151" i="7"/>
  <c r="U119" i="7"/>
  <c r="I80" i="7"/>
  <c r="D45" i="7"/>
  <c r="I12" i="7"/>
  <c r="D46" i="7"/>
  <c r="D114" i="7"/>
  <c r="Q36" i="7"/>
  <c r="M119" i="7"/>
  <c r="T99" i="7"/>
  <c r="P46" i="7"/>
  <c r="G132" i="7"/>
  <c r="T43" i="7"/>
  <c r="D103" i="7"/>
  <c r="U38" i="7"/>
  <c r="U41" i="7"/>
  <c r="U108" i="7"/>
  <c r="T143" i="7"/>
  <c r="T108" i="7"/>
  <c r="P92" i="7"/>
  <c r="Q49" i="7"/>
  <c r="M41" i="7"/>
  <c r="G30" i="7"/>
  <c r="D10" i="7"/>
  <c r="I92" i="7"/>
  <c r="G34" i="7"/>
  <c r="D151" i="7"/>
  <c r="M545" i="7"/>
  <c r="Q454" i="7"/>
  <c r="G364" i="7"/>
  <c r="T315" i="7"/>
  <c r="I269" i="7"/>
  <c r="D223" i="7"/>
  <c r="M177" i="7"/>
  <c r="M157" i="7"/>
  <c r="I144" i="7"/>
  <c r="M131" i="7"/>
  <c r="Q119" i="7"/>
  <c r="Q108" i="7"/>
  <c r="D94" i="7"/>
  <c r="I91" i="7"/>
  <c r="D80" i="7"/>
  <c r="T68" i="7"/>
  <c r="I51" i="7"/>
  <c r="P43" i="7"/>
  <c r="I41" i="7"/>
  <c r="T34" i="7"/>
  <c r="P29" i="7"/>
  <c r="P21" i="7"/>
  <c r="G8" i="7"/>
  <c r="D698" i="7"/>
  <c r="Q596" i="7"/>
  <c r="D530" i="7"/>
  <c r="I462" i="7"/>
  <c r="G395" i="7"/>
  <c r="D342" i="7"/>
  <c r="T307" i="7"/>
  <c r="I273" i="7"/>
  <c r="U238" i="7"/>
  <c r="G204" i="7"/>
  <c r="T170" i="7"/>
  <c r="I153" i="7"/>
  <c r="Q130" i="7"/>
  <c r="G116" i="7"/>
  <c r="Q91" i="7"/>
  <c r="Q73" i="7"/>
  <c r="M49" i="7"/>
  <c r="Q34" i="7"/>
  <c r="G25" i="7"/>
  <c r="G743" i="7"/>
  <c r="P546" i="7"/>
  <c r="T413" i="7"/>
  <c r="M317" i="7"/>
  <c r="P249" i="7"/>
  <c r="G180" i="7"/>
  <c r="M150" i="7"/>
  <c r="D109" i="7"/>
  <c r="P73" i="7"/>
  <c r="G36" i="7"/>
  <c r="G10" i="7"/>
  <c r="P41" i="7"/>
  <c r="G92" i="7"/>
  <c r="G28" i="7"/>
  <c r="G117" i="7"/>
  <c r="D82" i="7"/>
  <c r="Q35" i="7"/>
  <c r="P114" i="7"/>
  <c r="G35" i="7"/>
  <c r="M67" i="7"/>
  <c r="P34" i="7"/>
  <c r="U34" i="7"/>
  <c r="U129" i="7"/>
  <c r="U43" i="7"/>
  <c r="I129" i="7"/>
  <c r="Q106" i="7"/>
  <c r="D92" i="7"/>
  <c r="G49" i="7"/>
  <c r="D36" i="7"/>
  <c r="Q29" i="7"/>
  <c r="G151" i="7"/>
  <c r="I22" i="7"/>
  <c r="M108" i="7"/>
  <c r="P78" i="7"/>
  <c r="I43" i="7"/>
  <c r="G57" i="7"/>
  <c r="M55" i="7"/>
  <c r="Q132" i="7"/>
  <c r="I11" i="7"/>
  <c r="T29" i="7"/>
  <c r="P91" i="7"/>
  <c r="T158" i="7"/>
  <c r="T283" i="7"/>
  <c r="D479" i="7"/>
  <c r="U11" i="7"/>
  <c r="Q41" i="7"/>
  <c r="G78" i="7"/>
  <c r="Q121" i="7"/>
  <c r="G162" i="7"/>
  <c r="P221" i="7"/>
  <c r="P290" i="7"/>
  <c r="D361" i="7"/>
  <c r="D496" i="7"/>
  <c r="D634" i="7"/>
  <c r="P12" i="7"/>
  <c r="T33" i="7"/>
  <c r="M42" i="7"/>
  <c r="U59" i="7"/>
  <c r="I82" i="7"/>
  <c r="I102" i="7"/>
  <c r="T126" i="7"/>
  <c r="U152" i="7"/>
  <c r="I200" i="7"/>
  <c r="G292" i="7"/>
  <c r="Q410" i="7"/>
  <c r="M589" i="7"/>
  <c r="M43" i="7"/>
  <c r="D35" i="7"/>
  <c r="T119" i="7"/>
  <c r="T49" i="7"/>
  <c r="Q92" i="7"/>
  <c r="D64" i="7"/>
  <c r="P19" i="7"/>
  <c r="Q28" i="7"/>
  <c r="D34" i="7"/>
  <c r="T106" i="7"/>
  <c r="P167" i="7"/>
  <c r="I300" i="7"/>
  <c r="G513" i="7"/>
  <c r="T20" i="7"/>
  <c r="T42" i="7"/>
  <c r="Q82" i="7"/>
  <c r="P129" i="7"/>
  <c r="P166" i="7"/>
  <c r="I230" i="7"/>
  <c r="I299" i="7"/>
  <c r="D378" i="7"/>
  <c r="I513" i="7"/>
  <c r="D666" i="7"/>
  <c r="G17" i="7"/>
  <c r="I34" i="7"/>
  <c r="D43" i="7"/>
  <c r="I64" i="7"/>
  <c r="T86" i="7"/>
  <c r="P106" i="7"/>
  <c r="G129" i="7"/>
  <c r="T156" i="7"/>
  <c r="M212" i="7"/>
  <c r="D304" i="7"/>
  <c r="Q431" i="7"/>
  <c r="P611" i="7"/>
  <c r="Q78" i="7"/>
  <c r="Q43" i="7"/>
  <c r="U49" i="7"/>
  <c r="U394" i="7"/>
  <c r="I996" i="7"/>
  <c r="Q972" i="7"/>
  <c r="Q959" i="7"/>
  <c r="P930" i="7"/>
  <c r="P885" i="7"/>
  <c r="U932" i="7"/>
  <c r="U894" i="7"/>
  <c r="I925" i="7"/>
  <c r="I886" i="7"/>
  <c r="D863" i="7"/>
  <c r="D1002" i="7"/>
  <c r="G923" i="7"/>
  <c r="G885" i="7"/>
  <c r="M862" i="7"/>
  <c r="M842" i="7"/>
  <c r="T920" i="7"/>
  <c r="T860" i="7"/>
  <c r="D831" i="7"/>
  <c r="D812" i="7"/>
  <c r="P793" i="7"/>
  <c r="D774" i="7"/>
  <c r="P755" i="7"/>
  <c r="D737" i="7"/>
  <c r="P719" i="7"/>
  <c r="U956" i="7"/>
  <c r="Q892" i="7"/>
  <c r="Q855" i="7"/>
  <c r="M833" i="7"/>
  <c r="M819" i="7"/>
  <c r="U804" i="7"/>
  <c r="U790" i="7"/>
  <c r="U776" i="7"/>
  <c r="U761" i="7"/>
  <c r="U747" i="7"/>
  <c r="U733" i="7"/>
  <c r="M719" i="7"/>
  <c r="T935" i="7"/>
  <c r="I864" i="7"/>
  <c r="T829" i="7"/>
  <c r="T813" i="7"/>
  <c r="T793" i="7"/>
  <c r="T772" i="7"/>
  <c r="T759" i="7"/>
  <c r="T744" i="7"/>
  <c r="T729" i="7"/>
  <c r="T716" i="7"/>
  <c r="I705" i="7"/>
  <c r="I698" i="7"/>
  <c r="I691" i="7"/>
  <c r="I684" i="7"/>
  <c r="T676" i="7"/>
  <c r="I670" i="7"/>
  <c r="T662" i="7"/>
  <c r="I655" i="7"/>
  <c r="T648" i="7"/>
  <c r="I641" i="7"/>
  <c r="I634" i="7"/>
  <c r="I627" i="7"/>
  <c r="Q939" i="7"/>
  <c r="Q879" i="7"/>
  <c r="G852" i="7"/>
  <c r="Q830" i="7"/>
  <c r="Q815" i="7"/>
  <c r="Q802" i="7"/>
  <c r="Q787" i="7"/>
  <c r="Q773" i="7"/>
  <c r="Q759" i="7"/>
  <c r="Q745" i="7"/>
  <c r="Q730" i="7"/>
  <c r="Q717" i="7"/>
  <c r="Q705" i="7"/>
  <c r="G698" i="7"/>
  <c r="Q691" i="7"/>
  <c r="G684" i="7"/>
  <c r="G677" i="7"/>
  <c r="G670" i="7"/>
  <c r="G663" i="7"/>
  <c r="Q655" i="7"/>
  <c r="G649" i="7"/>
  <c r="Q641" i="7"/>
  <c r="G634" i="7"/>
  <c r="Q627" i="7"/>
  <c r="T909" i="7"/>
  <c r="Q839" i="7"/>
  <c r="I810" i="7"/>
  <c r="U300" i="7"/>
  <c r="U466" i="7"/>
  <c r="U309" i="7"/>
  <c r="M1000" i="7"/>
  <c r="I991" i="7"/>
  <c r="T960" i="7"/>
  <c r="G952" i="7"/>
  <c r="P924" i="7"/>
  <c r="P881" i="7"/>
  <c r="M927" i="7"/>
  <c r="M890" i="7"/>
  <c r="I922" i="7"/>
  <c r="I885" i="7"/>
  <c r="D862" i="7"/>
  <c r="D986" i="7"/>
  <c r="G920" i="7"/>
  <c r="G883" i="7"/>
  <c r="M860" i="7"/>
  <c r="U841" i="7"/>
  <c r="T916" i="7"/>
  <c r="T858" i="7"/>
  <c r="D830" i="7"/>
  <c r="P811" i="7"/>
  <c r="P791" i="7"/>
  <c r="D773" i="7"/>
  <c r="D754" i="7"/>
  <c r="D735" i="7"/>
  <c r="D719" i="7"/>
  <c r="U952" i="7"/>
  <c r="Q888" i="7"/>
  <c r="Q854" i="7"/>
  <c r="U832" i="7"/>
  <c r="U817" i="7"/>
  <c r="U803" i="7"/>
  <c r="U789" i="7"/>
  <c r="M775" i="7"/>
  <c r="M761" i="7"/>
  <c r="M747" i="7"/>
  <c r="U732" i="7"/>
  <c r="U718" i="7"/>
  <c r="T931" i="7"/>
  <c r="I850" i="7"/>
  <c r="T828" i="7"/>
  <c r="T808" i="7"/>
  <c r="T787" i="7"/>
  <c r="T771" i="7"/>
  <c r="T756" i="7"/>
  <c r="T743" i="7"/>
  <c r="T728" i="7"/>
  <c r="T713" i="7"/>
  <c r="T704" i="7"/>
  <c r="I697" i="7"/>
  <c r="I690" i="7"/>
  <c r="I683" i="7"/>
  <c r="I676" i="7"/>
  <c r="T668" i="7"/>
  <c r="I662" i="7"/>
  <c r="T654" i="7"/>
  <c r="I647" i="7"/>
  <c r="T640" i="7"/>
  <c r="I633" i="7"/>
  <c r="I626" i="7"/>
  <c r="Q931" i="7"/>
  <c r="G876" i="7"/>
  <c r="G846" i="7"/>
  <c r="Q829" i="7"/>
  <c r="Q814" i="7"/>
  <c r="Q799" i="7"/>
  <c r="Q786" i="7"/>
  <c r="Q771" i="7"/>
  <c r="Q757" i="7"/>
  <c r="Q743" i="7"/>
  <c r="Q729" i="7"/>
  <c r="Q714" i="7"/>
  <c r="G705" i="7"/>
  <c r="Q697" i="7"/>
  <c r="G690" i="7"/>
  <c r="Q683" i="7"/>
  <c r="G676" i="7"/>
  <c r="G669" i="7"/>
  <c r="G662" i="7"/>
  <c r="G655" i="7"/>
  <c r="Q647" i="7"/>
  <c r="G641" i="7"/>
  <c r="Q633" i="7"/>
  <c r="G626" i="7"/>
  <c r="T901" i="7"/>
  <c r="I834" i="7"/>
  <c r="I806" i="7"/>
  <c r="I778" i="7"/>
  <c r="I750" i="7"/>
  <c r="I720" i="7"/>
  <c r="P701" i="7"/>
  <c r="P686" i="7"/>
  <c r="P671" i="7"/>
  <c r="P658" i="7"/>
  <c r="P643" i="7"/>
  <c r="P629" i="7"/>
  <c r="M619" i="7"/>
  <c r="M612" i="7"/>
  <c r="U604" i="7"/>
  <c r="M598" i="7"/>
  <c r="T590" i="7"/>
  <c r="D583" i="7"/>
  <c r="G576" i="7"/>
  <c r="M568" i="7"/>
  <c r="U526" i="7"/>
  <c r="U286" i="7"/>
  <c r="U229" i="7"/>
  <c r="U242" i="7"/>
  <c r="M979" i="7"/>
  <c r="I971" i="7"/>
  <c r="T941" i="7"/>
  <c r="G977" i="7"/>
  <c r="P905" i="7"/>
  <c r="D963" i="7"/>
  <c r="M913" i="7"/>
  <c r="G1002" i="7"/>
  <c r="I906" i="7"/>
  <c r="D873" i="7"/>
  <c r="D853" i="7"/>
  <c r="U941" i="7"/>
  <c r="G904" i="7"/>
  <c r="U870" i="7"/>
  <c r="M852" i="7"/>
  <c r="G1000" i="7"/>
  <c r="T882" i="7"/>
  <c r="I843" i="7"/>
  <c r="D822" i="7"/>
  <c r="D802" i="7"/>
  <c r="P783" i="7"/>
  <c r="D765" i="7"/>
  <c r="P745" i="7"/>
  <c r="D727" i="7"/>
  <c r="D713" i="7"/>
  <c r="Q920" i="7"/>
  <c r="Q870" i="7"/>
  <c r="G843" i="7"/>
  <c r="U825" i="7"/>
  <c r="U811" i="7"/>
  <c r="U797" i="7"/>
  <c r="M783" i="7"/>
  <c r="M769" i="7"/>
  <c r="M755" i="7"/>
  <c r="U740" i="7"/>
  <c r="U726" i="7"/>
  <c r="U712" i="7"/>
  <c r="I876" i="7"/>
  <c r="I844" i="7"/>
  <c r="T823" i="7"/>
  <c r="T801" i="7"/>
  <c r="T785" i="7"/>
  <c r="T765" i="7"/>
  <c r="T751" i="7"/>
  <c r="T737" i="7"/>
  <c r="T723" i="7"/>
  <c r="T708" i="7"/>
  <c r="I702" i="7"/>
  <c r="T694" i="7"/>
  <c r="I687" i="7"/>
  <c r="T680" i="7"/>
  <c r="I673" i="7"/>
  <c r="I666" i="7"/>
  <c r="I659" i="7"/>
  <c r="I652" i="7"/>
  <c r="T644" i="7"/>
  <c r="I638" i="7"/>
  <c r="T630" i="7"/>
  <c r="I623" i="7"/>
  <c r="Q911" i="7"/>
  <c r="G864" i="7"/>
  <c r="T838" i="7"/>
  <c r="Q823" i="7"/>
  <c r="Q809" i="7"/>
  <c r="Q794" i="7"/>
  <c r="Q781" i="7"/>
  <c r="Q766" i="7"/>
  <c r="Q751" i="7"/>
  <c r="Q738" i="7"/>
  <c r="Q723" i="7"/>
  <c r="Q709" i="7"/>
  <c r="G702" i="7"/>
  <c r="G695" i="7"/>
  <c r="Q687" i="7"/>
  <c r="G681" i="7"/>
  <c r="Q673" i="7"/>
  <c r="G666" i="7"/>
  <c r="Q659" i="7"/>
  <c r="G652" i="7"/>
  <c r="G645" i="7"/>
  <c r="G638" i="7"/>
  <c r="P957" i="7"/>
  <c r="D960" i="7"/>
  <c r="G940" i="7"/>
  <c r="G968" i="7"/>
  <c r="P801" i="7"/>
  <c r="P726" i="7"/>
  <c r="G841" i="7"/>
  <c r="U782" i="7"/>
  <c r="U725" i="7"/>
  <c r="T815" i="7"/>
  <c r="T749" i="7"/>
  <c r="T700" i="7"/>
  <c r="T672" i="7"/>
  <c r="I644" i="7"/>
  <c r="Q899" i="7"/>
  <c r="Q807" i="7"/>
  <c r="Q750" i="7"/>
  <c r="G701" i="7"/>
  <c r="G673" i="7"/>
  <c r="G644" i="7"/>
  <c r="Q623" i="7"/>
  <c r="I824" i="7"/>
  <c r="I782" i="7"/>
  <c r="I738" i="7"/>
  <c r="P707" i="7"/>
  <c r="P687" i="7"/>
  <c r="P666" i="7"/>
  <c r="P650" i="7"/>
  <c r="P631" i="7"/>
  <c r="U616" i="7"/>
  <c r="U608" i="7"/>
  <c r="U598" i="7"/>
  <c r="G588" i="7"/>
  <c r="U579" i="7"/>
  <c r="P569" i="7"/>
  <c r="D561" i="7"/>
  <c r="P553" i="7"/>
  <c r="M546" i="7"/>
  <c r="P538" i="7"/>
  <c r="T531" i="7"/>
  <c r="D524" i="7"/>
  <c r="I516" i="7"/>
  <c r="I509" i="7"/>
  <c r="G501" i="7"/>
  <c r="Q493" i="7"/>
  <c r="I486" i="7"/>
  <c r="U478" i="7"/>
  <c r="U470" i="7"/>
  <c r="D464" i="7"/>
  <c r="I456" i="7"/>
  <c r="D448" i="7"/>
  <c r="I441" i="7"/>
  <c r="P433" i="7"/>
  <c r="M426" i="7"/>
  <c r="T418" i="7"/>
  <c r="Q411" i="7"/>
  <c r="Q403" i="7"/>
  <c r="U396" i="7"/>
  <c r="U388" i="7"/>
  <c r="U380" i="7"/>
  <c r="Q374" i="7"/>
  <c r="D369" i="7"/>
  <c r="T362" i="7"/>
  <c r="Q925" i="7"/>
  <c r="G857" i="7"/>
  <c r="G826" i="7"/>
  <c r="G806" i="7"/>
  <c r="G784" i="7"/>
  <c r="G762" i="7"/>
  <c r="G742" i="7"/>
  <c r="G720" i="7"/>
  <c r="M703" i="7"/>
  <c r="M693" i="7"/>
  <c r="M682" i="7"/>
  <c r="M671" i="7"/>
  <c r="M661" i="7"/>
  <c r="M650" i="7"/>
  <c r="M639" i="7"/>
  <c r="M629" i="7"/>
  <c r="T620" i="7"/>
  <c r="I615" i="7"/>
  <c r="I610" i="7"/>
  <c r="T604" i="7"/>
  <c r="I599" i="7"/>
  <c r="I594" i="7"/>
  <c r="P588" i="7"/>
  <c r="T582" i="7"/>
  <c r="Q577" i="7"/>
  <c r="U571" i="7"/>
  <c r="G566" i="7"/>
  <c r="T560" i="7"/>
  <c r="G555" i="7"/>
  <c r="I549" i="7"/>
  <c r="D544" i="7"/>
  <c r="M538" i="7"/>
  <c r="Q532" i="7"/>
  <c r="P527" i="7"/>
  <c r="U521" i="7"/>
  <c r="G516" i="7"/>
  <c r="Q510" i="7"/>
  <c r="T504" i="7"/>
  <c r="T498" i="7"/>
  <c r="P493" i="7"/>
  <c r="T487" i="7"/>
  <c r="U481" i="7"/>
  <c r="Q476" i="7"/>
  <c r="T470" i="7"/>
  <c r="D465" i="7"/>
  <c r="Q459" i="7"/>
  <c r="T453" i="7"/>
  <c r="T447" i="7"/>
  <c r="Q442" i="7"/>
  <c r="G437" i="7"/>
  <c r="M431" i="7"/>
  <c r="I426" i="7"/>
  <c r="I420" i="7"/>
  <c r="Q414" i="7"/>
  <c r="I409" i="7"/>
  <c r="P403" i="7"/>
  <c r="T397" i="7"/>
  <c r="P392" i="7"/>
  <c r="Q386" i="7"/>
  <c r="T380" i="7"/>
  <c r="P375" i="7"/>
  <c r="U369" i="7"/>
  <c r="T363" i="7"/>
  <c r="M358" i="7"/>
  <c r="I875" i="7"/>
  <c r="I813" i="7"/>
  <c r="I773" i="7"/>
  <c r="I729" i="7"/>
  <c r="D697" i="7"/>
  <c r="D677" i="7"/>
  <c r="D655" i="7"/>
  <c r="D633" i="7"/>
  <c r="G618" i="7"/>
  <c r="G607" i="7"/>
  <c r="G596" i="7"/>
  <c r="T585" i="7"/>
  <c r="I574" i="7"/>
  <c r="T562" i="7"/>
  <c r="I552" i="7"/>
  <c r="T540" i="7"/>
  <c r="P529" i="7"/>
  <c r="D519" i="7"/>
  <c r="I507" i="7"/>
  <c r="P495" i="7"/>
  <c r="D485" i="7"/>
  <c r="M473" i="7"/>
  <c r="T461" i="7"/>
  <c r="U450" i="7"/>
  <c r="P439" i="7"/>
  <c r="I428" i="7"/>
  <c r="P417" i="7"/>
  <c r="D406" i="7"/>
  <c r="P394" i="7"/>
  <c r="T383" i="7"/>
  <c r="M372" i="7"/>
  <c r="P360" i="7"/>
  <c r="Q353" i="7"/>
  <c r="U347" i="7"/>
  <c r="T341" i="7"/>
  <c r="I336" i="7"/>
  <c r="M330" i="7"/>
  <c r="U324" i="7"/>
  <c r="P319" i="7"/>
  <c r="M313" i="7"/>
  <c r="P307" i="7"/>
  <c r="I302" i="7"/>
  <c r="P296" i="7"/>
  <c r="U973" i="7"/>
  <c r="D900" i="7"/>
  <c r="I903" i="7"/>
  <c r="G901" i="7"/>
  <c r="T876" i="7"/>
  <c r="D783" i="7"/>
  <c r="P711" i="7"/>
  <c r="M825" i="7"/>
  <c r="U768" i="7"/>
  <c r="M711" i="7"/>
  <c r="T799" i="7"/>
  <c r="T735" i="7"/>
  <c r="I694" i="7"/>
  <c r="I665" i="7"/>
  <c r="T636" i="7"/>
  <c r="G862" i="7"/>
  <c r="Q793" i="7"/>
  <c r="Q735" i="7"/>
  <c r="G694" i="7"/>
  <c r="Q665" i="7"/>
  <c r="G637" i="7"/>
  <c r="G988" i="7"/>
  <c r="I822" i="7"/>
  <c r="I768" i="7"/>
  <c r="I736" i="7"/>
  <c r="P702" i="7"/>
  <c r="P681" i="7"/>
  <c r="P665" i="7"/>
  <c r="P645" i="7"/>
  <c r="P623" i="7"/>
  <c r="M615" i="7"/>
  <c r="M606" i="7"/>
  <c r="M595" i="7"/>
  <c r="G587" i="7"/>
  <c r="Q576" i="7"/>
  <c r="Q565" i="7"/>
  <c r="T557" i="7"/>
  <c r="U550" i="7"/>
  <c r="G543" i="7"/>
  <c r="D536" i="7"/>
  <c r="Q528" i="7"/>
  <c r="P521" i="7"/>
  <c r="P513" i="7"/>
  <c r="P506" i="7"/>
  <c r="M498" i="7"/>
  <c r="Q490" i="7"/>
  <c r="Q483" i="7"/>
  <c r="T475" i="7"/>
  <c r="M468" i="7"/>
  <c r="D461" i="7"/>
  <c r="M453" i="7"/>
  <c r="M445" i="7"/>
  <c r="T438" i="7"/>
  <c r="D431" i="7"/>
  <c r="G423" i="7"/>
  <c r="I416" i="7"/>
  <c r="M408" i="7"/>
  <c r="G401" i="7"/>
  <c r="Q393" i="7"/>
  <c r="I386" i="7"/>
  <c r="I378" i="7"/>
  <c r="Q372" i="7"/>
  <c r="T366" i="7"/>
  <c r="T360" i="7"/>
  <c r="Q893" i="7"/>
  <c r="G842" i="7"/>
  <c r="G818" i="7"/>
  <c r="G798" i="7"/>
  <c r="G776" i="7"/>
  <c r="G754" i="7"/>
  <c r="G734" i="7"/>
  <c r="G712" i="7"/>
  <c r="M699" i="7"/>
  <c r="M689" i="7"/>
  <c r="M678" i="7"/>
  <c r="M667" i="7"/>
  <c r="M657" i="7"/>
  <c r="M646" i="7"/>
  <c r="M635" i="7"/>
  <c r="M625" i="7"/>
  <c r="T618" i="7"/>
  <c r="I613" i="7"/>
  <c r="I608" i="7"/>
  <c r="T602" i="7"/>
  <c r="I597" i="7"/>
  <c r="G592" i="7"/>
  <c r="M586" i="7"/>
  <c r="T580" i="7"/>
  <c r="M575" i="7"/>
  <c r="U569" i="7"/>
  <c r="D564" i="7"/>
  <c r="Q558" i="7"/>
  <c r="U552" i="7"/>
  <c r="I547" i="7"/>
  <c r="D542" i="7"/>
  <c r="M536" i="7"/>
  <c r="Q530" i="7"/>
  <c r="M525" i="7"/>
  <c r="Q519" i="7"/>
  <c r="D514" i="7"/>
  <c r="P508" i="7"/>
  <c r="P502" i="7"/>
  <c r="Q496" i="7"/>
  <c r="P491" i="7"/>
  <c r="Q485" i="7"/>
  <c r="T479" i="7"/>
  <c r="Q474" i="7"/>
  <c r="T468" i="7"/>
  <c r="U462" i="7"/>
  <c r="Q457" i="7"/>
  <c r="P451" i="7"/>
  <c r="T445" i="7"/>
  <c r="Q440" i="7"/>
  <c r="D435" i="7"/>
  <c r="M429" i="7"/>
  <c r="D424" i="7"/>
  <c r="G418" i="7"/>
  <c r="P412" i="7"/>
  <c r="I407" i="7"/>
  <c r="P401" i="7"/>
  <c r="T395" i="7"/>
  <c r="I390" i="7"/>
  <c r="P384" i="7"/>
  <c r="Q378" i="7"/>
  <c r="P373" i="7"/>
  <c r="Q367" i="7"/>
  <c r="Q361" i="7"/>
  <c r="I356" i="7"/>
  <c r="Q843" i="7"/>
  <c r="I797" i="7"/>
  <c r="I757" i="7"/>
  <c r="I713" i="7"/>
  <c r="D689" i="7"/>
  <c r="D669" i="7"/>
  <c r="D647" i="7"/>
  <c r="D625" i="7"/>
  <c r="G614" i="7"/>
  <c r="G603" i="7"/>
  <c r="D592" i="7"/>
  <c r="Q581" i="7"/>
  <c r="I570" i="7"/>
  <c r="P558" i="7"/>
  <c r="G548" i="7"/>
  <c r="T536" i="7"/>
  <c r="I525" i="7"/>
  <c r="U514" i="7"/>
  <c r="D503" i="7"/>
  <c r="M491" i="7"/>
  <c r="T480" i="7"/>
  <c r="G469" i="7"/>
  <c r="P457" i="7"/>
  <c r="Q446" i="7"/>
  <c r="M435" i="7"/>
  <c r="U423" i="7"/>
  <c r="M413" i="7"/>
  <c r="U401" i="7"/>
  <c r="G390" i="7"/>
  <c r="P379" i="7"/>
  <c r="G368" i="7"/>
  <c r="P357" i="7"/>
  <c r="P351" i="7"/>
  <c r="Q345" i="7"/>
  <c r="P339" i="7"/>
  <c r="G334" i="7"/>
  <c r="M328" i="7"/>
  <c r="Q322" i="7"/>
  <c r="I317" i="7"/>
  <c r="M311" i="7"/>
  <c r="P305" i="7"/>
  <c r="G300" i="7"/>
  <c r="U908" i="7"/>
  <c r="U851" i="7"/>
  <c r="D745" i="7"/>
  <c r="U796" i="7"/>
  <c r="Q837" i="7"/>
  <c r="I708" i="7"/>
  <c r="I651" i="7"/>
  <c r="Q821" i="7"/>
  <c r="G708" i="7"/>
  <c r="Q651" i="7"/>
  <c r="I857" i="7"/>
  <c r="I752" i="7"/>
  <c r="P693" i="7"/>
  <c r="P653" i="7"/>
  <c r="M620" i="7"/>
  <c r="M601" i="7"/>
  <c r="M580" i="7"/>
  <c r="D562" i="7"/>
  <c r="U546" i="7"/>
  <c r="I532" i="7"/>
  <c r="T517" i="7"/>
  <c r="G502" i="7"/>
  <c r="M487" i="7"/>
  <c r="P472" i="7"/>
  <c r="T456" i="7"/>
  <c r="T441" i="7"/>
  <c r="M427" i="7"/>
  <c r="G412" i="7"/>
  <c r="M397" i="7"/>
  <c r="M382" i="7"/>
  <c r="P369" i="7"/>
  <c r="Q933" i="7"/>
  <c r="G830" i="7"/>
  <c r="G786" i="7"/>
  <c r="G744" i="7"/>
  <c r="M705" i="7"/>
  <c r="M683" i="7"/>
  <c r="M662" i="7"/>
  <c r="M641" i="7"/>
  <c r="I621" i="7"/>
  <c r="T610" i="7"/>
  <c r="I600" i="7"/>
  <c r="G589" i="7"/>
  <c r="I578" i="7"/>
  <c r="G567" i="7"/>
  <c r="Q555" i="7"/>
  <c r="P544" i="7"/>
  <c r="Q533" i="7"/>
  <c r="M522" i="7"/>
  <c r="I511" i="7"/>
  <c r="D500" i="7"/>
  <c r="M488" i="7"/>
  <c r="G477" i="7"/>
  <c r="G466" i="7"/>
  <c r="M454" i="7"/>
  <c r="I443" i="7"/>
  <c r="M432" i="7"/>
  <c r="T420" i="7"/>
  <c r="T409" i="7"/>
  <c r="T398" i="7"/>
  <c r="G387" i="7"/>
  <c r="D376" i="7"/>
  <c r="D365" i="7"/>
  <c r="T889" i="7"/>
  <c r="I777" i="7"/>
  <c r="D701" i="7"/>
  <c r="D657" i="7"/>
  <c r="G619" i="7"/>
  <c r="G598" i="7"/>
  <c r="I575" i="7"/>
  <c r="I553" i="7"/>
  <c r="P531" i="7"/>
  <c r="M508" i="7"/>
  <c r="D486" i="7"/>
  <c r="T463" i="7"/>
  <c r="P440" i="7"/>
  <c r="P418" i="7"/>
  <c r="Q396" i="7"/>
  <c r="M373" i="7"/>
  <c r="I354" i="7"/>
  <c r="T342" i="7"/>
  <c r="D331" i="7"/>
  <c r="G320" i="7"/>
  <c r="Q308" i="7"/>
  <c r="D297" i="7"/>
  <c r="I290" i="7"/>
  <c r="Q284" i="7"/>
  <c r="U278" i="7"/>
  <c r="D273" i="7"/>
  <c r="Q267" i="7"/>
  <c r="T261" i="7"/>
  <c r="U255" i="7"/>
  <c r="P250" i="7"/>
  <c r="Q244" i="7"/>
  <c r="Q238" i="7"/>
  <c r="I233" i="7"/>
  <c r="I227" i="7"/>
  <c r="I221" i="7"/>
  <c r="G216" i="7"/>
  <c r="D210" i="7"/>
  <c r="T203" i="7"/>
  <c r="P198" i="7"/>
  <c r="P192" i="7"/>
  <c r="Q186" i="7"/>
  <c r="G181" i="7"/>
  <c r="D175" i="7"/>
  <c r="G867" i="7"/>
  <c r="G813" i="7"/>
  <c r="G769" i="7"/>
  <c r="G725" i="7"/>
  <c r="U696" i="7"/>
  <c r="U674" i="7"/>
  <c r="U652" i="7"/>
  <c r="U632" i="7"/>
  <c r="D617" i="7"/>
  <c r="D606" i="7"/>
  <c r="D596" i="7"/>
  <c r="Q584" i="7"/>
  <c r="G573" i="7"/>
  <c r="Q562" i="7"/>
  <c r="D551" i="7"/>
  <c r="Q539" i="7"/>
  <c r="M529" i="7"/>
  <c r="U517" i="7"/>
  <c r="G506" i="7"/>
  <c r="M495" i="7"/>
  <c r="T483" i="7"/>
  <c r="G472" i="7"/>
  <c r="Q461" i="7"/>
  <c r="T449" i="7"/>
  <c r="M438" i="7"/>
  <c r="G428" i="7"/>
  <c r="M416" i="7"/>
  <c r="T404" i="7"/>
  <c r="M394" i="7"/>
  <c r="P382" i="7"/>
  <c r="G371" i="7"/>
  <c r="M360" i="7"/>
  <c r="D353" i="7"/>
  <c r="I347" i="7"/>
  <c r="Q341" i="7"/>
  <c r="P335" i="7"/>
  <c r="T329" i="7"/>
  <c r="T324" i="7"/>
  <c r="T318" i="7"/>
  <c r="T312" i="7"/>
  <c r="M307" i="7"/>
  <c r="Q301" i="7"/>
  <c r="T295" i="7"/>
  <c r="G290" i="7"/>
  <c r="D284" i="7"/>
  <c r="I278" i="7"/>
  <c r="T272" i="7"/>
  <c r="D267" i="7"/>
  <c r="G261" i="7"/>
  <c r="T255" i="7"/>
  <c r="T249" i="7"/>
  <c r="D244" i="7"/>
  <c r="P238" i="7"/>
  <c r="Q232" i="7"/>
  <c r="P226" i="7"/>
  <c r="G221" i="7"/>
  <c r="P215" i="7"/>
  <c r="I209" i="7"/>
  <c r="Q203" i="7"/>
  <c r="T197" i="7"/>
  <c r="U191" i="7"/>
  <c r="P186" i="7"/>
  <c r="M180" i="7"/>
  <c r="I174" i="7"/>
  <c r="Q835" i="7"/>
  <c r="I747" i="7"/>
  <c r="I964" i="7"/>
  <c r="D871" i="7"/>
  <c r="I841" i="7"/>
  <c r="Q916" i="7"/>
  <c r="U753" i="7"/>
  <c r="T780" i="7"/>
  <c r="T686" i="7"/>
  <c r="I630" i="7"/>
  <c r="Q778" i="7"/>
  <c r="G687" i="7"/>
  <c r="G631" i="7"/>
  <c r="I794" i="7"/>
  <c r="I726" i="7"/>
  <c r="P679" i="7"/>
  <c r="P638" i="7"/>
  <c r="U612" i="7"/>
  <c r="M594" i="7"/>
  <c r="P573" i="7"/>
  <c r="I557" i="7"/>
  <c r="Q542" i="7"/>
  <c r="Q527" i="7"/>
  <c r="D513" i="7"/>
  <c r="T497" i="7"/>
  <c r="D482" i="7"/>
  <c r="M467" i="7"/>
  <c r="I452" i="7"/>
  <c r="I437" i="7"/>
  <c r="P422" i="7"/>
  <c r="U407" i="7"/>
  <c r="Q392" i="7"/>
  <c r="T377" i="7"/>
  <c r="I366" i="7"/>
  <c r="Q877" i="7"/>
  <c r="G816" i="7"/>
  <c r="G774" i="7"/>
  <c r="G730" i="7"/>
  <c r="M698" i="7"/>
  <c r="M677" i="7"/>
  <c r="M655" i="7"/>
  <c r="M634" i="7"/>
  <c r="I618" i="7"/>
  <c r="I607" i="7"/>
  <c r="T596" i="7"/>
  <c r="U585" i="7"/>
  <c r="M574" i="7"/>
  <c r="P563" i="7"/>
  <c r="M552" i="7"/>
  <c r="U540" i="7"/>
  <c r="G530" i="7"/>
  <c r="G519" i="7"/>
  <c r="M507" i="7"/>
  <c r="G496" i="7"/>
  <c r="G485" i="7"/>
  <c r="P473" i="7"/>
  <c r="M462" i="7"/>
  <c r="D451" i="7"/>
  <c r="Q439" i="7"/>
  <c r="U428" i="7"/>
  <c r="Q417" i="7"/>
  <c r="G406" i="7"/>
  <c r="I395" i="7"/>
  <c r="D384" i="7"/>
  <c r="P372" i="7"/>
  <c r="G361" i="7"/>
  <c r="I838" i="7"/>
  <c r="I749" i="7"/>
  <c r="D687" i="7"/>
  <c r="D645" i="7"/>
  <c r="G612" i="7"/>
  <c r="D591" i="7"/>
  <c r="I569" i="7"/>
  <c r="G546" i="7"/>
  <c r="I524" i="7"/>
  <c r="U501" i="7"/>
  <c r="Q478" i="7"/>
  <c r="P456" i="7"/>
  <c r="M434" i="7"/>
  <c r="M411" i="7"/>
  <c r="G389" i="7"/>
  <c r="D367" i="7"/>
  <c r="P350" i="7"/>
  <c r="D339" i="7"/>
  <c r="U327" i="7"/>
  <c r="G316" i="7"/>
  <c r="D305" i="7"/>
  <c r="I294" i="7"/>
  <c r="D288" i="7"/>
  <c r="Q282" i="7"/>
  <c r="U276" i="7"/>
  <c r="Q270" i="7"/>
  <c r="P265" i="7"/>
  <c r="Q259" i="7"/>
  <c r="U253" i="7"/>
  <c r="I248" i="7"/>
  <c r="P242" i="7"/>
  <c r="P236" i="7"/>
  <c r="G231" i="7"/>
  <c r="D225" i="7"/>
  <c r="I219" i="7"/>
  <c r="D214" i="7"/>
  <c r="T207" i="7"/>
  <c r="Q201" i="7"/>
  <c r="M196" i="7"/>
  <c r="P190" i="7"/>
  <c r="P184" i="7"/>
  <c r="D179" i="7"/>
  <c r="T172" i="7"/>
  <c r="G838" i="7"/>
  <c r="G797" i="7"/>
  <c r="G753" i="7"/>
  <c r="G709" i="7"/>
  <c r="U688" i="7"/>
  <c r="U666" i="7"/>
  <c r="U644" i="7"/>
  <c r="U624" i="7"/>
  <c r="D613" i="7"/>
  <c r="D602" i="7"/>
  <c r="U591" i="7"/>
  <c r="P580" i="7"/>
  <c r="G569" i="7"/>
  <c r="M558" i="7"/>
  <c r="D547" i="7"/>
  <c r="Q535" i="7"/>
  <c r="G525" i="7"/>
  <c r="Q513" i="7"/>
  <c r="T501" i="7"/>
  <c r="I491" i="7"/>
  <c r="P479" i="7"/>
  <c r="D468" i="7"/>
  <c r="M457" i="7"/>
  <c r="P445" i="7"/>
  <c r="I434" i="7"/>
  <c r="T423" i="7"/>
  <c r="I412" i="7"/>
  <c r="Q400" i="7"/>
  <c r="D390" i="7"/>
  <c r="M378" i="7"/>
  <c r="U366" i="7"/>
  <c r="I357" i="7"/>
  <c r="U350" i="7"/>
  <c r="D345" i="7"/>
  <c r="M339" i="7"/>
  <c r="P333" i="7"/>
  <c r="T327" i="7"/>
  <c r="P322" i="7"/>
  <c r="P316" i="7"/>
  <c r="T310" i="7"/>
  <c r="M305" i="7"/>
  <c r="M299" i="7"/>
  <c r="P293" i="7"/>
  <c r="T287" i="7"/>
  <c r="D282" i="7"/>
  <c r="I276" i="7"/>
  <c r="P270" i="7"/>
  <c r="T264" i="7"/>
  <c r="D259" i="7"/>
  <c r="T253" i="7"/>
  <c r="P247" i="7"/>
  <c r="T241" i="7"/>
  <c r="M236" i="7"/>
  <c r="M230" i="7"/>
  <c r="M224" i="7"/>
  <c r="G219" i="7"/>
  <c r="I213" i="7"/>
  <c r="G207" i="7"/>
  <c r="P201" i="7"/>
  <c r="T195" i="7"/>
  <c r="T189" i="7"/>
  <c r="M184" i="7"/>
  <c r="I178" i="7"/>
  <c r="G172" i="7"/>
  <c r="I803" i="7"/>
  <c r="I715" i="7"/>
  <c r="D668" i="7"/>
  <c r="D628" i="7"/>
  <c r="Q603" i="7"/>
  <c r="G581" i="7"/>
  <c r="G560" i="7"/>
  <c r="I537" i="7"/>
  <c r="M514" i="7"/>
  <c r="U492" i="7"/>
  <c r="Q469" i="7"/>
  <c r="G446" i="7"/>
  <c r="P425" i="7"/>
  <c r="M402" i="7"/>
  <c r="D379" i="7"/>
  <c r="P358" i="7"/>
  <c r="D346" i="7"/>
  <c r="U333" i="7"/>
  <c r="P323" i="7"/>
  <c r="Q311" i="7"/>
  <c r="T299" i="7"/>
  <c r="T288" i="7"/>
  <c r="G277" i="7"/>
  <c r="I265" i="7"/>
  <c r="Q254" i="7"/>
  <c r="T242" i="7"/>
  <c r="T230" i="7"/>
  <c r="D220" i="7"/>
  <c r="D208" i="7"/>
  <c r="G196" i="7"/>
  <c r="I185" i="7"/>
  <c r="D173" i="7"/>
  <c r="T166" i="7"/>
  <c r="I161" i="7"/>
  <c r="I155" i="7"/>
  <c r="I149" i="7"/>
  <c r="Q137" i="7"/>
  <c r="U420" i="7"/>
  <c r="P994" i="7"/>
  <c r="D852" i="7"/>
  <c r="D820" i="7"/>
  <c r="Q868" i="7"/>
  <c r="U739" i="7"/>
  <c r="T764" i="7"/>
  <c r="I679" i="7"/>
  <c r="D996" i="7"/>
  <c r="Q765" i="7"/>
  <c r="Q679" i="7"/>
  <c r="G630" i="7"/>
  <c r="I792" i="7"/>
  <c r="I710" i="7"/>
  <c r="P674" i="7"/>
  <c r="P637" i="7"/>
  <c r="M609" i="7"/>
  <c r="I591" i="7"/>
  <c r="D572" i="7"/>
  <c r="Q554" i="7"/>
  <c r="D540" i="7"/>
  <c r="P524" i="7"/>
  <c r="T509" i="7"/>
  <c r="Q494" i="7"/>
  <c r="M479" i="7"/>
  <c r="P464" i="7"/>
  <c r="Q449" i="7"/>
  <c r="Q434" i="7"/>
  <c r="T419" i="7"/>
  <c r="G405" i="7"/>
  <c r="M389" i="7"/>
  <c r="G375" i="7"/>
  <c r="D364" i="7"/>
  <c r="G861" i="7"/>
  <c r="G808" i="7"/>
  <c r="G766" i="7"/>
  <c r="G722" i="7"/>
  <c r="M694" i="7"/>
  <c r="M673" i="7"/>
  <c r="M651" i="7"/>
  <c r="M630" i="7"/>
  <c r="I616" i="7"/>
  <c r="I605" i="7"/>
  <c r="T594" i="7"/>
  <c r="U583" i="7"/>
  <c r="M572" i="7"/>
  <c r="M561" i="7"/>
  <c r="I550" i="7"/>
  <c r="U538" i="7"/>
  <c r="D528" i="7"/>
  <c r="G517" i="7"/>
  <c r="I505" i="7"/>
  <c r="D494" i="7"/>
  <c r="D483" i="7"/>
  <c r="I471" i="7"/>
  <c r="I460" i="7"/>
  <c r="D449" i="7"/>
  <c r="Q437" i="7"/>
  <c r="T426" i="7"/>
  <c r="Q415" i="7"/>
  <c r="D404" i="7"/>
  <c r="D393" i="7"/>
  <c r="T381" i="7"/>
  <c r="M370" i="7"/>
  <c r="D359" i="7"/>
  <c r="I821" i="7"/>
  <c r="I733" i="7"/>
  <c r="D679" i="7"/>
  <c r="D637" i="7"/>
  <c r="G608" i="7"/>
  <c r="T586" i="7"/>
  <c r="U564" i="7"/>
  <c r="T541" i="7"/>
  <c r="G520" i="7"/>
  <c r="P497" i="7"/>
  <c r="P474" i="7"/>
  <c r="D452" i="7"/>
  <c r="I430" i="7"/>
  <c r="G407" i="7"/>
  <c r="D385" i="7"/>
  <c r="P362" i="7"/>
  <c r="M348" i="7"/>
  <c r="T336" i="7"/>
  <c r="U325" i="7"/>
  <c r="D314" i="7"/>
  <c r="T302" i="7"/>
  <c r="Q293" i="7"/>
  <c r="M287" i="7"/>
  <c r="P281" i="7"/>
  <c r="M276" i="7"/>
  <c r="G270" i="7"/>
  <c r="M264" i="7"/>
  <c r="G259" i="7"/>
  <c r="M253" i="7"/>
  <c r="G247" i="7"/>
  <c r="D242" i="7"/>
  <c r="D236" i="7"/>
  <c r="D230" i="7"/>
  <c r="P224" i="7"/>
  <c r="T218" i="7"/>
  <c r="T212" i="7"/>
  <c r="I207" i="7"/>
  <c r="G201" i="7"/>
  <c r="M195" i="7"/>
  <c r="D190" i="7"/>
  <c r="D184" i="7"/>
  <c r="T177" i="7"/>
  <c r="D972" i="7"/>
  <c r="G833" i="7"/>
  <c r="G789" i="7"/>
  <c r="G749" i="7"/>
  <c r="U706" i="7"/>
  <c r="U684" i="7"/>
  <c r="U664" i="7"/>
  <c r="U642" i="7"/>
  <c r="D622" i="7"/>
  <c r="D612" i="7"/>
  <c r="D601" i="7"/>
  <c r="U589" i="7"/>
  <c r="P579" i="7"/>
  <c r="D568" i="7"/>
  <c r="M556" i="7"/>
  <c r="D546" i="7"/>
  <c r="P534" i="7"/>
  <c r="G523" i="7"/>
  <c r="Q512" i="7"/>
  <c r="T500" i="7"/>
  <c r="I489" i="7"/>
  <c r="P478" i="7"/>
  <c r="D467" i="7"/>
  <c r="I455" i="7"/>
  <c r="P444" i="7"/>
  <c r="G433" i="7"/>
  <c r="Q421" i="7"/>
  <c r="I411" i="7"/>
  <c r="Q399" i="7"/>
  <c r="D388" i="7"/>
  <c r="M377" i="7"/>
  <c r="T365" i="7"/>
  <c r="T355" i="7"/>
  <c r="M350" i="7"/>
  <c r="M344" i="7"/>
  <c r="M338" i="7"/>
  <c r="D333" i="7"/>
  <c r="I327" i="7"/>
  <c r="P321" i="7"/>
  <c r="D316" i="7"/>
  <c r="I310" i="7"/>
  <c r="I304" i="7"/>
  <c r="U298" i="7"/>
  <c r="D293" i="7"/>
  <c r="Q286" i="7"/>
  <c r="M281" i="7"/>
  <c r="Q275" i="7"/>
  <c r="P269" i="7"/>
  <c r="I264" i="7"/>
  <c r="M258" i="7"/>
  <c r="Q252" i="7"/>
  <c r="D247" i="7"/>
  <c r="I241" i="7"/>
  <c r="M235" i="7"/>
  <c r="T229" i="7"/>
  <c r="T223" i="7"/>
  <c r="G218" i="7"/>
  <c r="Q212" i="7"/>
  <c r="P206" i="7"/>
  <c r="P200" i="7"/>
  <c r="I195" i="7"/>
  <c r="I189" i="7"/>
  <c r="I183" i="7"/>
  <c r="M954" i="7"/>
  <c r="I874" i="7"/>
  <c r="Q722" i="7"/>
  <c r="P695" i="7"/>
  <c r="P584" i="7"/>
  <c r="M520" i="7"/>
  <c r="T459" i="7"/>
  <c r="D400" i="7"/>
  <c r="P839" i="7"/>
  <c r="M687" i="7"/>
  <c r="T612" i="7"/>
  <c r="M569" i="7"/>
  <c r="M524" i="7"/>
  <c r="I479" i="7"/>
  <c r="P434" i="7"/>
  <c r="I389" i="7"/>
  <c r="I793" i="7"/>
  <c r="G602" i="7"/>
  <c r="T512" i="7"/>
  <c r="T422" i="7"/>
  <c r="G345" i="7"/>
  <c r="D299" i="7"/>
  <c r="G274" i="7"/>
  <c r="G251" i="7"/>
  <c r="T227" i="7"/>
  <c r="D205" i="7"/>
  <c r="Q181" i="7"/>
  <c r="G773" i="7"/>
  <c r="U656" i="7"/>
  <c r="D597" i="7"/>
  <c r="G552" i="7"/>
  <c r="I508" i="7"/>
  <c r="Q462" i="7"/>
  <c r="M417" i="7"/>
  <c r="I373" i="7"/>
  <c r="G342" i="7"/>
  <c r="M319" i="7"/>
  <c r="U296" i="7"/>
  <c r="M273" i="7"/>
  <c r="M250" i="7"/>
  <c r="Q227" i="7"/>
  <c r="I204" i="7"/>
  <c r="D181" i="7"/>
  <c r="I847" i="7"/>
  <c r="D692" i="7"/>
  <c r="D644" i="7"/>
  <c r="Q601" i="7"/>
  <c r="T570" i="7"/>
  <c r="P545" i="7"/>
  <c r="I512" i="7"/>
  <c r="I480" i="7"/>
  <c r="T454" i="7"/>
  <c r="I421" i="7"/>
  <c r="T391" i="7"/>
  <c r="P366" i="7"/>
  <c r="T344" i="7"/>
  <c r="Q328" i="7"/>
  <c r="U315" i="7"/>
  <c r="T298" i="7"/>
  <c r="M282" i="7"/>
  <c r="M269" i="7"/>
  <c r="P252" i="7"/>
  <c r="I237" i="7"/>
  <c r="I224" i="7"/>
  <c r="D207" i="7"/>
  <c r="T190" i="7"/>
  <c r="P177" i="7"/>
  <c r="I166" i="7"/>
  <c r="G158" i="7"/>
  <c r="G137" i="7"/>
  <c r="P131" i="7"/>
  <c r="I125" i="7"/>
  <c r="M115" i="7"/>
  <c r="M109" i="7"/>
  <c r="M103" i="7"/>
  <c r="G98" i="7"/>
  <c r="G88" i="7"/>
  <c r="M82" i="7"/>
  <c r="I76" i="7"/>
  <c r="G70" i="7"/>
  <c r="M64" i="7"/>
  <c r="P58" i="7"/>
  <c r="M52" i="7"/>
  <c r="P47" i="7"/>
  <c r="I38" i="7"/>
  <c r="U32" i="7"/>
  <c r="I24" i="7"/>
  <c r="T18" i="7"/>
  <c r="Q12" i="7"/>
  <c r="T6" i="7"/>
  <c r="G145" i="7"/>
  <c r="I133" i="7"/>
  <c r="G121" i="7"/>
  <c r="Q114" i="7"/>
  <c r="G102" i="7"/>
  <c r="G90" i="7"/>
  <c r="M66" i="7"/>
  <c r="M54" i="7"/>
  <c r="G32" i="7"/>
  <c r="Q26" i="7"/>
  <c r="Q14" i="7"/>
  <c r="Q929" i="7"/>
  <c r="U697" i="7"/>
  <c r="P616" i="7"/>
  <c r="Q573" i="7"/>
  <c r="T527" i="7"/>
  <c r="G481" i="7"/>
  <c r="T436" i="7"/>
  <c r="P390" i="7"/>
  <c r="Q350" i="7"/>
  <c r="D329" i="7"/>
  <c r="Q305" i="7"/>
  <c r="P280" i="7"/>
  <c r="I259" i="7"/>
  <c r="Q235" i="7"/>
  <c r="T211" i="7"/>
  <c r="G190" i="7"/>
  <c r="D169" i="7"/>
  <c r="G157" i="7"/>
  <c r="P145" i="7"/>
  <c r="G819" i="7"/>
  <c r="G731" i="7"/>
  <c r="U679" i="7"/>
  <c r="U635" i="7"/>
  <c r="P607" i="7"/>
  <c r="I587" i="7"/>
  <c r="I564" i="7"/>
  <c r="G541" i="7"/>
  <c r="P520" i="7"/>
  <c r="U496" i="7"/>
  <c r="T473" i="7"/>
  <c r="M452" i="7"/>
  <c r="Q429" i="7"/>
  <c r="M406" i="7"/>
  <c r="M385" i="7"/>
  <c r="U361" i="7"/>
  <c r="D348" i="7"/>
  <c r="D337" i="7"/>
  <c r="P325" i="7"/>
  <c r="P313" i="7"/>
  <c r="U302" i="7"/>
  <c r="D291" i="7"/>
  <c r="D279" i="7"/>
  <c r="I268" i="7"/>
  <c r="P256" i="7"/>
  <c r="T244" i="7"/>
  <c r="D234" i="7"/>
  <c r="D222" i="7"/>
  <c r="G210" i="7"/>
  <c r="I199" i="7"/>
  <c r="I187" i="7"/>
  <c r="G175" i="7"/>
  <c r="I168" i="7"/>
  <c r="I162" i="7"/>
  <c r="M152" i="7"/>
  <c r="D148" i="7"/>
  <c r="I139" i="7"/>
  <c r="D135" i="7"/>
  <c r="T130" i="7"/>
  <c r="I126" i="7"/>
  <c r="T121" i="7"/>
  <c r="D118" i="7"/>
  <c r="T113" i="7"/>
  <c r="I109" i="7"/>
  <c r="D105" i="7"/>
  <c r="Q100" i="7"/>
  <c r="I96" i="7"/>
  <c r="Q89" i="7"/>
  <c r="G85" i="7"/>
  <c r="G76" i="7"/>
  <c r="P71" i="7"/>
  <c r="G67" i="7"/>
  <c r="P62" i="7"/>
  <c r="M58" i="7"/>
  <c r="D54" i="7"/>
  <c r="I45" i="7"/>
  <c r="I40" i="7"/>
  <c r="I32" i="7"/>
  <c r="D21" i="7"/>
  <c r="P16" i="7"/>
  <c r="D12" i="7"/>
  <c r="Q7" i="7"/>
  <c r="T929" i="7"/>
  <c r="I807" i="7"/>
  <c r="I743" i="7"/>
  <c r="D694" i="7"/>
  <c r="D662" i="7"/>
  <c r="D630" i="7"/>
  <c r="Q610" i="7"/>
  <c r="Q594" i="7"/>
  <c r="G578" i="7"/>
  <c r="I561" i="7"/>
  <c r="M544" i="7"/>
  <c r="U527" i="7"/>
  <c r="G511" i="7"/>
  <c r="U493" i="7"/>
  <c r="D477" i="7"/>
  <c r="G460" i="7"/>
  <c r="G443" i="7"/>
  <c r="Q426" i="7"/>
  <c r="Q409" i="7"/>
  <c r="U392" i="7"/>
  <c r="U375" i="7"/>
  <c r="I359" i="7"/>
  <c r="T349" i="7"/>
  <c r="D341" i="7"/>
  <c r="I332" i="7"/>
  <c r="G324" i="7"/>
  <c r="M315" i="7"/>
  <c r="T306" i="7"/>
  <c r="I298" i="7"/>
  <c r="M289" i="7"/>
  <c r="Q280" i="7"/>
  <c r="G272" i="7"/>
  <c r="Q263" i="7"/>
  <c r="G255" i="7"/>
  <c r="M246" i="7"/>
  <c r="T237" i="7"/>
  <c r="G229" i="7"/>
  <c r="P220" i="7"/>
  <c r="D212" i="7"/>
  <c r="D203" i="7"/>
  <c r="P194" i="7"/>
  <c r="T185" i="7"/>
  <c r="D177" i="7"/>
  <c r="I170" i="7"/>
  <c r="D166" i="7"/>
  <c r="P161" i="7"/>
  <c r="I157" i="7"/>
  <c r="T152" i="7"/>
  <c r="T146" i="7"/>
  <c r="D138" i="7"/>
  <c r="P120" i="7"/>
  <c r="G113" i="7"/>
  <c r="T104" i="7"/>
  <c r="G96" i="7"/>
  <c r="Q90" i="7"/>
  <c r="P81" i="7"/>
  <c r="P72" i="7"/>
  <c r="P63" i="7"/>
  <c r="I47" i="7"/>
  <c r="Q33" i="7"/>
  <c r="G26" i="7"/>
  <c r="P17" i="7"/>
  <c r="P8" i="7"/>
  <c r="G823" i="7"/>
  <c r="U701" i="7"/>
  <c r="U637" i="7"/>
  <c r="P600" i="7"/>
  <c r="M567" i="7"/>
  <c r="D534" i="7"/>
  <c r="I500" i="7"/>
  <c r="M466" i="7"/>
  <c r="T434" i="7"/>
  <c r="I401" i="7"/>
  <c r="M367" i="7"/>
  <c r="I345" i="7"/>
  <c r="D328" i="7"/>
  <c r="D311" i="7"/>
  <c r="T293" i="7"/>
  <c r="P277" i="7"/>
  <c r="I260" i="7"/>
  <c r="I243" i="7"/>
  <c r="Q225" i="7"/>
  <c r="M208" i="7"/>
  <c r="G191" i="7"/>
  <c r="M173" i="7"/>
  <c r="I164" i="7"/>
  <c r="M155" i="7"/>
  <c r="G147" i="7"/>
  <c r="I135" i="7"/>
  <c r="M89" i="7"/>
  <c r="I71" i="7"/>
  <c r="Q53" i="7"/>
  <c r="M38" i="7"/>
  <c r="P27" i="7"/>
  <c r="U6" i="7"/>
  <c r="P109" i="7"/>
  <c r="G74" i="7"/>
  <c r="M6" i="7"/>
  <c r="D126" i="7"/>
  <c r="D115" i="7"/>
  <c r="Q97" i="7"/>
  <c r="Q79" i="7"/>
  <c r="T61" i="7"/>
  <c r="M44" i="7"/>
  <c r="D27" i="7"/>
  <c r="P9" i="7"/>
  <c r="D130" i="7"/>
  <c r="M112" i="7"/>
  <c r="I88" i="7"/>
  <c r="P52" i="7"/>
  <c r="T124" i="7"/>
  <c r="D90" i="7"/>
  <c r="I54" i="7"/>
  <c r="G836" i="7"/>
  <c r="M602" i="7"/>
  <c r="I475" i="7"/>
  <c r="I360" i="7"/>
  <c r="M623" i="7"/>
  <c r="I580" i="7"/>
  <c r="I445" i="7"/>
  <c r="G972" i="7"/>
  <c r="T535" i="7"/>
  <c r="Q356" i="7"/>
  <c r="M279" i="7"/>
  <c r="U256" i="7"/>
  <c r="P210" i="7"/>
  <c r="G817" i="7"/>
  <c r="D608" i="7"/>
  <c r="M474" i="7"/>
  <c r="Q383" i="7"/>
  <c r="I348" i="7"/>
  <c r="I279" i="7"/>
  <c r="I256" i="7"/>
  <c r="M210" i="7"/>
  <c r="D951" i="7"/>
  <c r="D648" i="7"/>
  <c r="G579" i="7"/>
  <c r="T522" i="7"/>
  <c r="T433" i="7"/>
  <c r="Q368" i="7"/>
  <c r="I350" i="7"/>
  <c r="D317" i="7"/>
  <c r="P271" i="7"/>
  <c r="Q241" i="7"/>
  <c r="I225" i="7"/>
  <c r="Q178" i="7"/>
  <c r="I160" i="7"/>
  <c r="P152" i="7"/>
  <c r="D140" i="7"/>
  <c r="M126" i="7"/>
  <c r="P117" i="7"/>
  <c r="Q105" i="7"/>
  <c r="D83" i="7"/>
  <c r="G71" i="7"/>
  <c r="D59" i="7"/>
  <c r="T38" i="7"/>
  <c r="M26" i="7"/>
  <c r="D15" i="7"/>
  <c r="P125" i="7"/>
  <c r="P67" i="7"/>
  <c r="P44" i="7"/>
  <c r="D17" i="7"/>
  <c r="U705" i="7"/>
  <c r="U625" i="7"/>
  <c r="U531" i="7"/>
  <c r="U440" i="7"/>
  <c r="U354" i="7"/>
  <c r="Q307" i="7"/>
  <c r="M261" i="7"/>
  <c r="I216" i="7"/>
  <c r="G170" i="7"/>
  <c r="Q146" i="7"/>
  <c r="G747" i="7"/>
  <c r="U639" i="7"/>
  <c r="M870" i="7"/>
  <c r="T721" i="7"/>
  <c r="G658" i="7"/>
  <c r="P659" i="7"/>
  <c r="G565" i="7"/>
  <c r="U504" i="7"/>
  <c r="U444" i="7"/>
  <c r="I385" i="7"/>
  <c r="G794" i="7"/>
  <c r="M666" i="7"/>
  <c r="I602" i="7"/>
  <c r="Q557" i="7"/>
  <c r="M513" i="7"/>
  <c r="I468" i="7"/>
  <c r="D423" i="7"/>
  <c r="G378" i="7"/>
  <c r="I709" i="7"/>
  <c r="Q579" i="7"/>
  <c r="M490" i="7"/>
  <c r="T400" i="7"/>
  <c r="G333" i="7"/>
  <c r="M291" i="7"/>
  <c r="G268" i="7"/>
  <c r="G245" i="7"/>
  <c r="M222" i="7"/>
  <c r="G199" i="7"/>
  <c r="P175" i="7"/>
  <c r="G733" i="7"/>
  <c r="U634" i="7"/>
  <c r="Q585" i="7"/>
  <c r="Q541" i="7"/>
  <c r="M496" i="7"/>
  <c r="T450" i="7"/>
  <c r="D407" i="7"/>
  <c r="M361" i="7"/>
  <c r="G336" i="7"/>
  <c r="T313" i="7"/>
  <c r="Q290" i="7"/>
  <c r="P267" i="7"/>
  <c r="D245" i="7"/>
  <c r="Q221" i="7"/>
  <c r="M198" i="7"/>
  <c r="Q177" i="7"/>
  <c r="I787" i="7"/>
  <c r="D684" i="7"/>
  <c r="Q621" i="7"/>
  <c r="P593" i="7"/>
  <c r="Q568" i="7"/>
  <c r="I535" i="7"/>
  <c r="P503" i="7"/>
  <c r="G478" i="7"/>
  <c r="G444" i="7"/>
  <c r="U412" i="7"/>
  <c r="P387" i="7"/>
  <c r="P355" i="7"/>
  <c r="M340" i="7"/>
  <c r="Q327" i="7"/>
  <c r="Q310" i="7"/>
  <c r="P294" i="7"/>
  <c r="I281" i="7"/>
  <c r="G264" i="7"/>
  <c r="D248" i="7"/>
  <c r="I235" i="7"/>
  <c r="D218" i="7"/>
  <c r="P202" i="7"/>
  <c r="Q189" i="7"/>
  <c r="I172" i="7"/>
  <c r="G164" i="7"/>
  <c r="P157" i="7"/>
  <c r="Q148" i="7"/>
  <c r="Q142" i="7"/>
  <c r="G135" i="7"/>
  <c r="D123" i="7"/>
  <c r="M114" i="7"/>
  <c r="U102" i="7"/>
  <c r="D97" i="7"/>
  <c r="T85" i="7"/>
  <c r="D74" i="7"/>
  <c r="T67" i="7"/>
  <c r="G62" i="7"/>
  <c r="M56" i="7"/>
  <c r="I50" i="7"/>
  <c r="D47" i="7"/>
  <c r="M32" i="7"/>
  <c r="T23" i="7"/>
  <c r="T17" i="7"/>
  <c r="G12" i="7"/>
  <c r="I6" i="7"/>
  <c r="I132" i="7"/>
  <c r="D120" i="7"/>
  <c r="Q109" i="7"/>
  <c r="T97" i="7"/>
  <c r="P85" i="7"/>
  <c r="I74" i="7"/>
  <c r="U61" i="7"/>
  <c r="D50" i="7"/>
  <c r="P38" i="7"/>
  <c r="D31" i="7"/>
  <c r="G799" i="7"/>
  <c r="U665" i="7"/>
  <c r="P598" i="7"/>
  <c r="U556" i="7"/>
  <c r="D511" i="7"/>
  <c r="G462" i="7"/>
  <c r="D420" i="7"/>
  <c r="T373" i="7"/>
  <c r="U341" i="7"/>
  <c r="T320" i="7"/>
  <c r="G297" i="7"/>
  <c r="D272" i="7"/>
  <c r="Q250" i="7"/>
  <c r="T226" i="7"/>
  <c r="U202" i="7"/>
  <c r="I181" i="7"/>
  <c r="T164" i="7"/>
  <c r="G152" i="7"/>
  <c r="U950" i="7"/>
  <c r="G787" i="7"/>
  <c r="U703" i="7"/>
  <c r="U663" i="7"/>
  <c r="P621" i="7"/>
  <c r="P599" i="7"/>
  <c r="D579" i="7"/>
  <c r="U555" i="7"/>
  <c r="U532" i="7"/>
  <c r="G512" i="7"/>
  <c r="Q488" i="7"/>
  <c r="I465" i="7"/>
  <c r="D444" i="7"/>
  <c r="G421" i="7"/>
  <c r="D398" i="7"/>
  <c r="T376" i="7"/>
  <c r="M355" i="7"/>
  <c r="P343" i="7"/>
  <c r="Q332" i="7"/>
  <c r="I321" i="7"/>
  <c r="M309" i="7"/>
  <c r="Q298" i="7"/>
  <c r="M286" i="7"/>
  <c r="T274" i="7"/>
  <c r="D264" i="7"/>
  <c r="M252" i="7"/>
  <c r="M240" i="7"/>
  <c r="P229" i="7"/>
  <c r="T217" i="7"/>
  <c r="Q205" i="7"/>
  <c r="D195" i="7"/>
  <c r="D183" i="7"/>
  <c r="M171" i="7"/>
  <c r="G166" i="7"/>
  <c r="G160" i="7"/>
  <c r="G155" i="7"/>
  <c r="Q150" i="7"/>
  <c r="M146" i="7"/>
  <c r="D142" i="7"/>
  <c r="P137" i="7"/>
  <c r="M133" i="7"/>
  <c r="P124" i="7"/>
  <c r="G120" i="7"/>
  <c r="M117" i="7"/>
  <c r="I113" i="7"/>
  <c r="M104" i="7"/>
  <c r="G100" i="7"/>
  <c r="Q95" i="7"/>
  <c r="G89" i="7"/>
  <c r="P84" i="7"/>
  <c r="P75" i="7"/>
  <c r="D71" i="7"/>
  <c r="P66" i="7"/>
  <c r="D62" i="7"/>
  <c r="U57" i="7"/>
  <c r="M53" i="7"/>
  <c r="Q44" i="7"/>
  <c r="Q38" i="7"/>
  <c r="Q31" i="7"/>
  <c r="T27" i="7"/>
  <c r="Q23" i="7"/>
  <c r="I19" i="7"/>
  <c r="T14" i="7"/>
  <c r="G6" i="7"/>
  <c r="I855" i="7"/>
  <c r="I783" i="7"/>
  <c r="I719" i="7"/>
  <c r="D682" i="7"/>
  <c r="D650" i="7"/>
  <c r="Q620" i="7"/>
  <c r="Q604" i="7"/>
  <c r="M588" i="7"/>
  <c r="T571" i="7"/>
  <c r="D555" i="7"/>
  <c r="I538" i="7"/>
  <c r="T521" i="7"/>
  <c r="Q504" i="7"/>
  <c r="Q487" i="7"/>
  <c r="Q470" i="7"/>
  <c r="Q453" i="7"/>
  <c r="D437" i="7"/>
  <c r="G420" i="7"/>
  <c r="M403" i="7"/>
  <c r="P386" i="7"/>
  <c r="T369" i="7"/>
  <c r="D355" i="7"/>
  <c r="P346" i="7"/>
  <c r="Q337" i="7"/>
  <c r="G329" i="7"/>
  <c r="U320" i="7"/>
  <c r="G312" i="7"/>
  <c r="P303" i="7"/>
  <c r="G295" i="7"/>
  <c r="D286" i="7"/>
  <c r="Q277" i="7"/>
  <c r="U268" i="7"/>
  <c r="M260" i="7"/>
  <c r="D252" i="7"/>
  <c r="M243" i="7"/>
  <c r="Q234" i="7"/>
  <c r="T225" i="7"/>
  <c r="M217" i="7"/>
  <c r="P208" i="7"/>
  <c r="U199" i="7"/>
  <c r="I191" i="7"/>
  <c r="P182" i="7"/>
  <c r="P173" i="7"/>
  <c r="Q168" i="7"/>
  <c r="M164" i="7"/>
  <c r="D160" i="7"/>
  <c r="P155" i="7"/>
  <c r="P150" i="7"/>
  <c r="U134" i="7"/>
  <c r="G126" i="7"/>
  <c r="P112" i="7"/>
  <c r="Q103" i="7"/>
  <c r="D95" i="7"/>
  <c r="I87" i="7"/>
  <c r="I69" i="7"/>
  <c r="I60" i="7"/>
  <c r="Q51" i="7"/>
  <c r="G46" i="7"/>
  <c r="D39" i="7"/>
  <c r="M16" i="7"/>
  <c r="P7" i="7"/>
  <c r="G807" i="7"/>
  <c r="U693" i="7"/>
  <c r="U629" i="7"/>
  <c r="P596" i="7"/>
  <c r="I563" i="7"/>
  <c r="U529" i="7"/>
  <c r="U495" i="7"/>
  <c r="G464" i="7"/>
  <c r="Q430" i="7"/>
  <c r="D397" i="7"/>
  <c r="D363" i="7"/>
  <c r="D343" i="7"/>
  <c r="D326" i="7"/>
  <c r="T308" i="7"/>
  <c r="P291" i="7"/>
  <c r="M275" i="7"/>
  <c r="G258" i="7"/>
  <c r="D241" i="7"/>
  <c r="P223" i="7"/>
  <c r="I206" i="7"/>
  <c r="D189" i="7"/>
  <c r="Q171" i="7"/>
  <c r="G163" i="7"/>
  <c r="T154" i="7"/>
  <c r="G146" i="7"/>
  <c r="G133" i="7"/>
  <c r="Q117" i="7"/>
  <c r="M100" i="7"/>
  <c r="P82" i="7"/>
  <c r="P64" i="7"/>
  <c r="I21" i="7"/>
  <c r="P101" i="7"/>
  <c r="M63" i="7"/>
  <c r="Q131" i="7"/>
  <c r="P96" i="7"/>
  <c r="Q60" i="7"/>
  <c r="I141" i="7"/>
  <c r="Q123" i="7"/>
  <c r="D91" i="7"/>
  <c r="D73" i="7"/>
  <c r="T37" i="7"/>
  <c r="Q20" i="7"/>
  <c r="Q140" i="7"/>
  <c r="G123" i="7"/>
  <c r="T105" i="7"/>
  <c r="Q74" i="7"/>
  <c r="U17" i="7"/>
  <c r="M120" i="7"/>
  <c r="M85" i="7"/>
  <c r="T21" i="7"/>
  <c r="P126" i="7"/>
  <c r="I98" i="7"/>
  <c r="I62" i="7"/>
  <c r="D19" i="7"/>
  <c r="G59" i="7"/>
  <c r="G127" i="7"/>
  <c r="U23" i="7"/>
  <c r="T70" i="7"/>
  <c r="M18" i="7"/>
  <c r="P103" i="7"/>
  <c r="M39" i="7"/>
  <c r="I107" i="7"/>
  <c r="T71" i="7"/>
  <c r="P763" i="7"/>
  <c r="I658" i="7"/>
  <c r="I869" i="7"/>
  <c r="U622" i="7"/>
  <c r="M549" i="7"/>
  <c r="G490" i="7"/>
  <c r="P430" i="7"/>
  <c r="P371" i="7"/>
  <c r="G752" i="7"/>
  <c r="M645" i="7"/>
  <c r="G591" i="7"/>
  <c r="T546" i="7"/>
  <c r="D502" i="7"/>
  <c r="Q456" i="7"/>
  <c r="D412" i="7"/>
  <c r="G367" i="7"/>
  <c r="D665" i="7"/>
  <c r="P557" i="7"/>
  <c r="G468" i="7"/>
  <c r="P377" i="7"/>
  <c r="G322" i="7"/>
  <c r="I285" i="7"/>
  <c r="I262" i="7"/>
  <c r="Q239" i="7"/>
  <c r="Q216" i="7"/>
  <c r="G193" i="7"/>
  <c r="Q889" i="7"/>
  <c r="U698" i="7"/>
  <c r="D618" i="7"/>
  <c r="G575" i="7"/>
  <c r="M530" i="7"/>
  <c r="T484" i="7"/>
  <c r="M440" i="7"/>
  <c r="P395" i="7"/>
  <c r="P353" i="7"/>
  <c r="T330" i="7"/>
  <c r="D308" i="7"/>
  <c r="P284" i="7"/>
  <c r="G262" i="7"/>
  <c r="D239" i="7"/>
  <c r="D216" i="7"/>
  <c r="D193" i="7"/>
  <c r="M175" i="7"/>
  <c r="I755" i="7"/>
  <c r="D664" i="7"/>
  <c r="Q613" i="7"/>
  <c r="P589" i="7"/>
  <c r="D556" i="7"/>
  <c r="T526" i="7"/>
  <c r="M501" i="7"/>
  <c r="Q467" i="7"/>
  <c r="U435" i="7"/>
  <c r="T410" i="7"/>
  <c r="D377" i="7"/>
  <c r="I351" i="7"/>
  <c r="I338" i="7"/>
  <c r="M321" i="7"/>
  <c r="I306" i="7"/>
  <c r="M293" i="7"/>
  <c r="G276" i="7"/>
  <c r="U259" i="7"/>
  <c r="U246" i="7"/>
  <c r="Q229" i="7"/>
  <c r="Q213" i="7"/>
  <c r="M200" i="7"/>
  <c r="G183" i="7"/>
  <c r="D170" i="7"/>
  <c r="P163" i="7"/>
  <c r="Q154" i="7"/>
  <c r="P146" i="7"/>
  <c r="P140" i="7"/>
  <c r="G134" i="7"/>
  <c r="Q128" i="7"/>
  <c r="M122" i="7"/>
  <c r="G118" i="7"/>
  <c r="I112" i="7"/>
  <c r="T100" i="7"/>
  <c r="M91" i="7"/>
  <c r="I85" i="7"/>
  <c r="D79" i="7"/>
  <c r="M73" i="7"/>
  <c r="I67" i="7"/>
  <c r="G61" i="7"/>
  <c r="T44" i="7"/>
  <c r="U40" i="7"/>
  <c r="M27" i="7"/>
  <c r="Q21" i="7"/>
  <c r="P15" i="7"/>
  <c r="I4" i="7"/>
  <c r="P138" i="7"/>
  <c r="T127" i="7"/>
  <c r="M107" i="7"/>
  <c r="Q96" i="7"/>
  <c r="M84" i="7"/>
  <c r="D72" i="7"/>
  <c r="T60" i="7"/>
  <c r="T48" i="7"/>
  <c r="M21" i="7"/>
  <c r="G9" i="7"/>
  <c r="G767" i="7"/>
  <c r="U657" i="7"/>
  <c r="P594" i="7"/>
  <c r="P548" i="7"/>
  <c r="Q506" i="7"/>
  <c r="D460" i="7"/>
  <c r="T411" i="7"/>
  <c r="Q369" i="7"/>
  <c r="Q339" i="7"/>
  <c r="I316" i="7"/>
  <c r="D295" i="7"/>
  <c r="T269" i="7"/>
  <c r="I246" i="7"/>
  <c r="Q224" i="7"/>
  <c r="T200" i="7"/>
  <c r="T176" i="7"/>
  <c r="Q163" i="7"/>
  <c r="Q881" i="7"/>
  <c r="G779" i="7"/>
  <c r="U699" i="7"/>
  <c r="U655" i="7"/>
  <c r="P619" i="7"/>
  <c r="P597" i="7"/>
  <c r="Q574" i="7"/>
  <c r="Q553" i="7"/>
  <c r="U530" i="7"/>
  <c r="Q507" i="7"/>
  <c r="M486" i="7"/>
  <c r="G463" i="7"/>
  <c r="U439" i="7"/>
  <c r="U418" i="7"/>
  <c r="D396" i="7"/>
  <c r="T372" i="7"/>
  <c r="M354" i="7"/>
  <c r="M342" i="7"/>
  <c r="P330" i="7"/>
  <c r="I320" i="7"/>
  <c r="I308" i="7"/>
  <c r="Q296" i="7"/>
  <c r="M285" i="7"/>
  <c r="Q273" i="7"/>
  <c r="U261" i="7"/>
  <c r="I251" i="7"/>
  <c r="I239" i="7"/>
  <c r="M227" i="7"/>
  <c r="T216" i="7"/>
  <c r="P204" i="7"/>
  <c r="Q192" i="7"/>
  <c r="T181" i="7"/>
  <c r="U170" i="7"/>
  <c r="Q159" i="7"/>
  <c r="P154" i="7"/>
  <c r="G150" i="7"/>
  <c r="T145" i="7"/>
  <c r="P141" i="7"/>
  <c r="D137" i="7"/>
  <c r="U132" i="7"/>
  <c r="P128" i="7"/>
  <c r="D124" i="7"/>
  <c r="T115" i="7"/>
  <c r="P111" i="7"/>
  <c r="D107" i="7"/>
  <c r="T102" i="7"/>
  <c r="P98" i="7"/>
  <c r="T91" i="7"/>
  <c r="M87" i="7"/>
  <c r="T82" i="7"/>
  <c r="T73" i="7"/>
  <c r="M69" i="7"/>
  <c r="T64" i="7"/>
  <c r="M60" i="7"/>
  <c r="I56" i="7"/>
  <c r="T51" i="7"/>
  <c r="M47" i="7"/>
  <c r="G38" i="7"/>
  <c r="I27" i="7"/>
  <c r="G23" i="7"/>
  <c r="Q18" i="7"/>
  <c r="I14" i="7"/>
  <c r="T9" i="7"/>
  <c r="P5" i="7"/>
  <c r="D841" i="7"/>
  <c r="I775" i="7"/>
  <c r="I711" i="7"/>
  <c r="D678" i="7"/>
  <c r="D646" i="7"/>
  <c r="Q618" i="7"/>
  <c r="Q602" i="7"/>
  <c r="I586" i="7"/>
  <c r="T569" i="7"/>
  <c r="T552" i="7"/>
  <c r="I536" i="7"/>
  <c r="P519" i="7"/>
  <c r="M502" i="7"/>
  <c r="P485" i="7"/>
  <c r="Q468" i="7"/>
  <c r="M451" i="7"/>
  <c r="U434" i="7"/>
  <c r="D418" i="7"/>
  <c r="M401" i="7"/>
  <c r="M384" i="7"/>
  <c r="P367" i="7"/>
  <c r="D354" i="7"/>
  <c r="M345" i="7"/>
  <c r="P336" i="7"/>
  <c r="G328" i="7"/>
  <c r="T319" i="7"/>
  <c r="G311" i="7"/>
  <c r="P302" i="7"/>
  <c r="D294" i="7"/>
  <c r="D285" i="7"/>
  <c r="Q276" i="7"/>
  <c r="U267" i="7"/>
  <c r="M259" i="7"/>
  <c r="T250" i="7"/>
  <c r="I242" i="7"/>
  <c r="P233" i="7"/>
  <c r="T224" i="7"/>
  <c r="M216" i="7"/>
  <c r="P207" i="7"/>
  <c r="T198" i="7"/>
  <c r="I190" i="7"/>
  <c r="M181" i="7"/>
  <c r="P172" i="7"/>
  <c r="G168" i="7"/>
  <c r="T163" i="7"/>
  <c r="P159" i="7"/>
  <c r="D155" i="7"/>
  <c r="D150" i="7"/>
  <c r="M142" i="7"/>
  <c r="T133" i="7"/>
  <c r="D125" i="7"/>
  <c r="I117" i="7"/>
  <c r="G109" i="7"/>
  <c r="P100" i="7"/>
  <c r="G86" i="7"/>
  <c r="G68" i="7"/>
  <c r="I59" i="7"/>
  <c r="P50" i="7"/>
  <c r="D38" i="7"/>
  <c r="U21" i="7"/>
  <c r="D13" i="7"/>
  <c r="P4" i="7"/>
  <c r="G759" i="7"/>
  <c r="U669" i="7"/>
  <c r="P614" i="7"/>
  <c r="G584" i="7"/>
  <c r="P550" i="7"/>
  <c r="M517" i="7"/>
  <c r="I483" i="7"/>
  <c r="I451" i="7"/>
  <c r="U417" i="7"/>
  <c r="I384" i="7"/>
  <c r="T353" i="7"/>
  <c r="M336" i="7"/>
  <c r="Q319" i="7"/>
  <c r="M302" i="7"/>
  <c r="U285" i="7"/>
  <c r="T268" i="7"/>
  <c r="T251" i="7"/>
  <c r="P234" i="7"/>
  <c r="I217" i="7"/>
  <c r="T199" i="7"/>
  <c r="M182" i="7"/>
  <c r="P168" i="7"/>
  <c r="U159" i="7"/>
  <c r="T142" i="7"/>
  <c r="P115" i="7"/>
  <c r="G47" i="7"/>
  <c r="G97" i="7"/>
  <c r="M24" i="7"/>
  <c r="P56" i="7"/>
  <c r="T134" i="7"/>
  <c r="T88" i="7"/>
  <c r="G53" i="7"/>
  <c r="M138" i="7"/>
  <c r="D121" i="7"/>
  <c r="I70" i="7"/>
  <c r="U4" i="7"/>
  <c r="M17" i="7"/>
  <c r="M811" i="7"/>
  <c r="I762" i="7"/>
  <c r="D535" i="7"/>
  <c r="T414" i="7"/>
  <c r="G710" i="7"/>
  <c r="U535" i="7"/>
  <c r="P490" i="7"/>
  <c r="D401" i="7"/>
  <c r="G623" i="7"/>
  <c r="Q444" i="7"/>
  <c r="U310" i="7"/>
  <c r="T233" i="7"/>
  <c r="Q187" i="7"/>
  <c r="U676" i="7"/>
  <c r="T563" i="7"/>
  <c r="U518" i="7"/>
  <c r="G429" i="7"/>
  <c r="I325" i="7"/>
  <c r="G302" i="7"/>
  <c r="G233" i="7"/>
  <c r="D187" i="7"/>
  <c r="D708" i="7"/>
  <c r="Q611" i="7"/>
  <c r="Q547" i="7"/>
  <c r="T488" i="7"/>
  <c r="D459" i="7"/>
  <c r="I400" i="7"/>
  <c r="T332" i="7"/>
  <c r="G304" i="7"/>
  <c r="P286" i="7"/>
  <c r="T258" i="7"/>
  <c r="P212" i="7"/>
  <c r="G195" i="7"/>
  <c r="U168" i="7"/>
  <c r="D146" i="7"/>
  <c r="D132" i="7"/>
  <c r="I120" i="7"/>
  <c r="Q111" i="7"/>
  <c r="I100" i="7"/>
  <c r="I89" i="7"/>
  <c r="T76" i="7"/>
  <c r="D65" i="7"/>
  <c r="P53" i="7"/>
  <c r="G21" i="7"/>
  <c r="T8" i="7"/>
  <c r="M137" i="7"/>
  <c r="Q115" i="7"/>
  <c r="G103" i="7"/>
  <c r="T79" i="7"/>
  <c r="Q56" i="7"/>
  <c r="Q27" i="7"/>
  <c r="D578" i="7"/>
  <c r="T489" i="7"/>
  <c r="D395" i="7"/>
  <c r="G331" i="7"/>
  <c r="T284" i="7"/>
  <c r="Q237" i="7"/>
  <c r="G192" i="7"/>
  <c r="M159" i="7"/>
  <c r="G827" i="7"/>
  <c r="U683" i="7"/>
  <c r="U288" i="7"/>
  <c r="U503" i="7"/>
  <c r="U67" i="7"/>
  <c r="U356" i="7"/>
  <c r="U71" i="7"/>
  <c r="U153" i="7"/>
  <c r="U497" i="7"/>
  <c r="U292" i="7"/>
  <c r="U314" i="7"/>
  <c r="U352" i="7"/>
  <c r="U248" i="7"/>
  <c r="U174" i="7"/>
  <c r="U66" i="7"/>
  <c r="U482" i="7"/>
  <c r="U68" i="7"/>
  <c r="U576" i="7"/>
  <c r="U1002" i="7"/>
  <c r="U993" i="7"/>
  <c r="U987" i="7"/>
  <c r="U981" i="7"/>
  <c r="M974" i="7"/>
  <c r="M968" i="7"/>
  <c r="M963" i="7"/>
  <c r="T997" i="7"/>
  <c r="T991" i="7"/>
  <c r="T985" i="7"/>
  <c r="I978" i="7"/>
  <c r="I973" i="7"/>
  <c r="I967" i="7"/>
  <c r="Q1000" i="7"/>
  <c r="Q988" i="7"/>
  <c r="Q977" i="7"/>
  <c r="Q963" i="7"/>
  <c r="T956" i="7"/>
  <c r="T949" i="7"/>
  <c r="I943" i="7"/>
  <c r="P998" i="7"/>
  <c r="P985" i="7"/>
  <c r="P972" i="7"/>
  <c r="G960" i="7"/>
  <c r="G955" i="7"/>
  <c r="G948" i="7"/>
  <c r="Q941" i="7"/>
  <c r="G985" i="7"/>
  <c r="P958" i="7"/>
  <c r="P948" i="7"/>
  <c r="P938" i="7"/>
  <c r="D931" i="7"/>
  <c r="D925" i="7"/>
  <c r="P919" i="7"/>
  <c r="P912" i="7"/>
  <c r="P906" i="7"/>
  <c r="P901" i="7"/>
  <c r="D896" i="7"/>
  <c r="D892" i="7"/>
  <c r="P887" i="7"/>
  <c r="D882" i="7"/>
  <c r="P877" i="7"/>
  <c r="D991" i="7"/>
  <c r="D969" i="7"/>
  <c r="M956" i="7"/>
  <c r="M946" i="7"/>
  <c r="M938" i="7"/>
  <c r="M934" i="7"/>
  <c r="M929" i="7"/>
  <c r="M924" i="7"/>
  <c r="M919" i="7"/>
  <c r="M915" i="7"/>
  <c r="M910" i="7"/>
  <c r="M905" i="7"/>
  <c r="U900" i="7"/>
  <c r="M895" i="7"/>
  <c r="M891" i="7"/>
  <c r="U886" i="7"/>
  <c r="M881" i="7"/>
  <c r="U876" i="7"/>
  <c r="G974" i="7"/>
  <c r="D946" i="7"/>
  <c r="I934" i="7"/>
  <c r="U44" i="7"/>
  <c r="U56" i="7"/>
  <c r="M992" i="7"/>
  <c r="U967" i="7"/>
  <c r="T983" i="7"/>
  <c r="Q999" i="7"/>
  <c r="I955" i="7"/>
  <c r="P980" i="7"/>
  <c r="G946" i="7"/>
  <c r="P945" i="7"/>
  <c r="D917" i="7"/>
  <c r="P895" i="7"/>
  <c r="D1003" i="7"/>
  <c r="M944" i="7"/>
  <c r="M923" i="7"/>
  <c r="U904" i="7"/>
  <c r="U884" i="7"/>
  <c r="D942" i="7"/>
  <c r="I914" i="7"/>
  <c r="I897" i="7"/>
  <c r="I877" i="7"/>
  <c r="P867" i="7"/>
  <c r="D858" i="7"/>
  <c r="D849" i="7"/>
  <c r="D962" i="7"/>
  <c r="G933" i="7"/>
  <c r="G913" i="7"/>
  <c r="G893" i="7"/>
  <c r="M876" i="7"/>
  <c r="M866" i="7"/>
  <c r="U856" i="7"/>
  <c r="U847" i="7"/>
  <c r="M838" i="7"/>
  <c r="T938" i="7"/>
  <c r="T904" i="7"/>
  <c r="T870" i="7"/>
  <c r="T850" i="7"/>
  <c r="Q836" i="7"/>
  <c r="D826" i="7"/>
  <c r="D817" i="7"/>
  <c r="P807" i="7"/>
  <c r="D798" i="7"/>
  <c r="D788" i="7"/>
  <c r="P779" i="7"/>
  <c r="P769" i="7"/>
  <c r="P759" i="7"/>
  <c r="D751" i="7"/>
  <c r="D741" i="7"/>
  <c r="P731" i="7"/>
  <c r="P723" i="7"/>
  <c r="P716" i="7"/>
  <c r="D709" i="7"/>
  <c r="Q936" i="7"/>
  <c r="Q906" i="7"/>
  <c r="Q876" i="7"/>
  <c r="Q863" i="7"/>
  <c r="Q848" i="7"/>
  <c r="T837" i="7"/>
  <c r="U829" i="7"/>
  <c r="U822" i="7"/>
  <c r="M815" i="7"/>
  <c r="U808" i="7"/>
  <c r="M801" i="7"/>
  <c r="U793" i="7"/>
  <c r="M787" i="7"/>
  <c r="U779" i="7"/>
  <c r="U772" i="7"/>
  <c r="U765" i="7"/>
  <c r="U758" i="7"/>
  <c r="M751" i="7"/>
  <c r="U744" i="7"/>
  <c r="M737" i="7"/>
  <c r="U729" i="7"/>
  <c r="M723" i="7"/>
  <c r="U715" i="7"/>
  <c r="U708" i="7"/>
  <c r="T907" i="7"/>
  <c r="U272" i="7"/>
  <c r="U545" i="7"/>
  <c r="U322" i="7"/>
  <c r="U406" i="7"/>
  <c r="M986" i="7"/>
  <c r="I1002" i="7"/>
  <c r="T977" i="7"/>
  <c r="Q985" i="7"/>
  <c r="T948" i="7"/>
  <c r="P969" i="7"/>
  <c r="G941" i="7"/>
  <c r="P935" i="7"/>
  <c r="D911" i="7"/>
  <c r="P890" i="7"/>
  <c r="D983" i="7"/>
  <c r="M937" i="7"/>
  <c r="U918" i="7"/>
  <c r="M899" i="7"/>
  <c r="U880" i="7"/>
  <c r="I933" i="7"/>
  <c r="I913" i="7"/>
  <c r="I893" i="7"/>
  <c r="D876" i="7"/>
  <c r="D866" i="7"/>
  <c r="D857" i="7"/>
  <c r="P847" i="7"/>
  <c r="U957" i="7"/>
  <c r="G929" i="7"/>
  <c r="G912" i="7"/>
  <c r="G892" i="7"/>
  <c r="M874" i="7"/>
  <c r="U865" i="7"/>
  <c r="U855" i="7"/>
  <c r="M846" i="7"/>
  <c r="U836" i="7"/>
  <c r="T936" i="7"/>
  <c r="T896" i="7"/>
  <c r="T868" i="7"/>
  <c r="T848" i="7"/>
  <c r="D834" i="7"/>
  <c r="P825" i="7"/>
  <c r="P815" i="7"/>
  <c r="D806" i="7"/>
  <c r="D797" i="7"/>
  <c r="P787" i="7"/>
  <c r="P777" i="7"/>
  <c r="D769" i="7"/>
  <c r="D759" i="7"/>
  <c r="D749" i="7"/>
  <c r="D740" i="7"/>
  <c r="D730" i="7"/>
  <c r="P722" i="7"/>
  <c r="P715" i="7"/>
  <c r="D1000" i="7"/>
  <c r="Q930" i="7"/>
  <c r="Q904" i="7"/>
  <c r="Q875" i="7"/>
  <c r="Q860" i="7"/>
  <c r="Q847" i="7"/>
  <c r="P836" i="7"/>
  <c r="U828" i="7"/>
  <c r="U821" i="7"/>
  <c r="U814" i="7"/>
  <c r="M807" i="7"/>
  <c r="U800" i="7"/>
  <c r="M793" i="7"/>
  <c r="U785" i="7"/>
  <c r="M779" i="7"/>
  <c r="U771" i="7"/>
  <c r="U764" i="7"/>
  <c r="U757" i="7"/>
  <c r="U750" i="7"/>
  <c r="M743" i="7"/>
  <c r="U736" i="7"/>
  <c r="M729" i="7"/>
  <c r="U721" i="7"/>
  <c r="M715" i="7"/>
  <c r="G980" i="7"/>
  <c r="T899" i="7"/>
  <c r="I860" i="7"/>
  <c r="I836" i="7"/>
  <c r="T820" i="7"/>
  <c r="T807" i="7"/>
  <c r="T792" i="7"/>
  <c r="T777" i="7"/>
  <c r="U477" i="7"/>
  <c r="U266" i="7"/>
  <c r="U387" i="7"/>
  <c r="U498" i="7"/>
  <c r="U511" i="7"/>
  <c r="U53" i="7"/>
  <c r="U499" i="7"/>
  <c r="U193" i="7"/>
  <c r="U83" i="7"/>
  <c r="U551" i="7"/>
  <c r="U171" i="7"/>
  <c r="U533" i="7"/>
  <c r="U88" i="7"/>
  <c r="U127" i="7"/>
  <c r="U393" i="7"/>
  <c r="U419" i="7"/>
  <c r="U544" i="7"/>
  <c r="U188" i="7"/>
  <c r="U198" i="7"/>
  <c r="U460" i="7"/>
  <c r="U221" i="7"/>
  <c r="U18" i="7"/>
  <c r="U212" i="7"/>
  <c r="U304" i="7"/>
  <c r="U251" i="7"/>
  <c r="U391" i="7"/>
  <c r="U120" i="7"/>
  <c r="U240" i="7"/>
  <c r="U355" i="7"/>
  <c r="U19" i="7"/>
  <c r="U79" i="7"/>
  <c r="U100" i="7"/>
  <c r="U162" i="7"/>
  <c r="U31" i="7"/>
  <c r="U452" i="7"/>
  <c r="U50" i="7"/>
  <c r="U318" i="7"/>
  <c r="U363" i="7"/>
  <c r="U562" i="7"/>
  <c r="U575" i="7"/>
  <c r="U97" i="7"/>
  <c r="U337" i="7"/>
  <c r="U289" i="7"/>
  <c r="U138" i="7"/>
  <c r="U410" i="7"/>
  <c r="U383" i="7"/>
  <c r="U534" i="7"/>
  <c r="U150" i="7"/>
  <c r="U484" i="7"/>
  <c r="U368" i="7"/>
  <c r="U233" i="7"/>
  <c r="U371" i="7"/>
  <c r="U323" i="7"/>
  <c r="U465" i="7"/>
  <c r="U30" i="7"/>
  <c r="U133" i="7"/>
  <c r="U139" i="7"/>
  <c r="U348" i="7"/>
  <c r="U110" i="7"/>
  <c r="U275" i="7"/>
  <c r="U577" i="7"/>
  <c r="U205" i="7"/>
  <c r="U270" i="7"/>
  <c r="U151" i="7"/>
  <c r="U169" i="7"/>
  <c r="U209" i="7"/>
  <c r="U104" i="7"/>
  <c r="U586" i="7"/>
  <c r="U8" i="7"/>
  <c r="U451" i="7"/>
  <c r="U345" i="7"/>
  <c r="U316" i="7"/>
  <c r="U37" i="7"/>
  <c r="U91" i="7"/>
  <c r="U73" i="7"/>
  <c r="U479" i="7"/>
  <c r="U122" i="7"/>
  <c r="U339" i="7"/>
  <c r="U230" i="7"/>
  <c r="M1003" i="7"/>
  <c r="M1001" i="7"/>
  <c r="M999" i="7"/>
  <c r="M997" i="7"/>
  <c r="M995" i="7"/>
  <c r="M993" i="7"/>
  <c r="U513" i="7"/>
  <c r="U250" i="7"/>
  <c r="U204" i="7"/>
  <c r="U197" i="7"/>
  <c r="U161" i="7"/>
  <c r="U85" i="7"/>
  <c r="U20" i="7"/>
  <c r="U413" i="7"/>
  <c r="U454" i="7"/>
  <c r="U89" i="7"/>
  <c r="U130" i="7"/>
  <c r="U382" i="7"/>
  <c r="U554" i="7"/>
  <c r="U182" i="7"/>
  <c r="U155" i="7"/>
  <c r="U36" i="7"/>
  <c r="U15" i="7"/>
  <c r="U69" i="7"/>
  <c r="U118" i="7"/>
  <c r="U367" i="7"/>
  <c r="U76" i="7"/>
  <c r="U157" i="7"/>
  <c r="U46" i="7"/>
  <c r="U9" i="7"/>
  <c r="U252" i="7"/>
  <c r="U82" i="7"/>
  <c r="U173" i="7"/>
  <c r="U13" i="7"/>
  <c r="U379" i="7"/>
  <c r="U225" i="7"/>
  <c r="U365" i="7"/>
  <c r="U75" i="7"/>
  <c r="U307" i="7"/>
  <c r="U111" i="7"/>
  <c r="U568" i="7"/>
  <c r="U175" i="7"/>
  <c r="U27" i="7"/>
  <c r="U427" i="7"/>
  <c r="U84" i="7"/>
  <c r="U515" i="7"/>
  <c r="U5" i="7"/>
  <c r="U494" i="7"/>
  <c r="U107" i="7"/>
  <c r="U330" i="7"/>
  <c r="U178" i="7"/>
  <c r="U126" i="7"/>
  <c r="U55" i="7"/>
  <c r="U176" i="7"/>
  <c r="U520" i="7"/>
  <c r="U405" i="7"/>
  <c r="U208" i="7"/>
  <c r="U303" i="7"/>
  <c r="U390" i="7"/>
  <c r="U164" i="7"/>
  <c r="U154" i="7"/>
  <c r="U425" i="7"/>
  <c r="U201" i="7"/>
  <c r="U448" i="7"/>
  <c r="U1003" i="7"/>
  <c r="U1000" i="7"/>
  <c r="M998" i="7"/>
  <c r="U995" i="7"/>
  <c r="U992" i="7"/>
  <c r="U990" i="7"/>
  <c r="U988" i="7"/>
  <c r="U986" i="7"/>
  <c r="U984" i="7"/>
  <c r="U982" i="7"/>
  <c r="U980" i="7"/>
  <c r="U978" i="7"/>
  <c r="U976" i="7"/>
  <c r="U974" i="7"/>
  <c r="U972" i="7"/>
  <c r="U970" i="7"/>
  <c r="U968" i="7"/>
  <c r="U966" i="7"/>
  <c r="U964" i="7"/>
  <c r="U962" i="7"/>
  <c r="T1002" i="7"/>
  <c r="T1000" i="7"/>
  <c r="T998" i="7"/>
  <c r="T996" i="7"/>
  <c r="T994" i="7"/>
  <c r="T992" i="7"/>
  <c r="T990" i="7"/>
  <c r="T988" i="7"/>
  <c r="T986" i="7"/>
  <c r="T984" i="7"/>
  <c r="T982" i="7"/>
  <c r="T980" i="7"/>
  <c r="T978" i="7"/>
  <c r="T976" i="7"/>
  <c r="T974" i="7"/>
  <c r="T972" i="7"/>
  <c r="T970" i="7"/>
  <c r="T968" i="7"/>
  <c r="T966" i="7"/>
  <c r="T964" i="7"/>
  <c r="T962" i="7"/>
  <c r="Q1002" i="7"/>
  <c r="Q998" i="7"/>
  <c r="Q994" i="7"/>
  <c r="Q990" i="7"/>
  <c r="Q986" i="7"/>
  <c r="Q982" i="7"/>
  <c r="Q978" i="7"/>
  <c r="Q974" i="7"/>
  <c r="Q970" i="7"/>
  <c r="Q966" i="7"/>
  <c r="Q962" i="7"/>
  <c r="I960" i="7"/>
  <c r="I958" i="7"/>
  <c r="I956" i="7"/>
  <c r="I954" i="7"/>
  <c r="I952" i="7"/>
  <c r="I950" i="7"/>
  <c r="I948" i="7"/>
  <c r="I946" i="7"/>
  <c r="I944" i="7"/>
  <c r="I942" i="7"/>
  <c r="P1003" i="7"/>
  <c r="P999" i="7"/>
  <c r="P995" i="7"/>
  <c r="P991" i="7"/>
  <c r="P987" i="7"/>
  <c r="P983" i="7"/>
  <c r="P979" i="7"/>
  <c r="P975" i="7"/>
  <c r="P971" i="7"/>
  <c r="P967" i="7"/>
  <c r="P963" i="7"/>
  <c r="Q960" i="7"/>
  <c r="Q958" i="7"/>
  <c r="Q956" i="7"/>
  <c r="Q954" i="7"/>
  <c r="Q952" i="7"/>
  <c r="Q950" i="7"/>
  <c r="Q948" i="7"/>
  <c r="Q946" i="7"/>
  <c r="Q944" i="7"/>
  <c r="Q942" i="7"/>
  <c r="Q940" i="7"/>
  <c r="G997" i="7"/>
  <c r="G989" i="7"/>
  <c r="G981" i="7"/>
  <c r="G973" i="7"/>
  <c r="G965" i="7"/>
  <c r="P959" i="7"/>
  <c r="P955" i="7"/>
  <c r="P951" i="7"/>
  <c r="P947" i="7"/>
  <c r="P943" i="7"/>
  <c r="D940" i="7"/>
  <c r="D938" i="7"/>
  <c r="D936" i="7"/>
  <c r="D934" i="7"/>
  <c r="D932" i="7"/>
  <c r="D930" i="7"/>
  <c r="D928" i="7"/>
  <c r="D926" i="7"/>
  <c r="D924" i="7"/>
  <c r="D922" i="7"/>
  <c r="D920" i="7"/>
  <c r="D918" i="7"/>
  <c r="D916" i="7"/>
  <c r="D914" i="7"/>
  <c r="D912" i="7"/>
  <c r="D910" i="7"/>
  <c r="D908" i="7"/>
  <c r="D906" i="7"/>
  <c r="U384" i="7"/>
  <c r="U332" i="7"/>
  <c r="U52" i="7"/>
  <c r="U488" i="7"/>
  <c r="U227" i="7"/>
  <c r="U147" i="7"/>
  <c r="U290" i="7"/>
  <c r="U112" i="7"/>
  <c r="U588" i="7"/>
  <c r="U291" i="7"/>
  <c r="U180" i="7"/>
  <c r="U72" i="7"/>
  <c r="U125" i="7"/>
  <c r="U359" i="7"/>
  <c r="U185" i="7"/>
  <c r="U48" i="7"/>
  <c r="U409" i="7"/>
  <c r="U210" i="7"/>
  <c r="U358" i="7"/>
  <c r="U271" i="7"/>
  <c r="U264" i="7"/>
  <c r="U143" i="7"/>
  <c r="U274" i="7"/>
  <c r="U541" i="7"/>
  <c r="U510" i="7"/>
  <c r="U12" i="7"/>
  <c r="U148" i="7"/>
  <c r="U187" i="7"/>
  <c r="U214" i="7"/>
  <c r="U39" i="7"/>
  <c r="U340" i="7"/>
  <c r="U64" i="7"/>
  <c r="U103" i="7"/>
  <c r="U86" i="7"/>
  <c r="U249" i="7"/>
  <c r="U299" i="7"/>
  <c r="U117" i="7"/>
  <c r="U189" i="7"/>
  <c r="U273" i="7"/>
  <c r="U565" i="7"/>
  <c r="U567" i="7"/>
  <c r="U96" i="7"/>
  <c r="U87" i="7"/>
  <c r="U24" i="7"/>
  <c r="U528" i="7"/>
  <c r="U1001" i="7"/>
  <c r="U997" i="7"/>
  <c r="M994" i="7"/>
  <c r="M991" i="7"/>
  <c r="M988" i="7"/>
  <c r="U985" i="7"/>
  <c r="M983" i="7"/>
  <c r="M980" i="7"/>
  <c r="U977" i="7"/>
  <c r="M975" i="7"/>
  <c r="M972" i="7"/>
  <c r="U969" i="7"/>
  <c r="M967" i="7"/>
  <c r="M964" i="7"/>
  <c r="T1003" i="7"/>
  <c r="I1001" i="7"/>
  <c r="I998" i="7"/>
  <c r="T995" i="7"/>
  <c r="I993" i="7"/>
  <c r="I990" i="7"/>
  <c r="T987" i="7"/>
  <c r="I985" i="7"/>
  <c r="I982" i="7"/>
  <c r="T979" i="7"/>
  <c r="I977" i="7"/>
  <c r="I974" i="7"/>
  <c r="T971" i="7"/>
  <c r="I969" i="7"/>
  <c r="I966" i="7"/>
  <c r="T963" i="7"/>
  <c r="Q1003" i="7"/>
  <c r="Q997" i="7"/>
  <c r="Q992" i="7"/>
  <c r="Q987" i="7"/>
  <c r="Q981" i="7"/>
  <c r="Q976" i="7"/>
  <c r="Q971" i="7"/>
  <c r="Q965" i="7"/>
  <c r="I961" i="7"/>
  <c r="T958" i="7"/>
  <c r="T955" i="7"/>
  <c r="I953" i="7"/>
  <c r="T950" i="7"/>
  <c r="T947" i="7"/>
  <c r="I945" i="7"/>
  <c r="T942" i="7"/>
  <c r="P1002" i="7"/>
  <c r="P997" i="7"/>
  <c r="P992" i="7"/>
  <c r="P986" i="7"/>
  <c r="P981" i="7"/>
  <c r="P976" i="7"/>
  <c r="P970" i="7"/>
  <c r="P965" i="7"/>
  <c r="G961" i="7"/>
  <c r="G958" i="7"/>
  <c r="Q955" i="7"/>
  <c r="G953" i="7"/>
  <c r="G950" i="7"/>
  <c r="Q947" i="7"/>
  <c r="G945" i="7"/>
  <c r="G942" i="7"/>
  <c r="G1001" i="7"/>
  <c r="G991" i="7"/>
  <c r="G979" i="7"/>
  <c r="G969" i="7"/>
  <c r="P960" i="7"/>
  <c r="P954" i="7"/>
  <c r="P949" i="7"/>
  <c r="P944" i="7"/>
  <c r="P939" i="7"/>
  <c r="D937" i="7"/>
  <c r="P934" i="7"/>
  <c r="P931" i="7"/>
  <c r="D929" i="7"/>
  <c r="P926" i="7"/>
  <c r="P923" i="7"/>
  <c r="D921" i="7"/>
  <c r="P918" i="7"/>
  <c r="P915" i="7"/>
  <c r="D913" i="7"/>
  <c r="P910" i="7"/>
  <c r="P907" i="7"/>
  <c r="D905" i="7"/>
  <c r="D903" i="7"/>
  <c r="D901" i="7"/>
  <c r="D899" i="7"/>
  <c r="D897" i="7"/>
  <c r="D895" i="7"/>
  <c r="D893" i="7"/>
  <c r="D891" i="7"/>
  <c r="D889" i="7"/>
  <c r="D887" i="7"/>
  <c r="D885" i="7"/>
  <c r="D883" i="7"/>
  <c r="D881" i="7"/>
  <c r="D879" i="7"/>
  <c r="D877" i="7"/>
  <c r="D997" i="7"/>
  <c r="D989" i="7"/>
  <c r="D981" i="7"/>
  <c r="D973" i="7"/>
  <c r="D965" i="7"/>
  <c r="M959" i="7"/>
  <c r="M955" i="7"/>
  <c r="M951" i="7"/>
  <c r="M947" i="7"/>
  <c r="M943" i="7"/>
  <c r="U939" i="7"/>
  <c r="U937" i="7"/>
  <c r="U935" i="7"/>
  <c r="U933" i="7"/>
  <c r="U931" i="7"/>
  <c r="U929" i="7"/>
  <c r="U927" i="7"/>
  <c r="U925" i="7"/>
  <c r="U923" i="7"/>
  <c r="U921" i="7"/>
  <c r="U919" i="7"/>
  <c r="U917" i="7"/>
  <c r="U915" i="7"/>
  <c r="U913" i="7"/>
  <c r="U911" i="7"/>
  <c r="U909" i="7"/>
  <c r="U907" i="7"/>
  <c r="U905" i="7"/>
  <c r="U903" i="7"/>
  <c r="U901" i="7"/>
  <c r="U899" i="7"/>
  <c r="U897" i="7"/>
  <c r="U895" i="7"/>
  <c r="U893" i="7"/>
  <c r="U891" i="7"/>
  <c r="U889" i="7"/>
  <c r="U887" i="7"/>
  <c r="U885" i="7"/>
  <c r="U883" i="7"/>
  <c r="U881" i="7"/>
  <c r="U879" i="7"/>
  <c r="U877" i="7"/>
  <c r="G998" i="7"/>
  <c r="G982" i="7"/>
  <c r="G966" i="7"/>
  <c r="D956" i="7"/>
  <c r="D948" i="7"/>
  <c r="I940" i="7"/>
  <c r="I936" i="7"/>
  <c r="I932" i="7"/>
  <c r="I928" i="7"/>
  <c r="I924" i="7"/>
  <c r="I920" i="7"/>
  <c r="I916" i="7"/>
  <c r="I912" i="7"/>
  <c r="I908" i="7"/>
  <c r="I904" i="7"/>
  <c r="I900" i="7"/>
  <c r="I896" i="7"/>
  <c r="I892" i="7"/>
  <c r="I888" i="7"/>
  <c r="I884" i="7"/>
  <c r="I880" i="7"/>
  <c r="P876" i="7"/>
  <c r="P874" i="7"/>
  <c r="P872" i="7"/>
  <c r="P870" i="7"/>
  <c r="P868" i="7"/>
  <c r="P866" i="7"/>
  <c r="P864" i="7"/>
  <c r="P862" i="7"/>
  <c r="P860" i="7"/>
  <c r="P858" i="7"/>
  <c r="P856" i="7"/>
  <c r="P854" i="7"/>
  <c r="P852" i="7"/>
  <c r="P850" i="7"/>
  <c r="P848" i="7"/>
  <c r="P846" i="7"/>
  <c r="P844" i="7"/>
  <c r="D990" i="7"/>
  <c r="D974" i="7"/>
  <c r="U959" i="7"/>
  <c r="U951" i="7"/>
  <c r="U943" i="7"/>
  <c r="G938" i="7"/>
  <c r="G934" i="7"/>
  <c r="G930" i="7"/>
  <c r="G926" i="7"/>
  <c r="G922" i="7"/>
  <c r="G918" i="7"/>
  <c r="G914" i="7"/>
  <c r="G910" i="7"/>
  <c r="G906" i="7"/>
  <c r="G902" i="7"/>
  <c r="G898" i="7"/>
  <c r="G894" i="7"/>
  <c r="G890" i="7"/>
  <c r="G886" i="7"/>
  <c r="G882" i="7"/>
  <c r="G878" i="7"/>
  <c r="M875" i="7"/>
  <c r="M873" i="7"/>
  <c r="M871" i="7"/>
  <c r="M869" i="7"/>
  <c r="M867" i="7"/>
  <c r="M865" i="7"/>
  <c r="M863" i="7"/>
  <c r="M861" i="7"/>
  <c r="M859" i="7"/>
  <c r="M857" i="7"/>
  <c r="M855" i="7"/>
  <c r="M853" i="7"/>
  <c r="M851" i="7"/>
  <c r="M849" i="7"/>
  <c r="M847" i="7"/>
  <c r="M845" i="7"/>
  <c r="M843" i="7"/>
  <c r="M841" i="7"/>
  <c r="M839" i="7"/>
  <c r="M837" i="7"/>
  <c r="M835" i="7"/>
  <c r="G992" i="7"/>
  <c r="D961" i="7"/>
  <c r="D945" i="7"/>
  <c r="T934" i="7"/>
  <c r="T926" i="7"/>
  <c r="T918" i="7"/>
  <c r="T910" i="7"/>
  <c r="T902" i="7"/>
  <c r="T894" i="7"/>
  <c r="T886" i="7"/>
  <c r="T878" i="7"/>
  <c r="T873" i="7"/>
  <c r="T869" i="7"/>
  <c r="T865" i="7"/>
  <c r="T861" i="7"/>
  <c r="T857" i="7"/>
  <c r="T853" i="7"/>
  <c r="T849" i="7"/>
  <c r="T845" i="7"/>
  <c r="Q842" i="7"/>
  <c r="D840" i="7"/>
  <c r="I837" i="7"/>
  <c r="Q834" i="7"/>
  <c r="P832" i="7"/>
  <c r="P830" i="7"/>
  <c r="P828" i="7"/>
  <c r="P826" i="7"/>
  <c r="P824" i="7"/>
  <c r="P822" i="7"/>
  <c r="P820" i="7"/>
  <c r="P818" i="7"/>
  <c r="P816" i="7"/>
  <c r="P814" i="7"/>
  <c r="P812" i="7"/>
  <c r="P810" i="7"/>
  <c r="P808" i="7"/>
  <c r="P806" i="7"/>
  <c r="P804" i="7"/>
  <c r="P802" i="7"/>
  <c r="P800" i="7"/>
  <c r="P798" i="7"/>
  <c r="P796" i="7"/>
  <c r="P794" i="7"/>
  <c r="P792" i="7"/>
  <c r="P790" i="7"/>
  <c r="P788" i="7"/>
  <c r="P786" i="7"/>
  <c r="P784" i="7"/>
  <c r="P782" i="7"/>
  <c r="P780" i="7"/>
  <c r="P778" i="7"/>
  <c r="P776" i="7"/>
  <c r="P774" i="7"/>
  <c r="P772" i="7"/>
  <c r="P770" i="7"/>
  <c r="P768" i="7"/>
  <c r="P766" i="7"/>
  <c r="P764" i="7"/>
  <c r="P762" i="7"/>
  <c r="P760" i="7"/>
  <c r="P758" i="7"/>
  <c r="P756" i="7"/>
  <c r="P754" i="7"/>
  <c r="P752" i="7"/>
  <c r="P750" i="7"/>
  <c r="P748" i="7"/>
  <c r="P746" i="7"/>
  <c r="P744" i="7"/>
  <c r="P742" i="7"/>
  <c r="P740" i="7"/>
  <c r="P738" i="7"/>
  <c r="P736" i="7"/>
  <c r="P734" i="7"/>
  <c r="P732" i="7"/>
  <c r="P730" i="7"/>
  <c r="P728" i="7"/>
  <c r="U505" i="7"/>
  <c r="U62" i="7"/>
  <c r="U400" i="7"/>
  <c r="U16" i="7"/>
  <c r="U145" i="7"/>
  <c r="U22" i="7"/>
  <c r="U177" i="7"/>
  <c r="U433" i="7"/>
  <c r="U211" i="7"/>
  <c r="U54" i="7"/>
  <c r="U123" i="7"/>
  <c r="U63" i="7"/>
  <c r="U116" i="7"/>
  <c r="U455" i="7"/>
  <c r="U262" i="7"/>
  <c r="U80" i="7"/>
  <c r="U260" i="7"/>
  <c r="U353" i="7"/>
  <c r="U65" i="7"/>
  <c r="U206" i="7"/>
  <c r="U60" i="7"/>
  <c r="U181" i="7"/>
  <c r="U422" i="7"/>
  <c r="U472" i="7"/>
  <c r="U364" i="7"/>
  <c r="U95" i="7"/>
  <c r="U93" i="7"/>
  <c r="U234" i="7"/>
  <c r="U14" i="7"/>
  <c r="U99" i="7"/>
  <c r="U281" i="7"/>
  <c r="U81" i="7"/>
  <c r="U223" i="7"/>
  <c r="U593" i="7"/>
  <c r="U999" i="7"/>
  <c r="U994" i="7"/>
  <c r="M990" i="7"/>
  <c r="M987" i="7"/>
  <c r="U983" i="7"/>
  <c r="U979" i="7"/>
  <c r="M976" i="7"/>
  <c r="M973" i="7"/>
  <c r="M969" i="7"/>
  <c r="U965" i="7"/>
  <c r="M962" i="7"/>
  <c r="I1000" i="7"/>
  <c r="I997" i="7"/>
  <c r="T993" i="7"/>
  <c r="T989" i="7"/>
  <c r="I986" i="7"/>
  <c r="I983" i="7"/>
  <c r="I979" i="7"/>
  <c r="T975" i="7"/>
  <c r="I972" i="7"/>
  <c r="I968" i="7"/>
  <c r="I965" i="7"/>
  <c r="T961" i="7"/>
  <c r="Q996" i="7"/>
  <c r="Q989" i="7"/>
  <c r="Q983" i="7"/>
  <c r="Q975" i="7"/>
  <c r="Q968" i="7"/>
  <c r="U961" i="7"/>
  <c r="T957" i="7"/>
  <c r="T954" i="7"/>
  <c r="I951" i="7"/>
  <c r="I947" i="7"/>
  <c r="T943" i="7"/>
  <c r="T940" i="7"/>
  <c r="P996" i="7"/>
  <c r="P989" i="7"/>
  <c r="P982" i="7"/>
  <c r="P974" i="7"/>
  <c r="P968" i="7"/>
  <c r="Q961" i="7"/>
  <c r="Q957" i="7"/>
  <c r="G954" i="7"/>
  <c r="G951" i="7"/>
  <c r="G947" i="7"/>
  <c r="Q943" i="7"/>
  <c r="G1003" i="7"/>
  <c r="G987" i="7"/>
  <c r="G975" i="7"/>
  <c r="P961" i="7"/>
  <c r="P953" i="7"/>
  <c r="P946" i="7"/>
  <c r="P940" i="7"/>
  <c r="P936" i="7"/>
  <c r="D933" i="7"/>
  <c r="P929" i="7"/>
  <c r="P925" i="7"/>
  <c r="P922" i="7"/>
  <c r="D919" i="7"/>
  <c r="D915" i="7"/>
  <c r="P911" i="7"/>
  <c r="P908" i="7"/>
  <c r="P904" i="7"/>
  <c r="D902" i="7"/>
  <c r="P899" i="7"/>
  <c r="P896" i="7"/>
  <c r="D894" i="7"/>
  <c r="P891" i="7"/>
  <c r="P888" i="7"/>
  <c r="D886" i="7"/>
  <c r="P883" i="7"/>
  <c r="P880" i="7"/>
  <c r="D878" i="7"/>
  <c r="D999" i="7"/>
  <c r="D987" i="7"/>
  <c r="D977" i="7"/>
  <c r="D967" i="7"/>
  <c r="M958" i="7"/>
  <c r="M953" i="7"/>
  <c r="M948" i="7"/>
  <c r="M942" i="7"/>
  <c r="U938" i="7"/>
  <c r="M936" i="7"/>
  <c r="M933" i="7"/>
  <c r="U930" i="7"/>
  <c r="M928" i="7"/>
  <c r="M925" i="7"/>
  <c r="U922" i="7"/>
  <c r="M920" i="7"/>
  <c r="M917" i="7"/>
  <c r="U914" i="7"/>
  <c r="M912" i="7"/>
  <c r="M909" i="7"/>
  <c r="U906" i="7"/>
  <c r="M904" i="7"/>
  <c r="M901" i="7"/>
  <c r="U898" i="7"/>
  <c r="M896" i="7"/>
  <c r="M893" i="7"/>
  <c r="U890" i="7"/>
  <c r="M888" i="7"/>
  <c r="M885" i="7"/>
  <c r="U882" i="7"/>
  <c r="M880" i="7"/>
  <c r="M877" i="7"/>
  <c r="G990" i="7"/>
  <c r="G970" i="7"/>
  <c r="D954" i="7"/>
  <c r="D944" i="7"/>
  <c r="I937" i="7"/>
  <c r="I931" i="7"/>
  <c r="I926" i="7"/>
  <c r="I921" i="7"/>
  <c r="I915" i="7"/>
  <c r="I910" i="7"/>
  <c r="I905" i="7"/>
  <c r="I899" i="7"/>
  <c r="I894" i="7"/>
  <c r="I889" i="7"/>
  <c r="I883" i="7"/>
  <c r="I878" i="7"/>
  <c r="D875" i="7"/>
  <c r="D872" i="7"/>
  <c r="P869" i="7"/>
  <c r="D867" i="7"/>
  <c r="D864" i="7"/>
  <c r="P861" i="7"/>
  <c r="D859" i="7"/>
  <c r="D856" i="7"/>
  <c r="P853" i="7"/>
  <c r="D851" i="7"/>
  <c r="D848" i="7"/>
  <c r="P845" i="7"/>
  <c r="D994" i="7"/>
  <c r="D970" i="7"/>
  <c r="U955" i="7"/>
  <c r="U945" i="7"/>
  <c r="G937" i="7"/>
  <c r="G932" i="7"/>
  <c r="G927" i="7"/>
  <c r="G921" i="7"/>
  <c r="G916" i="7"/>
  <c r="G911" i="7"/>
  <c r="G905" i="7"/>
  <c r="G900" i="7"/>
  <c r="G895" i="7"/>
  <c r="G889" i="7"/>
  <c r="G884" i="7"/>
  <c r="G879" i="7"/>
  <c r="U874" i="7"/>
  <c r="M872" i="7"/>
  <c r="U869" i="7"/>
  <c r="U866" i="7"/>
  <c r="M864" i="7"/>
  <c r="U861" i="7"/>
  <c r="U858" i="7"/>
  <c r="M856" i="7"/>
  <c r="U853" i="7"/>
  <c r="U850" i="7"/>
  <c r="M848" i="7"/>
  <c r="U845" i="7"/>
  <c r="U842" i="7"/>
  <c r="M840" i="7"/>
  <c r="U837" i="7"/>
  <c r="U834" i="7"/>
  <c r="G976" i="7"/>
  <c r="D949" i="7"/>
  <c r="T932" i="7"/>
  <c r="T922" i="7"/>
  <c r="T912" i="7"/>
  <c r="T900" i="7"/>
  <c r="T890" i="7"/>
  <c r="T880" i="7"/>
  <c r="T872" i="7"/>
  <c r="T867" i="7"/>
  <c r="T862" i="7"/>
  <c r="T856" i="7"/>
  <c r="T851" i="7"/>
  <c r="T846" i="7"/>
  <c r="D842" i="7"/>
  <c r="Q838" i="7"/>
  <c r="I835" i="7"/>
  <c r="D832" i="7"/>
  <c r="P829" i="7"/>
  <c r="D827" i="7"/>
  <c r="D824" i="7"/>
  <c r="P821" i="7"/>
  <c r="D819" i="7"/>
  <c r="D816" i="7"/>
  <c r="P813" i="7"/>
  <c r="D811" i="7"/>
  <c r="D808" i="7"/>
  <c r="P805" i="7"/>
  <c r="D803" i="7"/>
  <c r="D800" i="7"/>
  <c r="P797" i="7"/>
  <c r="D795" i="7"/>
  <c r="D792" i="7"/>
  <c r="P789" i="7"/>
  <c r="D787" i="7"/>
  <c r="D784" i="7"/>
  <c r="P781" i="7"/>
  <c r="D779" i="7"/>
  <c r="D776" i="7"/>
  <c r="P773" i="7"/>
  <c r="D771" i="7"/>
  <c r="D768" i="7"/>
  <c r="P765" i="7"/>
  <c r="D763" i="7"/>
  <c r="D760" i="7"/>
  <c r="P757" i="7"/>
  <c r="D755" i="7"/>
  <c r="D752" i="7"/>
  <c r="P749" i="7"/>
  <c r="D747" i="7"/>
  <c r="D744" i="7"/>
  <c r="P741" i="7"/>
  <c r="D739" i="7"/>
  <c r="D736" i="7"/>
  <c r="P733" i="7"/>
  <c r="D731" i="7"/>
  <c r="D728" i="7"/>
  <c r="D726" i="7"/>
  <c r="D724" i="7"/>
  <c r="D722" i="7"/>
  <c r="D720" i="7"/>
  <c r="D718" i="7"/>
  <c r="D716" i="7"/>
  <c r="D714" i="7"/>
  <c r="D712" i="7"/>
  <c r="D710" i="7"/>
  <c r="D992" i="7"/>
  <c r="U960" i="7"/>
  <c r="U944" i="7"/>
  <c r="Q934" i="7"/>
  <c r="Q926" i="7"/>
  <c r="Q918" i="7"/>
  <c r="Q910" i="7"/>
  <c r="Q902" i="7"/>
  <c r="Q894" i="7"/>
  <c r="Q886" i="7"/>
  <c r="Q878" i="7"/>
  <c r="Q873" i="7"/>
  <c r="Q869" i="7"/>
  <c r="Q865" i="7"/>
  <c r="Q861" i="7"/>
  <c r="Q857" i="7"/>
  <c r="Q853" i="7"/>
  <c r="Q849" i="7"/>
  <c r="Q845" i="7"/>
  <c r="P842" i="7"/>
  <c r="T839" i="7"/>
  <c r="G837" i="7"/>
  <c r="P834" i="7"/>
  <c r="M832" i="7"/>
  <c r="M830" i="7"/>
  <c r="M828" i="7"/>
  <c r="M826" i="7"/>
  <c r="M824" i="7"/>
  <c r="M822" i="7"/>
  <c r="M820" i="7"/>
  <c r="M818" i="7"/>
  <c r="M816" i="7"/>
  <c r="M814" i="7"/>
  <c r="M812" i="7"/>
  <c r="M810" i="7"/>
  <c r="M808" i="7"/>
  <c r="M806" i="7"/>
  <c r="M804" i="7"/>
  <c r="M802" i="7"/>
  <c r="M800" i="7"/>
  <c r="M798" i="7"/>
  <c r="M796" i="7"/>
  <c r="M794" i="7"/>
  <c r="M792" i="7"/>
  <c r="M790" i="7"/>
  <c r="M788" i="7"/>
  <c r="M786" i="7"/>
  <c r="M784" i="7"/>
  <c r="M782" i="7"/>
  <c r="M780" i="7"/>
  <c r="M778" i="7"/>
  <c r="M776" i="7"/>
  <c r="M774" i="7"/>
  <c r="M772" i="7"/>
  <c r="M770" i="7"/>
  <c r="M768" i="7"/>
  <c r="M766" i="7"/>
  <c r="M764" i="7"/>
  <c r="M762" i="7"/>
  <c r="M760" i="7"/>
  <c r="M758" i="7"/>
  <c r="M756" i="7"/>
  <c r="M754" i="7"/>
  <c r="M752" i="7"/>
  <c r="M750" i="7"/>
  <c r="M748" i="7"/>
  <c r="M746" i="7"/>
  <c r="M744" i="7"/>
  <c r="M742" i="7"/>
  <c r="M740" i="7"/>
  <c r="M738" i="7"/>
  <c r="M736" i="7"/>
  <c r="M734" i="7"/>
  <c r="M732" i="7"/>
  <c r="M730" i="7"/>
  <c r="M728" i="7"/>
  <c r="M726" i="7"/>
  <c r="M724" i="7"/>
  <c r="M722" i="7"/>
  <c r="M720" i="7"/>
  <c r="M718" i="7"/>
  <c r="M716" i="7"/>
  <c r="M714" i="7"/>
  <c r="M712" i="7"/>
  <c r="M710" i="7"/>
  <c r="G996" i="7"/>
  <c r="D947" i="7"/>
  <c r="T927" i="7"/>
  <c r="T911" i="7"/>
  <c r="T895" i="7"/>
  <c r="T879" i="7"/>
  <c r="I870" i="7"/>
  <c r="I862" i="7"/>
  <c r="I854" i="7"/>
  <c r="I846" i="7"/>
  <c r="I840" i="7"/>
  <c r="D835" i="7"/>
  <c r="T830" i="7"/>
  <c r="T826" i="7"/>
  <c r="T822" i="7"/>
  <c r="T818" i="7"/>
  <c r="T814" i="7"/>
  <c r="T810" i="7"/>
  <c r="T806" i="7"/>
  <c r="T802" i="7"/>
  <c r="T798" i="7"/>
  <c r="T794" i="7"/>
  <c r="T790" i="7"/>
  <c r="T786" i="7"/>
  <c r="T782" i="7"/>
  <c r="T778" i="7"/>
  <c r="T774" i="7"/>
  <c r="T770" i="7"/>
  <c r="T766" i="7"/>
  <c r="T762" i="7"/>
  <c r="T758" i="7"/>
  <c r="T754" i="7"/>
  <c r="T750" i="7"/>
  <c r="T746" i="7"/>
  <c r="T742" i="7"/>
  <c r="T738" i="7"/>
  <c r="T734" i="7"/>
  <c r="T730" i="7"/>
  <c r="T726" i="7"/>
  <c r="T722" i="7"/>
  <c r="T718" i="7"/>
  <c r="T714" i="7"/>
  <c r="T710" i="7"/>
  <c r="T707" i="7"/>
  <c r="T705" i="7"/>
  <c r="T703" i="7"/>
  <c r="T701" i="7"/>
  <c r="T699" i="7"/>
  <c r="T697" i="7"/>
  <c r="T695" i="7"/>
  <c r="T693" i="7"/>
  <c r="T691" i="7"/>
  <c r="T689" i="7"/>
  <c r="T687" i="7"/>
  <c r="T685" i="7"/>
  <c r="T683" i="7"/>
  <c r="T681" i="7"/>
  <c r="T679" i="7"/>
  <c r="T677" i="7"/>
  <c r="T675" i="7"/>
  <c r="T673" i="7"/>
  <c r="T671" i="7"/>
  <c r="T669" i="7"/>
  <c r="T667" i="7"/>
  <c r="T665" i="7"/>
  <c r="T663" i="7"/>
  <c r="T661" i="7"/>
  <c r="T659" i="7"/>
  <c r="T657" i="7"/>
  <c r="T655" i="7"/>
  <c r="T653" i="7"/>
  <c r="T651" i="7"/>
  <c r="T649" i="7"/>
  <c r="T647" i="7"/>
  <c r="T645" i="7"/>
  <c r="T643" i="7"/>
  <c r="T641" i="7"/>
  <c r="T639" i="7"/>
  <c r="T637" i="7"/>
  <c r="T635" i="7"/>
  <c r="T633" i="7"/>
  <c r="T631" i="7"/>
  <c r="T629" i="7"/>
  <c r="T627" i="7"/>
  <c r="T625" i="7"/>
  <c r="T623" i="7"/>
  <c r="D964" i="7"/>
  <c r="Q935" i="7"/>
  <c r="Q919" i="7"/>
  <c r="Q903" i="7"/>
  <c r="Q887" i="7"/>
  <c r="G874" i="7"/>
  <c r="G866" i="7"/>
  <c r="G858" i="7"/>
  <c r="G850" i="7"/>
  <c r="T842" i="7"/>
  <c r="P837" i="7"/>
  <c r="Q832" i="7"/>
  <c r="Q828" i="7"/>
  <c r="Q824" i="7"/>
  <c r="Q820" i="7"/>
  <c r="Q816" i="7"/>
  <c r="Q812" i="7"/>
  <c r="Q808" i="7"/>
  <c r="Q804" i="7"/>
  <c r="Q800" i="7"/>
  <c r="Q796" i="7"/>
  <c r="Q792" i="7"/>
  <c r="Q788" i="7"/>
  <c r="Q784" i="7"/>
  <c r="Q780" i="7"/>
  <c r="Q776" i="7"/>
  <c r="Q772" i="7"/>
  <c r="Q768" i="7"/>
  <c r="Q764" i="7"/>
  <c r="Q760" i="7"/>
  <c r="Q756" i="7"/>
  <c r="Q752" i="7"/>
  <c r="Q748" i="7"/>
  <c r="Q744" i="7"/>
  <c r="Q740" i="7"/>
  <c r="Q736" i="7"/>
  <c r="Q732" i="7"/>
  <c r="Q728" i="7"/>
  <c r="Q724" i="7"/>
  <c r="Q720" i="7"/>
  <c r="Q716" i="7"/>
  <c r="Q712" i="7"/>
  <c r="Q708" i="7"/>
  <c r="Q706" i="7"/>
  <c r="Q704" i="7"/>
  <c r="Q702" i="7"/>
  <c r="Q700" i="7"/>
  <c r="Q698" i="7"/>
  <c r="Q696" i="7"/>
  <c r="Q694" i="7"/>
  <c r="Q692" i="7"/>
  <c r="Q690" i="7"/>
  <c r="Q688" i="7"/>
  <c r="Q686" i="7"/>
  <c r="Q684" i="7"/>
  <c r="Q682" i="7"/>
  <c r="Q680" i="7"/>
  <c r="Q678" i="7"/>
  <c r="Q676" i="7"/>
  <c r="Q674" i="7"/>
  <c r="Q672" i="7"/>
  <c r="Q670" i="7"/>
  <c r="Q668" i="7"/>
  <c r="Q666" i="7"/>
  <c r="Q664" i="7"/>
  <c r="Q662" i="7"/>
  <c r="Q660" i="7"/>
  <c r="Q658" i="7"/>
  <c r="Q656" i="7"/>
  <c r="Q654" i="7"/>
  <c r="Q652" i="7"/>
  <c r="Q650" i="7"/>
  <c r="Q648" i="7"/>
  <c r="Q646" i="7"/>
  <c r="Q644" i="7"/>
  <c r="Q642" i="7"/>
  <c r="Q640" i="7"/>
  <c r="Q638" i="7"/>
  <c r="Q636" i="7"/>
  <c r="Q634" i="7"/>
  <c r="Q632" i="7"/>
  <c r="Q630" i="7"/>
  <c r="Q628" i="7"/>
  <c r="Q626" i="7"/>
  <c r="Q624" i="7"/>
  <c r="D959" i="7"/>
  <c r="T917" i="7"/>
  <c r="T885" i="7"/>
  <c r="I865" i="7"/>
  <c r="I849" i="7"/>
  <c r="D837" i="7"/>
  <c r="I828" i="7"/>
  <c r="I820" i="7"/>
  <c r="I812" i="7"/>
  <c r="I804" i="7"/>
  <c r="I796" i="7"/>
  <c r="I788" i="7"/>
  <c r="I780" i="7"/>
  <c r="I772" i="7"/>
  <c r="I764" i="7"/>
  <c r="I756" i="7"/>
  <c r="I748" i="7"/>
  <c r="I740" i="7"/>
  <c r="I732" i="7"/>
  <c r="I724" i="7"/>
  <c r="I716" i="7"/>
  <c r="P708" i="7"/>
  <c r="P704" i="7"/>
  <c r="P700" i="7"/>
  <c r="P696" i="7"/>
  <c r="P692" i="7"/>
  <c r="P688" i="7"/>
  <c r="P684" i="7"/>
  <c r="P680" i="7"/>
  <c r="P676" i="7"/>
  <c r="P672" i="7"/>
  <c r="P668" i="7"/>
  <c r="P664" i="7"/>
  <c r="P660" i="7"/>
  <c r="P656" i="7"/>
  <c r="P652" i="7"/>
  <c r="P648" i="7"/>
  <c r="P644" i="7"/>
  <c r="P640" i="7"/>
  <c r="P636" i="7"/>
  <c r="P632" i="7"/>
  <c r="P628" i="7"/>
  <c r="P624" i="7"/>
  <c r="U621" i="7"/>
  <c r="U619" i="7"/>
  <c r="U617" i="7"/>
  <c r="U615" i="7"/>
  <c r="U613" i="7"/>
  <c r="U611" i="7"/>
  <c r="U609" i="7"/>
  <c r="U607" i="7"/>
  <c r="U605" i="7"/>
  <c r="U603" i="7"/>
  <c r="U601" i="7"/>
  <c r="U599" i="7"/>
  <c r="U597" i="7"/>
  <c r="U595" i="7"/>
  <c r="T593" i="7"/>
  <c r="T591" i="7"/>
  <c r="T589" i="7"/>
  <c r="Q587" i="7"/>
  <c r="P585" i="7"/>
  <c r="P583" i="7"/>
  <c r="M581" i="7"/>
  <c r="M579" i="7"/>
  <c r="I577" i="7"/>
  <c r="D575" i="7"/>
  <c r="D573" i="7"/>
  <c r="D571" i="7"/>
  <c r="D569" i="7"/>
  <c r="T566" i="7"/>
  <c r="Q564" i="7"/>
  <c r="P562" i="7"/>
  <c r="M560" i="7"/>
  <c r="I558" i="7"/>
  <c r="I556" i="7"/>
  <c r="G554" i="7"/>
  <c r="D552" i="7"/>
  <c r="U549" i="7"/>
  <c r="U547" i="7"/>
  <c r="T545" i="7"/>
  <c r="Q543" i="7"/>
  <c r="P541" i="7"/>
  <c r="P539" i="7"/>
  <c r="P537" i="7"/>
  <c r="P535" i="7"/>
  <c r="I533" i="7"/>
  <c r="I531" i="7"/>
  <c r="I529" i="7"/>
  <c r="G527" i="7"/>
  <c r="D525" i="7"/>
  <c r="D523" i="7"/>
  <c r="D521" i="7"/>
  <c r="T518" i="7"/>
  <c r="T516" i="7"/>
  <c r="Q514" i="7"/>
  <c r="P512" i="7"/>
  <c r="I510" i="7"/>
  <c r="G508" i="7"/>
  <c r="D506" i="7"/>
  <c r="T503" i="7"/>
  <c r="Q501" i="7"/>
  <c r="P499" i="7"/>
  <c r="I497" i="7"/>
  <c r="I495" i="7"/>
  <c r="G493" i="7"/>
  <c r="G491" i="7"/>
  <c r="G489" i="7"/>
  <c r="T486" i="7"/>
  <c r="Q484" i="7"/>
  <c r="P482" i="7"/>
  <c r="P480" i="7"/>
  <c r="M478" i="7"/>
  <c r="I476" i="7"/>
  <c r="I474" i="7"/>
  <c r="D472" i="7"/>
  <c r="U469" i="7"/>
  <c r="U467" i="7"/>
  <c r="Q465" i="7"/>
  <c r="P463" i="7"/>
  <c r="P461" i="7"/>
  <c r="I459" i="7"/>
  <c r="I457" i="7"/>
  <c r="G455" i="7"/>
  <c r="T452" i="7"/>
  <c r="Q450" i="7"/>
  <c r="P448" i="7"/>
  <c r="M446" i="7"/>
  <c r="M444" i="7"/>
  <c r="I442" i="7"/>
  <c r="I440" i="7"/>
  <c r="I438" i="7"/>
  <c r="G436" i="7"/>
  <c r="G434" i="7"/>
  <c r="D432" i="7"/>
  <c r="D430" i="7"/>
  <c r="D428" i="7"/>
  <c r="T425" i="7"/>
  <c r="Q423" i="7"/>
  <c r="P421" i="7"/>
  <c r="I419" i="7"/>
  <c r="I417" i="7"/>
  <c r="I415" i="7"/>
  <c r="G413" i="7"/>
  <c r="G411" i="7"/>
  <c r="U408" i="7"/>
  <c r="T406" i="7"/>
  <c r="Q404" i="7"/>
  <c r="Q402" i="7"/>
  <c r="P400" i="7"/>
  <c r="M398" i="7"/>
  <c r="M396" i="7"/>
  <c r="I394" i="7"/>
  <c r="G392" i="7"/>
  <c r="U389" i="7"/>
  <c r="T387" i="7"/>
  <c r="T385" i="7"/>
  <c r="P383" i="7"/>
  <c r="M381" i="7"/>
  <c r="I379" i="7"/>
  <c r="I377" i="7"/>
  <c r="U582" i="7"/>
  <c r="U241" i="7"/>
  <c r="U442" i="7"/>
  <c r="U507" i="7"/>
  <c r="U459" i="7"/>
  <c r="U258" i="7"/>
  <c r="U293" i="7"/>
  <c r="U319" i="7"/>
  <c r="U140" i="7"/>
  <c r="U362" i="7"/>
  <c r="U142" i="7"/>
  <c r="U560" i="7"/>
  <c r="U313" i="7"/>
  <c r="U109" i="7"/>
  <c r="U398" i="7"/>
  <c r="U137" i="7"/>
  <c r="U376" i="7"/>
  <c r="U128" i="7"/>
  <c r="U287" i="7"/>
  <c r="U471" i="7"/>
  <c r="U74" i="7"/>
  <c r="U464" i="7"/>
  <c r="U553" i="7"/>
  <c r="U344" i="7"/>
  <c r="U257" i="7"/>
  <c r="M1002" i="7"/>
  <c r="M996" i="7"/>
  <c r="U989" i="7"/>
  <c r="M985" i="7"/>
  <c r="M981" i="7"/>
  <c r="U975" i="7"/>
  <c r="M971" i="7"/>
  <c r="M966" i="7"/>
  <c r="I1003" i="7"/>
  <c r="I999" i="7"/>
  <c r="I994" i="7"/>
  <c r="I989" i="7"/>
  <c r="I984" i="7"/>
  <c r="I980" i="7"/>
  <c r="I975" i="7"/>
  <c r="I970" i="7"/>
  <c r="T965" i="7"/>
  <c r="Q1001" i="7"/>
  <c r="Q993" i="7"/>
  <c r="Q984" i="7"/>
  <c r="Q973" i="7"/>
  <c r="Q964" i="7"/>
  <c r="I959" i="7"/>
  <c r="T953" i="7"/>
  <c r="I949" i="7"/>
  <c r="T944" i="7"/>
  <c r="P1001" i="7"/>
  <c r="P993" i="7"/>
  <c r="P984" i="7"/>
  <c r="P973" i="7"/>
  <c r="P964" i="7"/>
  <c r="G959" i="7"/>
  <c r="Q953" i="7"/>
  <c r="G949" i="7"/>
  <c r="G944" i="7"/>
  <c r="G999" i="7"/>
  <c r="G983" i="7"/>
  <c r="G963" i="7"/>
  <c r="P952" i="7"/>
  <c r="P942" i="7"/>
  <c r="P937" i="7"/>
  <c r="P932" i="7"/>
  <c r="P927" i="7"/>
  <c r="D923" i="7"/>
  <c r="P917" i="7"/>
  <c r="P913" i="7"/>
  <c r="D909" i="7"/>
  <c r="D904" i="7"/>
  <c r="P900" i="7"/>
  <c r="P897" i="7"/>
  <c r="P893" i="7"/>
  <c r="D890" i="7"/>
  <c r="P886" i="7"/>
  <c r="P882" i="7"/>
  <c r="P879" i="7"/>
  <c r="D1001" i="7"/>
  <c r="D985" i="7"/>
  <c r="D971" i="7"/>
  <c r="M960" i="7"/>
  <c r="M952" i="7"/>
  <c r="M945" i="7"/>
  <c r="M939" i="7"/>
  <c r="M935" i="7"/>
  <c r="M932" i="7"/>
  <c r="U928" i="7"/>
  <c r="U924" i="7"/>
  <c r="M921" i="7"/>
  <c r="M918" i="7"/>
  <c r="M914" i="7"/>
  <c r="U910" i="7"/>
  <c r="M907" i="7"/>
  <c r="M903" i="7"/>
  <c r="M900" i="7"/>
  <c r="U896" i="7"/>
  <c r="U892" i="7"/>
  <c r="M889" i="7"/>
  <c r="M886" i="7"/>
  <c r="M882" i="7"/>
  <c r="U878" i="7"/>
  <c r="G994" i="7"/>
  <c r="G962" i="7"/>
  <c r="D950" i="7"/>
  <c r="I938" i="7"/>
  <c r="I930" i="7"/>
  <c r="I923" i="7"/>
  <c r="I917" i="7"/>
  <c r="I909" i="7"/>
  <c r="I902" i="7"/>
  <c r="I895" i="7"/>
  <c r="I887" i="7"/>
  <c r="I881" i="7"/>
  <c r="P875" i="7"/>
  <c r="P871" i="7"/>
  <c r="D868" i="7"/>
  <c r="D865" i="7"/>
  <c r="D861" i="7"/>
  <c r="P857" i="7"/>
  <c r="D854" i="7"/>
  <c r="D850" i="7"/>
  <c r="D847" i="7"/>
  <c r="D998" i="7"/>
  <c r="D966" i="7"/>
  <c r="U949" i="7"/>
  <c r="G939" i="7"/>
  <c r="G931" i="7"/>
  <c r="G924" i="7"/>
  <c r="G917" i="7"/>
  <c r="G909" i="7"/>
  <c r="G903" i="7"/>
  <c r="G896" i="7"/>
  <c r="G888" i="7"/>
  <c r="G881" i="7"/>
  <c r="U875" i="7"/>
  <c r="U871" i="7"/>
  <c r="M868" i="7"/>
  <c r="U864" i="7"/>
  <c r="U860" i="7"/>
  <c r="U857" i="7"/>
  <c r="M854" i="7"/>
  <c r="M850" i="7"/>
  <c r="U846" i="7"/>
  <c r="U843" i="7"/>
  <c r="U839" i="7"/>
  <c r="M836" i="7"/>
  <c r="G984" i="7"/>
  <c r="D941" i="7"/>
  <c r="T928" i="7"/>
  <c r="T914" i="7"/>
  <c r="T898" i="7"/>
  <c r="T884" i="7"/>
  <c r="T874" i="7"/>
  <c r="T866" i="7"/>
  <c r="T859" i="7"/>
  <c r="T852" i="7"/>
  <c r="T844" i="7"/>
  <c r="Q840" i="7"/>
  <c r="D836" i="7"/>
  <c r="P831" i="7"/>
  <c r="D828" i="7"/>
  <c r="D825" i="7"/>
  <c r="D821" i="7"/>
  <c r="P817" i="7"/>
  <c r="D814" i="7"/>
  <c r="D810" i="7"/>
  <c r="D807" i="7"/>
  <c r="P803" i="7"/>
  <c r="P799" i="7"/>
  <c r="D796" i="7"/>
  <c r="D793" i="7"/>
  <c r="D789" i="7"/>
  <c r="P785" i="7"/>
  <c r="D782" i="7"/>
  <c r="D778" i="7"/>
  <c r="D775" i="7"/>
  <c r="P771" i="7"/>
  <c r="P767" i="7"/>
  <c r="D764" i="7"/>
  <c r="D761" i="7"/>
  <c r="D757" i="7"/>
  <c r="P753" i="7"/>
  <c r="D750" i="7"/>
  <c r="D746" i="7"/>
  <c r="D743" i="7"/>
  <c r="P739" i="7"/>
  <c r="P735" i="7"/>
  <c r="D732" i="7"/>
  <c r="D729" i="7"/>
  <c r="P725" i="7"/>
  <c r="D723" i="7"/>
  <c r="P720" i="7"/>
  <c r="P717" i="7"/>
  <c r="D715" i="7"/>
  <c r="P712" i="7"/>
  <c r="P709" i="7"/>
  <c r="D976" i="7"/>
  <c r="U948" i="7"/>
  <c r="Q932" i="7"/>
  <c r="Q922" i="7"/>
  <c r="Q912" i="7"/>
  <c r="Q900" i="7"/>
  <c r="Q890" i="7"/>
  <c r="Q880" i="7"/>
  <c r="Q872" i="7"/>
  <c r="Q867" i="7"/>
  <c r="Q862" i="7"/>
  <c r="Q856" i="7"/>
  <c r="Q851" i="7"/>
  <c r="Q846" i="7"/>
  <c r="T841" i="7"/>
  <c r="P838" i="7"/>
  <c r="G835" i="7"/>
  <c r="U831" i="7"/>
  <c r="M829" i="7"/>
  <c r="U826" i="7"/>
  <c r="U823" i="7"/>
  <c r="M821" i="7"/>
  <c r="U818" i="7"/>
  <c r="U815" i="7"/>
  <c r="M813" i="7"/>
  <c r="U810" i="7"/>
  <c r="U807" i="7"/>
  <c r="M805" i="7"/>
  <c r="U802" i="7"/>
  <c r="U799" i="7"/>
  <c r="M797" i="7"/>
  <c r="U794" i="7"/>
  <c r="U791" i="7"/>
  <c r="M789" i="7"/>
  <c r="U786" i="7"/>
  <c r="U783" i="7"/>
  <c r="M781" i="7"/>
  <c r="U778" i="7"/>
  <c r="U775" i="7"/>
  <c r="M773" i="7"/>
  <c r="U770" i="7"/>
  <c r="U767" i="7"/>
  <c r="M765" i="7"/>
  <c r="U762" i="7"/>
  <c r="U759" i="7"/>
  <c r="M757" i="7"/>
  <c r="U754" i="7"/>
  <c r="U751" i="7"/>
  <c r="M749" i="7"/>
  <c r="U746" i="7"/>
  <c r="U743" i="7"/>
  <c r="M741" i="7"/>
  <c r="U738" i="7"/>
  <c r="U735" i="7"/>
  <c r="M733" i="7"/>
  <c r="U730" i="7"/>
  <c r="U727" i="7"/>
  <c r="M725" i="7"/>
  <c r="U722" i="7"/>
  <c r="U719" i="7"/>
  <c r="M717" i="7"/>
  <c r="U714" i="7"/>
  <c r="U711" i="7"/>
  <c r="M709" i="7"/>
  <c r="D955" i="7"/>
  <c r="T923" i="7"/>
  <c r="T903" i="7"/>
  <c r="T883" i="7"/>
  <c r="I868" i="7"/>
  <c r="I858" i="7"/>
  <c r="I848" i="7"/>
  <c r="D839" i="7"/>
  <c r="T832" i="7"/>
  <c r="T827" i="7"/>
  <c r="T821" i="7"/>
  <c r="T816" i="7"/>
  <c r="T811" i="7"/>
  <c r="T805" i="7"/>
  <c r="T800" i="7"/>
  <c r="T795" i="7"/>
  <c r="T789" i="7"/>
  <c r="T784" i="7"/>
  <c r="T779" i="7"/>
  <c r="T773" i="7"/>
  <c r="T768" i="7"/>
  <c r="T763" i="7"/>
  <c r="T757" i="7"/>
  <c r="T752" i="7"/>
  <c r="T747" i="7"/>
  <c r="T741" i="7"/>
  <c r="T736" i="7"/>
  <c r="T731" i="7"/>
  <c r="T725" i="7"/>
  <c r="T720" i="7"/>
  <c r="T715" i="7"/>
  <c r="T709" i="7"/>
  <c r="T706" i="7"/>
  <c r="I704" i="7"/>
  <c r="I701" i="7"/>
  <c r="T698" i="7"/>
  <c r="I696" i="7"/>
  <c r="I693" i="7"/>
  <c r="T690" i="7"/>
  <c r="I688" i="7"/>
  <c r="I685" i="7"/>
  <c r="T682" i="7"/>
  <c r="I680" i="7"/>
  <c r="I677" i="7"/>
  <c r="T674" i="7"/>
  <c r="I672" i="7"/>
  <c r="I669" i="7"/>
  <c r="T666" i="7"/>
  <c r="I664" i="7"/>
  <c r="I661" i="7"/>
  <c r="T658" i="7"/>
  <c r="I656" i="7"/>
  <c r="I653" i="7"/>
  <c r="T650" i="7"/>
  <c r="I648" i="7"/>
  <c r="I645" i="7"/>
  <c r="T642" i="7"/>
  <c r="I640" i="7"/>
  <c r="I637" i="7"/>
  <c r="T634" i="7"/>
  <c r="I632" i="7"/>
  <c r="I629" i="7"/>
  <c r="T626" i="7"/>
  <c r="I624" i="7"/>
  <c r="U954" i="7"/>
  <c r="Q927" i="7"/>
  <c r="Q907" i="7"/>
  <c r="Q883" i="7"/>
  <c r="G870" i="7"/>
  <c r="G860" i="7"/>
  <c r="G848" i="7"/>
  <c r="G840" i="7"/>
  <c r="Q833" i="7"/>
  <c r="Q827" i="7"/>
  <c r="Q822" i="7"/>
  <c r="Q817" i="7"/>
  <c r="Q811" i="7"/>
  <c r="Q806" i="7"/>
  <c r="Q801" i="7"/>
  <c r="Q795" i="7"/>
  <c r="Q790" i="7"/>
  <c r="Q785" i="7"/>
  <c r="Q779" i="7"/>
  <c r="Q774" i="7"/>
  <c r="Q769" i="7"/>
  <c r="Q763" i="7"/>
  <c r="Q758" i="7"/>
  <c r="Q753" i="7"/>
  <c r="Q747" i="7"/>
  <c r="Q742" i="7"/>
  <c r="Q737" i="7"/>
  <c r="Q731" i="7"/>
  <c r="Q726" i="7"/>
  <c r="Q721" i="7"/>
  <c r="Q715" i="7"/>
  <c r="Q710" i="7"/>
  <c r="G707" i="7"/>
  <c r="G704" i="7"/>
  <c r="Q701" i="7"/>
  <c r="G699" i="7"/>
  <c r="G696" i="7"/>
  <c r="Q693" i="7"/>
  <c r="G691" i="7"/>
  <c r="G688" i="7"/>
  <c r="Q685" i="7"/>
  <c r="G683" i="7"/>
  <c r="G680" i="7"/>
  <c r="Q677" i="7"/>
  <c r="G675" i="7"/>
  <c r="G672" i="7"/>
  <c r="Q669" i="7"/>
  <c r="G667" i="7"/>
  <c r="G664" i="7"/>
  <c r="Q661" i="7"/>
  <c r="G659" i="7"/>
  <c r="G656" i="7"/>
  <c r="Q653" i="7"/>
  <c r="G651" i="7"/>
  <c r="G648" i="7"/>
  <c r="Q645" i="7"/>
  <c r="G643" i="7"/>
  <c r="G640" i="7"/>
  <c r="Q637" i="7"/>
  <c r="G635" i="7"/>
  <c r="G632" i="7"/>
  <c r="Q629" i="7"/>
  <c r="G627" i="7"/>
  <c r="G624" i="7"/>
  <c r="T933" i="7"/>
  <c r="T893" i="7"/>
  <c r="I861" i="7"/>
  <c r="I842" i="7"/>
  <c r="I830" i="7"/>
  <c r="I818" i="7"/>
  <c r="I808" i="7"/>
  <c r="I798" i="7"/>
  <c r="I786" i="7"/>
  <c r="I776" i="7"/>
  <c r="I766" i="7"/>
  <c r="I754" i="7"/>
  <c r="I744" i="7"/>
  <c r="I734" i="7"/>
  <c r="I722" i="7"/>
  <c r="I712" i="7"/>
  <c r="P705" i="7"/>
  <c r="P699" i="7"/>
  <c r="P694" i="7"/>
  <c r="P689" i="7"/>
  <c r="P683" i="7"/>
  <c r="P678" i="7"/>
  <c r="P673" i="7"/>
  <c r="P667" i="7"/>
  <c r="P662" i="7"/>
  <c r="P657" i="7"/>
  <c r="P651" i="7"/>
  <c r="P646" i="7"/>
  <c r="P641" i="7"/>
  <c r="P635" i="7"/>
  <c r="P630" i="7"/>
  <c r="P625" i="7"/>
  <c r="M621" i="7"/>
  <c r="U618" i="7"/>
  <c r="M616" i="7"/>
  <c r="M613" i="7"/>
  <c r="U610" i="7"/>
  <c r="M608" i="7"/>
  <c r="M605" i="7"/>
  <c r="U602" i="7"/>
  <c r="M600" i="7"/>
  <c r="M597" i="7"/>
  <c r="U594" i="7"/>
  <c r="I592" i="7"/>
  <c r="I589" i="7"/>
  <c r="P586" i="7"/>
  <c r="D584" i="7"/>
  <c r="U580" i="7"/>
  <c r="M578" i="7"/>
  <c r="P575" i="7"/>
  <c r="P572" i="7"/>
  <c r="D570" i="7"/>
  <c r="I567" i="7"/>
  <c r="G564" i="7"/>
  <c r="P561" i="7"/>
  <c r="T558" i="7"/>
  <c r="T555" i="7"/>
  <c r="D553" i="7"/>
  <c r="M550" i="7"/>
  <c r="M547" i="7"/>
  <c r="Q544" i="7"/>
  <c r="G542" i="7"/>
  <c r="D539" i="7"/>
  <c r="P536" i="7"/>
  <c r="T533" i="7"/>
  <c r="T530" i="7"/>
  <c r="G528" i="7"/>
  <c r="P525" i="7"/>
  <c r="P522" i="7"/>
  <c r="T519" i="7"/>
  <c r="I517" i="7"/>
  <c r="G514" i="7"/>
  <c r="M511" i="7"/>
  <c r="Q508" i="7"/>
  <c r="M505" i="7"/>
  <c r="Q502" i="7"/>
  <c r="G500" i="7"/>
  <c r="T496" i="7"/>
  <c r="G494" i="7"/>
  <c r="Q491" i="7"/>
  <c r="P488" i="7"/>
  <c r="T485" i="7"/>
  <c r="G483" i="7"/>
  <c r="D480" i="7"/>
  <c r="I477" i="7"/>
  <c r="T474" i="7"/>
  <c r="M471" i="7"/>
  <c r="U468" i="7"/>
  <c r="I466" i="7"/>
  <c r="D463" i="7"/>
  <c r="M460" i="7"/>
  <c r="T457" i="7"/>
  <c r="P454" i="7"/>
  <c r="Q451" i="7"/>
  <c r="G449" i="7"/>
  <c r="U445" i="7"/>
  <c r="M443" i="7"/>
  <c r="T440" i="7"/>
  <c r="T437" i="7"/>
  <c r="G435" i="7"/>
  <c r="P432" i="7"/>
  <c r="P429" i="7"/>
  <c r="U426" i="7"/>
  <c r="G424" i="7"/>
  <c r="D421" i="7"/>
  <c r="I418" i="7"/>
  <c r="T415" i="7"/>
  <c r="Q412" i="7"/>
  <c r="D410" i="7"/>
  <c r="M407" i="7"/>
  <c r="G404" i="7"/>
  <c r="Q401" i="7"/>
  <c r="D399" i="7"/>
  <c r="U395" i="7"/>
  <c r="G393" i="7"/>
  <c r="M390" i="7"/>
  <c r="I387" i="7"/>
  <c r="Q384" i="7"/>
  <c r="U381" i="7"/>
  <c r="T378" i="7"/>
  <c r="G376" i="7"/>
  <c r="G374" i="7"/>
  <c r="G372" i="7"/>
  <c r="D370" i="7"/>
  <c r="T367" i="7"/>
  <c r="Q365" i="7"/>
  <c r="M363" i="7"/>
  <c r="I361" i="7"/>
  <c r="U958" i="7"/>
  <c r="Q917" i="7"/>
  <c r="Q885" i="7"/>
  <c r="G865" i="7"/>
  <c r="G849" i="7"/>
  <c r="T836" i="7"/>
  <c r="G828" i="7"/>
  <c r="G820" i="7"/>
  <c r="G812" i="7"/>
  <c r="G804" i="7"/>
  <c r="G796" i="7"/>
  <c r="G788" i="7"/>
  <c r="G780" i="7"/>
  <c r="G772" i="7"/>
  <c r="G764" i="7"/>
  <c r="G756" i="7"/>
  <c r="G748" i="7"/>
  <c r="G740" i="7"/>
  <c r="G732" i="7"/>
  <c r="G724" i="7"/>
  <c r="G716" i="7"/>
  <c r="M708" i="7"/>
  <c r="M704" i="7"/>
  <c r="M700" i="7"/>
  <c r="M696" i="7"/>
  <c r="M692" i="7"/>
  <c r="M688" i="7"/>
  <c r="M684" i="7"/>
  <c r="M680" i="7"/>
  <c r="M676" i="7"/>
  <c r="M672" i="7"/>
  <c r="M668" i="7"/>
  <c r="M664" i="7"/>
  <c r="M660" i="7"/>
  <c r="M656" i="7"/>
  <c r="M652" i="7"/>
  <c r="M648" i="7"/>
  <c r="M644" i="7"/>
  <c r="M640" i="7"/>
  <c r="M636" i="7"/>
  <c r="M632" i="7"/>
  <c r="M628" i="7"/>
  <c r="M624" i="7"/>
  <c r="T621" i="7"/>
  <c r="T619" i="7"/>
  <c r="T617" i="7"/>
  <c r="T615" i="7"/>
  <c r="T613" i="7"/>
  <c r="T611" i="7"/>
  <c r="T609" i="7"/>
  <c r="T607" i="7"/>
  <c r="T605" i="7"/>
  <c r="T603" i="7"/>
  <c r="T601" i="7"/>
  <c r="T599" i="7"/>
  <c r="T597" i="7"/>
  <c r="T595" i="7"/>
  <c r="Q593" i="7"/>
  <c r="Q591" i="7"/>
  <c r="Q589" i="7"/>
  <c r="P587" i="7"/>
  <c r="M585" i="7"/>
  <c r="M583" i="7"/>
  <c r="I581" i="7"/>
  <c r="I579" i="7"/>
  <c r="G577" i="7"/>
  <c r="U574" i="7"/>
  <c r="U572" i="7"/>
  <c r="U570" i="7"/>
  <c r="T568" i="7"/>
  <c r="Q566" i="7"/>
  <c r="P564" i="7"/>
  <c r="M562" i="7"/>
  <c r="I560" i="7"/>
  <c r="G558" i="7"/>
  <c r="G556" i="7"/>
  <c r="D554" i="7"/>
  <c r="T551" i="7"/>
  <c r="T549" i="7"/>
  <c r="T547" i="7"/>
  <c r="Q545" i="7"/>
  <c r="P543" i="7"/>
  <c r="M541" i="7"/>
  <c r="M539" i="7"/>
  <c r="M537" i="7"/>
  <c r="M535" i="7"/>
  <c r="G533" i="7"/>
  <c r="G531" i="7"/>
  <c r="G529" i="7"/>
  <c r="D527" i="7"/>
  <c r="U524" i="7"/>
  <c r="U522" i="7"/>
  <c r="T520" i="7"/>
  <c r="Q518" i="7"/>
  <c r="Q516" i="7"/>
  <c r="P514" i="7"/>
  <c r="M512" i="7"/>
  <c r="G510" i="7"/>
  <c r="D508" i="7"/>
  <c r="T505" i="7"/>
  <c r="Q503" i="7"/>
  <c r="P501" i="7"/>
  <c r="M499" i="7"/>
  <c r="G497" i="7"/>
  <c r="G495" i="7"/>
  <c r="D493" i="7"/>
  <c r="D491" i="7"/>
  <c r="D489" i="7"/>
  <c r="Q486" i="7"/>
  <c r="P484" i="7"/>
  <c r="M482" i="7"/>
  <c r="M480" i="7"/>
  <c r="I478" i="7"/>
  <c r="G476" i="7"/>
  <c r="G474" i="7"/>
  <c r="T471" i="7"/>
  <c r="T469" i="7"/>
  <c r="T467" i="7"/>
  <c r="P465" i="7"/>
  <c r="M463" i="7"/>
  <c r="M461" i="7"/>
  <c r="G459" i="7"/>
  <c r="G457" i="7"/>
  <c r="D455" i="7"/>
  <c r="Q452" i="7"/>
  <c r="P450" i="7"/>
  <c r="M448" i="7"/>
  <c r="I446" i="7"/>
  <c r="I444" i="7"/>
  <c r="G442" i="7"/>
  <c r="G440" i="7"/>
  <c r="G438" i="7"/>
  <c r="D436" i="7"/>
  <c r="D434" i="7"/>
  <c r="U431" i="7"/>
  <c r="U429" i="7"/>
  <c r="T427" i="7"/>
  <c r="Q425" i="7"/>
  <c r="P423" i="7"/>
  <c r="M421" i="7"/>
  <c r="G419" i="7"/>
  <c r="G417" i="7"/>
  <c r="G415" i="7"/>
  <c r="D413" i="7"/>
  <c r="D411" i="7"/>
  <c r="T408" i="7"/>
  <c r="Q406" i="7"/>
  <c r="P404" i="7"/>
  <c r="P402" i="7"/>
  <c r="M400" i="7"/>
  <c r="I398" i="7"/>
  <c r="I396" i="7"/>
  <c r="G394" i="7"/>
  <c r="D392" i="7"/>
  <c r="T389" i="7"/>
  <c r="Q387" i="7"/>
  <c r="Q385" i="7"/>
  <c r="M383" i="7"/>
  <c r="I381" i="7"/>
  <c r="G379" i="7"/>
  <c r="G377" i="7"/>
  <c r="D375" i="7"/>
  <c r="D373" i="7"/>
  <c r="U370" i="7"/>
  <c r="T368" i="7"/>
  <c r="Q366" i="7"/>
  <c r="M364" i="7"/>
  <c r="G362" i="7"/>
  <c r="G360" i="7"/>
  <c r="U357" i="7"/>
  <c r="Q355" i="7"/>
  <c r="T905" i="7"/>
  <c r="I859" i="7"/>
  <c r="I833" i="7"/>
  <c r="I817" i="7"/>
  <c r="I801" i="7"/>
  <c r="I785" i="7"/>
  <c r="I769" i="7"/>
  <c r="I753" i="7"/>
  <c r="I737" i="7"/>
  <c r="I721" i="7"/>
  <c r="D707" i="7"/>
  <c r="D699" i="7"/>
  <c r="D691" i="7"/>
  <c r="D683" i="7"/>
  <c r="D675" i="7"/>
  <c r="D667" i="7"/>
  <c r="D659" i="7"/>
  <c r="D651" i="7"/>
  <c r="D643" i="7"/>
  <c r="D635" i="7"/>
  <c r="D627" i="7"/>
  <c r="G621" i="7"/>
  <c r="G617" i="7"/>
  <c r="G613" i="7"/>
  <c r="G609" i="7"/>
  <c r="G605" i="7"/>
  <c r="G601" i="7"/>
  <c r="G597" i="7"/>
  <c r="D593" i="7"/>
  <c r="D589" i="7"/>
  <c r="T584" i="7"/>
  <c r="Q580" i="7"/>
  <c r="M576" i="7"/>
  <c r="I572" i="7"/>
  <c r="G568" i="7"/>
  <c r="U563" i="7"/>
  <c r="Q559" i="7"/>
  <c r="P555" i="7"/>
  <c r="G551" i="7"/>
  <c r="G547" i="7"/>
  <c r="U542" i="7"/>
  <c r="T538" i="7"/>
  <c r="Q534" i="7"/>
  <c r="P530" i="7"/>
  <c r="I526" i="7"/>
  <c r="I522" i="7"/>
  <c r="D518" i="7"/>
  <c r="T513" i="7"/>
  <c r="P509" i="7"/>
  <c r="G505" i="7"/>
  <c r="U500" i="7"/>
  <c r="P496" i="7"/>
  <c r="M492" i="7"/>
  <c r="I488" i="7"/>
  <c r="U483" i="7"/>
  <c r="Q479" i="7"/>
  <c r="P475" i="7"/>
  <c r="G471" i="7"/>
  <c r="G467" i="7"/>
  <c r="T462" i="7"/>
  <c r="P458" i="7"/>
  <c r="I454" i="7"/>
  <c r="U449" i="7"/>
  <c r="Q445" i="7"/>
  <c r="P441" i="7"/>
  <c r="P437" i="7"/>
  <c r="I433" i="7"/>
  <c r="I429" i="7"/>
  <c r="D425" i="7"/>
  <c r="Q420" i="7"/>
  <c r="P416" i="7"/>
  <c r="M412" i="7"/>
  <c r="G408" i="7"/>
  <c r="U403" i="7"/>
  <c r="T399" i="7"/>
  <c r="Q395" i="7"/>
  <c r="I391" i="7"/>
  <c r="D387" i="7"/>
  <c r="Q382" i="7"/>
  <c r="P378" i="7"/>
  <c r="M374" i="7"/>
  <c r="I370" i="7"/>
  <c r="D366" i="7"/>
  <c r="P361" i="7"/>
  <c r="G358" i="7"/>
  <c r="I355" i="7"/>
  <c r="G353" i="7"/>
  <c r="D351" i="7"/>
  <c r="D349" i="7"/>
  <c r="T346" i="7"/>
  <c r="P344" i="7"/>
  <c r="I342" i="7"/>
  <c r="G340" i="7"/>
  <c r="D338" i="7"/>
  <c r="Q335" i="7"/>
  <c r="Q333" i="7"/>
  <c r="P331" i="7"/>
  <c r="M329" i="7"/>
  <c r="M327" i="7"/>
  <c r="M325" i="7"/>
  <c r="I323" i="7"/>
  <c r="G321" i="7"/>
  <c r="D319" i="7"/>
  <c r="Q316" i="7"/>
  <c r="P314" i="7"/>
  <c r="M312" i="7"/>
  <c r="M310" i="7"/>
  <c r="G308" i="7"/>
  <c r="D306" i="7"/>
  <c r="T303" i="7"/>
  <c r="T301" i="7"/>
  <c r="P299" i="7"/>
  <c r="P297" i="7"/>
  <c r="M295" i="7"/>
  <c r="G293" i="7"/>
  <c r="T290" i="7"/>
  <c r="P288" i="7"/>
  <c r="I286" i="7"/>
  <c r="G284" i="7"/>
  <c r="G282" i="7"/>
  <c r="U279" i="7"/>
  <c r="U277" i="7"/>
  <c r="T275" i="7"/>
  <c r="P273" i="7"/>
  <c r="I271" i="7"/>
  <c r="G269" i="7"/>
  <c r="G267" i="7"/>
  <c r="D265" i="7"/>
  <c r="T262" i="7"/>
  <c r="Q260" i="7"/>
  <c r="P258" i="7"/>
  <c r="M256" i="7"/>
  <c r="M254" i="7"/>
  <c r="I252" i="7"/>
  <c r="D250" i="7"/>
  <c r="Q247" i="7"/>
  <c r="Q245" i="7"/>
  <c r="Q243" i="7"/>
  <c r="M241" i="7"/>
  <c r="G239" i="7"/>
  <c r="D237" i="7"/>
  <c r="D235" i="7"/>
  <c r="T232" i="7"/>
  <c r="P230" i="7"/>
  <c r="M228" i="7"/>
  <c r="G226" i="7"/>
  <c r="D224" i="7"/>
  <c r="T221" i="7"/>
  <c r="T219" i="7"/>
  <c r="Q217" i="7"/>
  <c r="Q215" i="7"/>
  <c r="M213" i="7"/>
  <c r="G211" i="7"/>
  <c r="T208" i="7"/>
  <c r="Q206" i="7"/>
  <c r="M204" i="7"/>
  <c r="I202" i="7"/>
  <c r="G200" i="7"/>
  <c r="D198" i="7"/>
  <c r="U195" i="7"/>
  <c r="Q193" i="7"/>
  <c r="P191" i="7"/>
  <c r="M189" i="7"/>
  <c r="G187" i="7"/>
  <c r="D185" i="7"/>
  <c r="T182" i="7"/>
  <c r="P180" i="7"/>
  <c r="M178" i="7"/>
  <c r="G176" i="7"/>
  <c r="T173" i="7"/>
  <c r="Q937" i="7"/>
  <c r="G875" i="7"/>
  <c r="P843" i="7"/>
  <c r="G825" i="7"/>
  <c r="G809" i="7"/>
  <c r="G793" i="7"/>
  <c r="G777" i="7"/>
  <c r="G761" i="7"/>
  <c r="G745" i="7"/>
  <c r="G729" i="7"/>
  <c r="G713" i="7"/>
  <c r="U702" i="7"/>
  <c r="U694" i="7"/>
  <c r="U686" i="7"/>
  <c r="U678" i="7"/>
  <c r="U670" i="7"/>
  <c r="U662" i="7"/>
  <c r="U654" i="7"/>
  <c r="U646" i="7"/>
  <c r="U638" i="7"/>
  <c r="U630" i="7"/>
  <c r="D623" i="7"/>
  <c r="D619" i="7"/>
  <c r="D615" i="7"/>
  <c r="D611" i="7"/>
  <c r="D607" i="7"/>
  <c r="D603" i="7"/>
  <c r="D599" i="7"/>
  <c r="D595" i="7"/>
  <c r="U590" i="7"/>
  <c r="Q586" i="7"/>
  <c r="P582" i="7"/>
  <c r="P578" i="7"/>
  <c r="G574" i="7"/>
  <c r="G570" i="7"/>
  <c r="T565" i="7"/>
  <c r="Q561" i="7"/>
  <c r="M557" i="7"/>
  <c r="G553" i="7"/>
  <c r="D549" i="7"/>
  <c r="T544" i="7"/>
  <c r="Q540" i="7"/>
  <c r="Q536" i="7"/>
  <c r="M532" i="7"/>
  <c r="I528" i="7"/>
  <c r="G524" i="7"/>
  <c r="D520" i="7"/>
  <c r="T515" i="7"/>
  <c r="P511" i="7"/>
  <c r="G507" i="7"/>
  <c r="T502" i="7"/>
  <c r="P498" i="7"/>
  <c r="I494" i="7"/>
  <c r="I490" i="7"/>
  <c r="U485" i="7"/>
  <c r="Q481" i="7"/>
  <c r="M477" i="7"/>
  <c r="I473" i="7"/>
  <c r="D469" i="7"/>
  <c r="Q464" i="7"/>
  <c r="P460" i="7"/>
  <c r="M456" i="7"/>
  <c r="T451" i="7"/>
  <c r="P447" i="7"/>
  <c r="P443" i="7"/>
  <c r="M439" i="7"/>
  <c r="I435" i="7"/>
  <c r="G431" i="7"/>
  <c r="D427" i="7"/>
  <c r="Q422" i="7"/>
  <c r="M418" i="7"/>
  <c r="M414" i="7"/>
  <c r="G410" i="7"/>
  <c r="T405" i="7"/>
  <c r="T401" i="7"/>
  <c r="P397" i="7"/>
  <c r="I393" i="7"/>
  <c r="D389" i="7"/>
  <c r="T384" i="7"/>
  <c r="P380" i="7"/>
  <c r="I376" i="7"/>
  <c r="I372" i="7"/>
  <c r="D368" i="7"/>
  <c r="P363" i="7"/>
  <c r="M359" i="7"/>
  <c r="P356" i="7"/>
  <c r="G354" i="7"/>
  <c r="U351" i="7"/>
  <c r="U349" i="7"/>
  <c r="T347" i="7"/>
  <c r="P345" i="7"/>
  <c r="I343" i="7"/>
  <c r="G341" i="7"/>
  <c r="U338" i="7"/>
  <c r="Q336" i="7"/>
  <c r="P334" i="7"/>
  <c r="M332" i="7"/>
  <c r="I330" i="7"/>
  <c r="I328" i="7"/>
  <c r="I326" i="7"/>
  <c r="I324" i="7"/>
  <c r="D322" i="7"/>
  <c r="D320" i="7"/>
  <c r="Q317" i="7"/>
  <c r="P315" i="7"/>
  <c r="I313" i="7"/>
  <c r="I311" i="7"/>
  <c r="G309" i="7"/>
  <c r="U306" i="7"/>
  <c r="T304" i="7"/>
  <c r="Q302" i="7"/>
  <c r="P300" i="7"/>
  <c r="M298" i="7"/>
  <c r="M296" i="7"/>
  <c r="G294" i="7"/>
  <c r="T291" i="7"/>
  <c r="P289" i="7"/>
  <c r="I287" i="7"/>
  <c r="G285" i="7"/>
  <c r="D283" i="7"/>
  <c r="T280" i="7"/>
  <c r="T278" i="7"/>
  <c r="T276" i="7"/>
  <c r="P274" i="7"/>
  <c r="I272" i="7"/>
  <c r="D270" i="7"/>
  <c r="D268" i="7"/>
  <c r="U265" i="7"/>
  <c r="T263" i="7"/>
  <c r="Q261" i="7"/>
  <c r="P259" i="7"/>
  <c r="I257" i="7"/>
  <c r="I255" i="7"/>
  <c r="I253" i="7"/>
  <c r="D251" i="7"/>
  <c r="Q248" i="7"/>
  <c r="P246" i="7"/>
  <c r="P244" i="7"/>
  <c r="M242" i="7"/>
  <c r="G240" i="7"/>
  <c r="D238" i="7"/>
  <c r="U235" i="7"/>
  <c r="Q233" i="7"/>
  <c r="P231" i="7"/>
  <c r="I229" i="7"/>
  <c r="G227" i="7"/>
  <c r="U224" i="7"/>
  <c r="T222" i="7"/>
  <c r="Q220" i="7"/>
  <c r="Q218" i="7"/>
  <c r="P216" i="7"/>
  <c r="M214" i="7"/>
  <c r="G212" i="7"/>
  <c r="T209" i="7"/>
  <c r="Q207" i="7"/>
  <c r="M205" i="7"/>
  <c r="G203" i="7"/>
  <c r="D201" i="7"/>
  <c r="D199" i="7"/>
  <c r="T196" i="7"/>
  <c r="Q194" i="7"/>
  <c r="M192" i="7"/>
  <c r="M190" i="7"/>
  <c r="G188" i="7"/>
  <c r="D186" i="7"/>
  <c r="T183" i="7"/>
  <c r="P181" i="7"/>
  <c r="M179" i="7"/>
  <c r="G177" i="7"/>
  <c r="T174" i="7"/>
  <c r="Q172" i="7"/>
  <c r="T881" i="7"/>
  <c r="I827" i="7"/>
  <c r="I795" i="7"/>
  <c r="I763" i="7"/>
  <c r="I731" i="7"/>
  <c r="D704" i="7"/>
  <c r="D688" i="7"/>
  <c r="D672" i="7"/>
  <c r="D656" i="7"/>
  <c r="D640" i="7"/>
  <c r="D624" i="7"/>
  <c r="Q615" i="7"/>
  <c r="Q607" i="7"/>
  <c r="Q599" i="7"/>
  <c r="P591" i="7"/>
  <c r="I583" i="7"/>
  <c r="T574" i="7"/>
  <c r="P566" i="7"/>
  <c r="D558" i="7"/>
  <c r="Q549" i="7"/>
  <c r="I541" i="7"/>
  <c r="D533" i="7"/>
  <c r="T524" i="7"/>
  <c r="P516" i="7"/>
  <c r="T507" i="7"/>
  <c r="I499" i="7"/>
  <c r="U490" i="7"/>
  <c r="I482" i="7"/>
  <c r="D474" i="7"/>
  <c r="M465" i="7"/>
  <c r="D457" i="7"/>
  <c r="I448" i="7"/>
  <c r="D440" i="7"/>
  <c r="T431" i="7"/>
  <c r="M423" i="7"/>
  <c r="D415" i="7"/>
  <c r="P406" i="7"/>
  <c r="G398" i="7"/>
  <c r="Q389" i="7"/>
  <c r="G381" i="7"/>
  <c r="U372" i="7"/>
  <c r="I364" i="7"/>
  <c r="G357" i="7"/>
  <c r="I352" i="7"/>
  <c r="G348" i="7"/>
  <c r="Q343" i="7"/>
  <c r="I339" i="7"/>
  <c r="U334" i="7"/>
  <c r="Q330" i="7"/>
  <c r="Q326" i="7"/>
  <c r="M322" i="7"/>
  <c r="G318" i="7"/>
  <c r="Q313" i="7"/>
  <c r="P309" i="7"/>
  <c r="I305" i="7"/>
  <c r="D301" i="7"/>
  <c r="T296" i="7"/>
  <c r="I292" i="7"/>
  <c r="Q287" i="7"/>
  <c r="M283" i="7"/>
  <c r="G279" i="7"/>
  <c r="D275" i="7"/>
  <c r="M270" i="7"/>
  <c r="I266" i="7"/>
  <c r="D262" i="7"/>
  <c r="Q257" i="7"/>
  <c r="Q253" i="7"/>
  <c r="G249" i="7"/>
  <c r="U244" i="7"/>
  <c r="P240" i="7"/>
  <c r="I236" i="7"/>
  <c r="D232" i="7"/>
  <c r="P227" i="7"/>
  <c r="G223" i="7"/>
  <c r="D219" i="7"/>
  <c r="T214" i="7"/>
  <c r="I210" i="7"/>
  <c r="T205" i="7"/>
  <c r="M201" i="7"/>
  <c r="G197" i="7"/>
  <c r="T192" i="7"/>
  <c r="P188" i="7"/>
  <c r="I184" i="7"/>
  <c r="T179" i="7"/>
  <c r="I175" i="7"/>
  <c r="P171" i="7"/>
  <c r="M169" i="7"/>
  <c r="M167" i="7"/>
  <c r="I165" i="7"/>
  <c r="D163" i="7"/>
  <c r="T160" i="7"/>
  <c r="Q158" i="7"/>
  <c r="M156" i="7"/>
  <c r="G154" i="7"/>
  <c r="D152" i="7"/>
  <c r="T149" i="7"/>
  <c r="P147" i="7"/>
  <c r="M145" i="7"/>
  <c r="I143" i="7"/>
  <c r="G141" i="7"/>
  <c r="T138" i="7"/>
  <c r="Q136" i="7"/>
  <c r="Q134" i="7"/>
  <c r="P132" i="7"/>
  <c r="M130" i="7"/>
  <c r="G128" i="7"/>
  <c r="T125" i="7"/>
  <c r="P123" i="7"/>
  <c r="M121" i="7"/>
  <c r="D117" i="7"/>
  <c r="U114" i="7"/>
  <c r="T112" i="7"/>
  <c r="P110" i="7"/>
  <c r="I108" i="7"/>
  <c r="G106" i="7"/>
  <c r="D104" i="7"/>
  <c r="U101" i="7"/>
  <c r="Q99" i="7"/>
  <c r="P97" i="7"/>
  <c r="I95" i="7"/>
  <c r="D93" i="7"/>
  <c r="U90" i="7"/>
  <c r="Q88" i="7"/>
  <c r="M86" i="7"/>
  <c r="G84" i="7"/>
  <c r="T81" i="7"/>
  <c r="P79" i="7"/>
  <c r="M77" i="7"/>
  <c r="G75" i="7"/>
  <c r="T72" i="7"/>
  <c r="Q70" i="7"/>
  <c r="M68" i="7"/>
  <c r="G66" i="7"/>
  <c r="T63" i="7"/>
  <c r="Q61" i="7"/>
  <c r="P59" i="7"/>
  <c r="P57" i="7"/>
  <c r="I55" i="7"/>
  <c r="D53" i="7"/>
  <c r="T50" i="7"/>
  <c r="P48" i="7"/>
  <c r="M46" i="7"/>
  <c r="I44" i="7"/>
  <c r="D42" i="7"/>
  <c r="T39" i="7"/>
  <c r="Q37" i="7"/>
  <c r="P35" i="7"/>
  <c r="M33" i="7"/>
  <c r="I31" i="7"/>
  <c r="G29" i="7"/>
  <c r="U26" i="7"/>
  <c r="T24" i="7"/>
  <c r="Q22" i="7"/>
  <c r="P20" i="7"/>
  <c r="I18" i="7"/>
  <c r="G16" i="7"/>
  <c r="T13" i="7"/>
  <c r="Q11" i="7"/>
  <c r="M9" i="7"/>
  <c r="I7" i="7"/>
  <c r="G5" i="7"/>
  <c r="M148" i="7"/>
  <c r="G144" i="7"/>
  <c r="Q139" i="7"/>
  <c r="M135" i="7"/>
  <c r="I131" i="7"/>
  <c r="Q126" i="7"/>
  <c r="G122" i="7"/>
  <c r="T117" i="7"/>
  <c r="Q113" i="7"/>
  <c r="P108" i="7"/>
  <c r="I104" i="7"/>
  <c r="D100" i="7"/>
  <c r="P95" i="7"/>
  <c r="G91" i="7"/>
  <c r="Q86" i="7"/>
  <c r="G82" i="7"/>
  <c r="Q77" i="7"/>
  <c r="G73" i="7"/>
  <c r="Q68" i="7"/>
  <c r="G64" i="7"/>
  <c r="T59" i="7"/>
  <c r="P55" i="7"/>
  <c r="G51" i="7"/>
  <c r="Q46" i="7"/>
  <c r="I42" i="7"/>
  <c r="M37" i="7"/>
  <c r="G33" i="7"/>
  <c r="P24" i="7"/>
  <c r="I20" i="7"/>
  <c r="T15" i="7"/>
  <c r="M11" i="7"/>
  <c r="D7" i="7"/>
  <c r="G855" i="7"/>
  <c r="G783" i="7"/>
  <c r="G719" i="7"/>
  <c r="U681" i="7"/>
  <c r="U649" i="7"/>
  <c r="P620" i="7"/>
  <c r="P602" i="7"/>
  <c r="G586" i="7"/>
  <c r="Q569" i="7"/>
  <c r="Q552" i="7"/>
  <c r="G536" i="7"/>
  <c r="M519" i="7"/>
  <c r="I502" i="7"/>
  <c r="M485" i="7"/>
  <c r="P468" i="7"/>
  <c r="I449" i="7"/>
  <c r="Q432" i="7"/>
  <c r="U415" i="7"/>
  <c r="G399" i="7"/>
  <c r="D382" i="7"/>
  <c r="I365" i="7"/>
  <c r="Q352" i="7"/>
  <c r="G344" i="7"/>
  <c r="I335" i="7"/>
  <c r="D327" i="7"/>
  <c r="P318" i="7"/>
  <c r="D310" i="7"/>
  <c r="M301" i="7"/>
  <c r="Q292" i="7"/>
  <c r="T282" i="7"/>
  <c r="I274" i="7"/>
  <c r="Q265" i="7"/>
  <c r="D257" i="7"/>
  <c r="M248" i="7"/>
  <c r="T239" i="7"/>
  <c r="I231" i="7"/>
  <c r="P222" i="7"/>
  <c r="G214" i="7"/>
  <c r="G205" i="7"/>
  <c r="P196" i="7"/>
  <c r="T187" i="7"/>
  <c r="G179" i="7"/>
  <c r="G171" i="7"/>
  <c r="D167" i="7"/>
  <c r="P162" i="7"/>
  <c r="I158" i="7"/>
  <c r="G153" i="7"/>
  <c r="T148" i="7"/>
  <c r="P144" i="7"/>
  <c r="Q913" i="7"/>
  <c r="P835" i="7"/>
  <c r="G803" i="7"/>
  <c r="G771" i="7"/>
  <c r="G739" i="7"/>
  <c r="U707" i="7"/>
  <c r="U691" i="7"/>
  <c r="U675" i="7"/>
  <c r="U659" i="7"/>
  <c r="U643" i="7"/>
  <c r="U627" i="7"/>
  <c r="P617" i="7"/>
  <c r="P609" i="7"/>
  <c r="P601" i="7"/>
  <c r="M593" i="7"/>
  <c r="G585" i="7"/>
  <c r="T576" i="7"/>
  <c r="P568" i="7"/>
  <c r="D560" i="7"/>
  <c r="P551" i="7"/>
  <c r="I543" i="7"/>
  <c r="G535" i="7"/>
  <c r="Q526" i="7"/>
  <c r="M518" i="7"/>
  <c r="U509" i="7"/>
  <c r="I501" i="7"/>
  <c r="T492" i="7"/>
  <c r="I484" i="7"/>
  <c r="U475" i="7"/>
  <c r="P467" i="7"/>
  <c r="U458" i="7"/>
  <c r="I450" i="7"/>
  <c r="U441" i="7"/>
  <c r="Q433" i="7"/>
  <c r="M425" i="7"/>
  <c r="U416" i="7"/>
  <c r="P408" i="7"/>
  <c r="G400" i="7"/>
  <c r="Q391" i="7"/>
  <c r="G383" i="7"/>
  <c r="T374" i="7"/>
  <c r="M366" i="7"/>
  <c r="I358" i="7"/>
  <c r="I353" i="7"/>
  <c r="G349" i="7"/>
  <c r="Q344" i="7"/>
  <c r="I340" i="7"/>
  <c r="T335" i="7"/>
  <c r="Q331" i="7"/>
  <c r="P327" i="7"/>
  <c r="M323" i="7"/>
  <c r="G319" i="7"/>
  <c r="Q314" i="7"/>
  <c r="P310" i="7"/>
  <c r="G306" i="7"/>
  <c r="U301" i="7"/>
  <c r="Q297" i="7"/>
  <c r="I293" i="7"/>
  <c r="Q288" i="7"/>
  <c r="I284" i="7"/>
  <c r="D280" i="7"/>
  <c r="D276" i="7"/>
  <c r="M271" i="7"/>
  <c r="I267" i="7"/>
  <c r="D263" i="7"/>
  <c r="Q258" i="7"/>
  <c r="P254" i="7"/>
  <c r="G250" i="7"/>
  <c r="T245" i="7"/>
  <c r="P241" i="7"/>
  <c r="G237" i="7"/>
  <c r="U232" i="7"/>
  <c r="P228" i="7"/>
  <c r="G224" i="7"/>
  <c r="U219" i="7"/>
  <c r="T215" i="7"/>
  <c r="I211" i="7"/>
  <c r="T206" i="7"/>
  <c r="M202" i="7"/>
  <c r="G198" i="7"/>
  <c r="T193" i="7"/>
  <c r="P189" i="7"/>
  <c r="G185" i="7"/>
  <c r="Q180" i="7"/>
  <c r="I176" i="7"/>
  <c r="D172" i="7"/>
  <c r="T169" i="7"/>
  <c r="T167" i="7"/>
  <c r="Q165" i="7"/>
  <c r="M163" i="7"/>
  <c r="G161" i="7"/>
  <c r="G159" i="7"/>
  <c r="M8" i="7"/>
  <c r="D26" i="7"/>
  <c r="Q58" i="7"/>
  <c r="M76" i="7"/>
  <c r="I94" i="7"/>
  <c r="T111" i="7"/>
  <c r="M129" i="7"/>
  <c r="D9" i="7"/>
  <c r="P26" i="7"/>
  <c r="I61" i="7"/>
  <c r="G79" i="7"/>
  <c r="T94" i="7"/>
  <c r="T107" i="7"/>
  <c r="P116" i="7"/>
  <c r="M125" i="7"/>
  <c r="I134" i="7"/>
  <c r="I5" i="7"/>
  <c r="B5" i="7" s="1"/>
  <c r="D14" i="7"/>
  <c r="T22" i="7"/>
  <c r="M31" i="7"/>
  <c r="D40" i="7"/>
  <c r="Q48" i="7"/>
  <c r="Q57" i="7"/>
  <c r="I66" i="7"/>
  <c r="I75" i="7"/>
  <c r="I84" i="7"/>
  <c r="G93" i="7"/>
  <c r="D102" i="7"/>
  <c r="Q110" i="7"/>
  <c r="I128" i="7"/>
  <c r="T136" i="7"/>
  <c r="Q10" i="7"/>
  <c r="P45" i="7"/>
  <c r="G65" i="7"/>
  <c r="G83" i="7"/>
  <c r="D101" i="7"/>
  <c r="I118" i="7"/>
  <c r="T135" i="7"/>
  <c r="Q15" i="7"/>
  <c r="D33" i="7"/>
  <c r="M50" i="7"/>
  <c r="D68" i="7"/>
  <c r="D86" i="7"/>
  <c r="T5" i="7"/>
  <c r="P14" i="7"/>
  <c r="M23" i="7"/>
  <c r="D32" i="7"/>
  <c r="P40" i="7"/>
  <c r="G58" i="7"/>
  <c r="T66" i="7"/>
  <c r="T75" i="7"/>
  <c r="T84" i="7"/>
  <c r="Q93" i="7"/>
  <c r="P102" i="7"/>
  <c r="I111" i="7"/>
  <c r="T128" i="7"/>
  <c r="I137" i="7"/>
  <c r="D144" i="7"/>
  <c r="I148" i="7"/>
  <c r="Q152" i="7"/>
  <c r="P156" i="7"/>
  <c r="U160" i="7"/>
  <c r="M165" i="7"/>
  <c r="P169" i="7"/>
  <c r="Q175" i="7"/>
  <c r="Q184" i="7"/>
  <c r="I193" i="7"/>
  <c r="T201" i="7"/>
  <c r="Q210" i="7"/>
  <c r="M219" i="7"/>
  <c r="D228" i="7"/>
  <c r="Q236" i="7"/>
  <c r="I245" i="7"/>
  <c r="D254" i="7"/>
  <c r="M262" i="7"/>
  <c r="T270" i="7"/>
  <c r="P279" i="7"/>
  <c r="G288" i="7"/>
  <c r="G296" i="7"/>
  <c r="P304" i="7"/>
  <c r="D313" i="7"/>
  <c r="T321" i="7"/>
  <c r="D330" i="7"/>
  <c r="Q338" i="7"/>
  <c r="P347" i="7"/>
  <c r="G356" i="7"/>
  <c r="Q371" i="7"/>
  <c r="P388" i="7"/>
  <c r="I405" i="7"/>
  <c r="G422" i="7"/>
  <c r="U438" i="7"/>
  <c r="T455" i="7"/>
  <c r="P470" i="7"/>
  <c r="P487" i="7"/>
  <c r="P504" i="7"/>
  <c r="Q521" i="7"/>
  <c r="G538" i="7"/>
  <c r="T554" i="7"/>
  <c r="Q571" i="7"/>
  <c r="I588" i="7"/>
  <c r="P604" i="7"/>
  <c r="P618" i="7"/>
  <c r="U645" i="7"/>
  <c r="U677" i="7"/>
  <c r="G711" i="7"/>
  <c r="G775" i="7"/>
  <c r="T840" i="7"/>
  <c r="M5" i="7"/>
  <c r="Q9" i="7"/>
  <c r="G14" i="7"/>
  <c r="P18" i="7"/>
  <c r="D23" i="7"/>
  <c r="G27" i="7"/>
  <c r="P31" i="7"/>
  <c r="T35" i="7"/>
  <c r="G40" i="7"/>
  <c r="D44" i="7"/>
  <c r="I48" i="7"/>
  <c r="Q52" i="7"/>
  <c r="I57" i="7"/>
  <c r="M61" i="7"/>
  <c r="T65" i="7"/>
  <c r="M70" i="7"/>
  <c r="T74" i="7"/>
  <c r="I79" i="7"/>
  <c r="T83" i="7"/>
  <c r="M88" i="7"/>
  <c r="I97" i="7"/>
  <c r="Q101" i="7"/>
  <c r="U105" i="7"/>
  <c r="I110" i="7"/>
  <c r="G114" i="7"/>
  <c r="M118" i="7"/>
  <c r="Q122" i="7"/>
  <c r="I127" i="7"/>
  <c r="T131" i="7"/>
  <c r="U135" i="7"/>
  <c r="I140" i="7"/>
  <c r="Q144" i="7"/>
  <c r="D149" i="7"/>
  <c r="Q151" i="7"/>
  <c r="T153" i="7"/>
  <c r="G156" i="7"/>
  <c r="M158" i="7"/>
  <c r="P160" i="7"/>
  <c r="Q162" i="7"/>
  <c r="D165" i="7"/>
  <c r="G167" i="7"/>
  <c r="G169" i="7"/>
  <c r="I171" i="7"/>
  <c r="Q174" i="7"/>
  <c r="I179" i="7"/>
  <c r="Q183" i="7"/>
  <c r="D188" i="7"/>
  <c r="I192" i="7"/>
  <c r="Q196" i="7"/>
  <c r="U200" i="7"/>
  <c r="I205" i="7"/>
  <c r="Q209" i="7"/>
  <c r="I214" i="7"/>
  <c r="P218" i="7"/>
  <c r="Q222" i="7"/>
  <c r="D227" i="7"/>
  <c r="M231" i="7"/>
  <c r="T235" i="7"/>
  <c r="D240" i="7"/>
  <c r="M244" i="7"/>
  <c r="P248" i="7"/>
  <c r="G253" i="7"/>
  <c r="G257" i="7"/>
  <c r="P261" i="7"/>
  <c r="T265" i="7"/>
  <c r="U269" i="7"/>
  <c r="M274" i="7"/>
  <c r="Q278" i="7"/>
  <c r="U282" i="7"/>
  <c r="G287" i="7"/>
  <c r="Q291" i="7"/>
  <c r="I296" i="7"/>
  <c r="M300" i="7"/>
  <c r="Q304" i="7"/>
  <c r="D309" i="7"/>
  <c r="G313" i="7"/>
  <c r="P317" i="7"/>
  <c r="U321" i="7"/>
  <c r="G326" i="7"/>
  <c r="G330" i="7"/>
  <c r="M334" i="7"/>
  <c r="T338" i="7"/>
  <c r="G343" i="7"/>
  <c r="Q347" i="7"/>
  <c r="T351" i="7"/>
  <c r="M356" i="7"/>
  <c r="G363" i="7"/>
  <c r="T371" i="7"/>
  <c r="G380" i="7"/>
  <c r="Q388" i="7"/>
  <c r="G397" i="7"/>
  <c r="M405" i="7"/>
  <c r="D414" i="7"/>
  <c r="I422" i="7"/>
  <c r="T430" i="7"/>
  <c r="D439" i="7"/>
  <c r="G447" i="7"/>
  <c r="D456" i="7"/>
  <c r="I464" i="7"/>
  <c r="T472" i="7"/>
  <c r="I481" i="7"/>
  <c r="U489" i="7"/>
  <c r="G498" i="7"/>
  <c r="T506" i="7"/>
  <c r="M515" i="7"/>
  <c r="T523" i="7"/>
  <c r="D532" i="7"/>
  <c r="I540" i="7"/>
  <c r="Q548" i="7"/>
  <c r="D557" i="7"/>
  <c r="M565" i="7"/>
  <c r="T573" i="7"/>
  <c r="G582" i="7"/>
  <c r="P590" i="7"/>
  <c r="Q598" i="7"/>
  <c r="Q606" i="7"/>
  <c r="Q614" i="7"/>
  <c r="Q622" i="7"/>
  <c r="D638" i="7"/>
  <c r="D654" i="7"/>
  <c r="D670" i="7"/>
  <c r="D686" i="7"/>
  <c r="D702" i="7"/>
  <c r="I727" i="7"/>
  <c r="I759" i="7"/>
  <c r="I791" i="7"/>
  <c r="I823" i="7"/>
  <c r="I871" i="7"/>
  <c r="Q6" i="7"/>
  <c r="Q8" i="7"/>
  <c r="D11" i="7"/>
  <c r="G13" i="7"/>
  <c r="M15" i="7"/>
  <c r="Q17" i="7"/>
  <c r="T19" i="7"/>
  <c r="D22" i="7"/>
  <c r="G24" i="7"/>
  <c r="I26" i="7"/>
  <c r="P30" i="7"/>
  <c r="T32" i="7"/>
  <c r="D37" i="7"/>
  <c r="G39" i="7"/>
  <c r="T45" i="7"/>
  <c r="U47" i="7"/>
  <c r="G50" i="7"/>
  <c r="I52" i="7"/>
  <c r="P54" i="7"/>
  <c r="T56" i="7"/>
  <c r="U58" i="7"/>
  <c r="D61" i="7"/>
  <c r="G63" i="7"/>
  <c r="M65" i="7"/>
  <c r="Q67" i="7"/>
  <c r="D70" i="7"/>
  <c r="G72" i="7"/>
  <c r="M74" i="7"/>
  <c r="Q76" i="7"/>
  <c r="T78" i="7"/>
  <c r="G81" i="7"/>
  <c r="M83" i="7"/>
  <c r="Q85" i="7"/>
  <c r="D88" i="7"/>
  <c r="I90" i="7"/>
  <c r="P94" i="7"/>
  <c r="T96" i="7"/>
  <c r="D99" i="7"/>
  <c r="I101" i="7"/>
  <c r="I103" i="7"/>
  <c r="P105" i="7"/>
  <c r="P107" i="7"/>
  <c r="T109" i="7"/>
  <c r="G112" i="7"/>
  <c r="I114" i="7"/>
  <c r="I116" i="7"/>
  <c r="P118" i="7"/>
  <c r="Q120" i="7"/>
  <c r="T122" i="7"/>
  <c r="G125" i="7"/>
  <c r="M127" i="7"/>
  <c r="Q129" i="7"/>
  <c r="U131" i="7"/>
  <c r="D134" i="7"/>
  <c r="D136" i="7"/>
  <c r="G138" i="7"/>
  <c r="M140" i="7"/>
  <c r="P142" i="7"/>
  <c r="T144" i="7"/>
  <c r="U146" i="7"/>
  <c r="G149" i="7"/>
  <c r="I151" i="7"/>
  <c r="M153" i="7"/>
  <c r="Q155" i="7"/>
  <c r="D158" i="7"/>
  <c r="Q160" i="7"/>
  <c r="D164" i="7"/>
  <c r="Q166" i="7"/>
  <c r="I169" i="7"/>
  <c r="U172" i="7"/>
  <c r="P178" i="7"/>
  <c r="G184" i="7"/>
  <c r="Q190" i="7"/>
  <c r="D196" i="7"/>
  <c r="I201" i="7"/>
  <c r="U207" i="7"/>
  <c r="P213" i="7"/>
  <c r="U218" i="7"/>
  <c r="G225" i="7"/>
  <c r="Q230" i="7"/>
  <c r="G236" i="7"/>
  <c r="Q242" i="7"/>
  <c r="T247" i="7"/>
  <c r="P253" i="7"/>
  <c r="T259" i="7"/>
  <c r="G265" i="7"/>
  <c r="I270" i="7"/>
  <c r="D277" i="7"/>
  <c r="I282" i="7"/>
  <c r="P287" i="7"/>
  <c r="M294" i="7"/>
  <c r="Q299" i="7"/>
  <c r="G305" i="7"/>
  <c r="P311" i="7"/>
  <c r="T316" i="7"/>
  <c r="I322" i="7"/>
  <c r="P328" i="7"/>
  <c r="T333" i="7"/>
  <c r="G339" i="7"/>
  <c r="T345" i="7"/>
  <c r="G351" i="7"/>
  <c r="D357" i="7"/>
  <c r="P368" i="7"/>
  <c r="U378" i="7"/>
  <c r="P389" i="7"/>
  <c r="I402" i="7"/>
  <c r="T412" i="7"/>
  <c r="I423" i="7"/>
  <c r="T435" i="7"/>
  <c r="D446" i="7"/>
  <c r="U456" i="7"/>
  <c r="P469" i="7"/>
  <c r="G480" i="7"/>
  <c r="T490" i="7"/>
  <c r="M503" i="7"/>
  <c r="I514" i="7"/>
  <c r="Q524" i="7"/>
  <c r="G537" i="7"/>
  <c r="P547" i="7"/>
  <c r="U557" i="7"/>
  <c r="Q570" i="7"/>
  <c r="D581" i="7"/>
  <c r="M591" i="7"/>
  <c r="P603" i="7"/>
  <c r="P613" i="7"/>
  <c r="U623" i="7"/>
  <c r="U647" i="7"/>
  <c r="U667" i="7"/>
  <c r="U687" i="7"/>
  <c r="G715" i="7"/>
  <c r="G755" i="7"/>
  <c r="G795" i="7"/>
  <c r="G847" i="7"/>
  <c r="I142" i="7"/>
  <c r="Q147" i="7"/>
  <c r="I154" i="7"/>
  <c r="M160" i="7"/>
  <c r="U165" i="7"/>
  <c r="M172" i="7"/>
  <c r="P183" i="7"/>
  <c r="M194" i="7"/>
  <c r="M207" i="7"/>
  <c r="M218" i="7"/>
  <c r="D229" i="7"/>
  <c r="G242" i="7"/>
  <c r="D253" i="7"/>
  <c r="P263" i="7"/>
  <c r="P276" i="7"/>
  <c r="D287" i="7"/>
  <c r="G299" i="7"/>
  <c r="D312" i="7"/>
  <c r="T322" i="7"/>
  <c r="I333" i="7"/>
  <c r="M346" i="7"/>
  <c r="Q357" i="7"/>
  <c r="U377" i="7"/>
  <c r="I403" i="7"/>
  <c r="I424" i="7"/>
  <c r="D445" i="7"/>
  <c r="Q472" i="7"/>
  <c r="T493" i="7"/>
  <c r="I515" i="7"/>
  <c r="G540" i="7"/>
  <c r="G561" i="7"/>
  <c r="D582" i="7"/>
  <c r="P606" i="7"/>
  <c r="U633" i="7"/>
  <c r="U673" i="7"/>
  <c r="G735" i="7"/>
  <c r="G815" i="7"/>
  <c r="D6" i="7"/>
  <c r="M12" i="7"/>
  <c r="D18" i="7"/>
  <c r="P23" i="7"/>
  <c r="P39" i="7"/>
  <c r="Q45" i="7"/>
  <c r="G52" i="7"/>
  <c r="T57" i="7"/>
  <c r="D63" i="7"/>
  <c r="T69" i="7"/>
  <c r="M75" i="7"/>
  <c r="D81" i="7"/>
  <c r="T87" i="7"/>
  <c r="I93" i="7"/>
  <c r="U98" i="7"/>
  <c r="M105" i="7"/>
  <c r="T110" i="7"/>
  <c r="Q116" i="7"/>
  <c r="I123" i="7"/>
  <c r="D129" i="7"/>
  <c r="M134" i="7"/>
  <c r="T140" i="7"/>
  <c r="I146" i="7"/>
  <c r="T4" i="7"/>
  <c r="T7" i="7"/>
  <c r="P10" i="7"/>
  <c r="I13" i="7"/>
  <c r="Q16" i="7"/>
  <c r="M19" i="7"/>
  <c r="G22" i="7"/>
  <c r="M25" i="7"/>
  <c r="Q30" i="7"/>
  <c r="U33" i="7"/>
  <c r="P36" i="7"/>
  <c r="I39" i="7"/>
  <c r="P42" i="7"/>
  <c r="M45" i="7"/>
  <c r="D48" i="7"/>
  <c r="M51" i="7"/>
  <c r="G54" i="7"/>
  <c r="D57" i="7"/>
  <c r="D60" i="7"/>
  <c r="Q62" i="7"/>
  <c r="P65" i="7"/>
  <c r="D69" i="7"/>
  <c r="Q71" i="7"/>
  <c r="P74" i="7"/>
  <c r="U77" i="7"/>
  <c r="Q80" i="7"/>
  <c r="P83" i="7"/>
  <c r="D87" i="7"/>
  <c r="T89" i="7"/>
  <c r="T95" i="7"/>
  <c r="Q98" i="7"/>
  <c r="M101" i="7"/>
  <c r="P104" i="7"/>
  <c r="G107" i="7"/>
  <c r="D110" i="7"/>
  <c r="M113" i="7"/>
  <c r="U115" i="7"/>
  <c r="Q118" i="7"/>
  <c r="T120" i="7"/>
  <c r="G124" i="7"/>
  <c r="D127" i="7"/>
  <c r="T129" i="7"/>
  <c r="D133" i="7"/>
  <c r="Q135" i="7"/>
  <c r="I138" i="7"/>
  <c r="Q141" i="7"/>
  <c r="M144" i="7"/>
  <c r="D147" i="7"/>
  <c r="I150" i="7"/>
  <c r="D153" i="7"/>
  <c r="T155" i="7"/>
  <c r="I159" i="7"/>
  <c r="T161" i="7"/>
  <c r="Q164" i="7"/>
  <c r="U167" i="7"/>
  <c r="P170" i="7"/>
  <c r="G174" i="7"/>
  <c r="T180" i="7"/>
  <c r="M186" i="7"/>
  <c r="T191" i="7"/>
  <c r="I198" i="7"/>
  <c r="P203" i="7"/>
  <c r="G209" i="7"/>
  <c r="U215" i="7"/>
  <c r="D221" i="7"/>
  <c r="M226" i="7"/>
  <c r="D233" i="7"/>
  <c r="M238" i="7"/>
  <c r="U243" i="7"/>
  <c r="I250" i="7"/>
  <c r="Q255" i="7"/>
  <c r="D261" i="7"/>
  <c r="M267" i="7"/>
  <c r="Q272" i="7"/>
  <c r="G278" i="7"/>
  <c r="M284" i="7"/>
  <c r="D290" i="7"/>
  <c r="Q295" i="7"/>
  <c r="D302" i="7"/>
  <c r="I307" i="7"/>
  <c r="Q312" i="7"/>
  <c r="I319" i="7"/>
  <c r="Q324" i="7"/>
  <c r="Q329" i="7"/>
  <c r="D336" i="7"/>
  <c r="P341" i="7"/>
  <c r="G347" i="7"/>
  <c r="M353" i="7"/>
  <c r="D360" i="7"/>
  <c r="T370" i="7"/>
  <c r="I383" i="7"/>
  <c r="D394" i="7"/>
  <c r="M404" i="7"/>
  <c r="D417" i="7"/>
  <c r="Q427" i="7"/>
  <c r="D438" i="7"/>
  <c r="M450" i="7"/>
  <c r="I461" i="7"/>
  <c r="Q471" i="7"/>
  <c r="M484" i="7"/>
  <c r="D495" i="7"/>
  <c r="Q505" i="7"/>
  <c r="P518" i="7"/>
  <c r="D529" i="7"/>
  <c r="I539" i="7"/>
  <c r="Q551" i="7"/>
  <c r="I562" i="7"/>
  <c r="T572" i="7"/>
  <c r="I585" i="7"/>
  <c r="Q595" i="7"/>
  <c r="Q605" i="7"/>
  <c r="Q617" i="7"/>
  <c r="D632" i="7"/>
  <c r="D652" i="7"/>
  <c r="D676" i="7"/>
  <c r="D696" i="7"/>
  <c r="I723" i="7"/>
  <c r="I771" i="7"/>
  <c r="I811" i="7"/>
  <c r="I863" i="7"/>
  <c r="G173" i="7"/>
  <c r="D176" i="7"/>
  <c r="T178" i="7"/>
  <c r="G182" i="7"/>
  <c r="U184" i="7"/>
  <c r="P187" i="7"/>
  <c r="U190" i="7"/>
  <c r="P193" i="7"/>
  <c r="I196" i="7"/>
  <c r="P199" i="7"/>
  <c r="G202" i="7"/>
  <c r="T204" i="7"/>
  <c r="G208" i="7"/>
  <c r="D211" i="7"/>
  <c r="T213" i="7"/>
  <c r="D217" i="7"/>
  <c r="Q219" i="7"/>
  <c r="I222" i="7"/>
  <c r="M225" i="7"/>
  <c r="I228" i="7"/>
  <c r="D231" i="7"/>
  <c r="I234" i="7"/>
  <c r="U236" i="7"/>
  <c r="P239" i="7"/>
  <c r="D243" i="7"/>
  <c r="P245" i="7"/>
  <c r="G248" i="7"/>
  <c r="P251" i="7"/>
  <c r="I254" i="7"/>
  <c r="T256" i="7"/>
  <c r="D260" i="7"/>
  <c r="Q262" i="7"/>
  <c r="M265" i="7"/>
  <c r="P268" i="7"/>
  <c r="G271" i="7"/>
  <c r="D274" i="7"/>
  <c r="I277" i="7"/>
  <c r="T279" i="7"/>
  <c r="P282" i="7"/>
  <c r="Q285" i="7"/>
  <c r="M288" i="7"/>
  <c r="I291" i="7"/>
  <c r="Q294" i="7"/>
  <c r="M297" i="7"/>
  <c r="D300" i="7"/>
  <c r="G303" i="7"/>
  <c r="U305" i="7"/>
  <c r="P308" i="7"/>
  <c r="T311" i="7"/>
  <c r="M314" i="7"/>
  <c r="G317" i="7"/>
  <c r="P320" i="7"/>
  <c r="G323" i="7"/>
  <c r="T325" i="7"/>
  <c r="T328" i="7"/>
  <c r="M331" i="7"/>
  <c r="D334" i="7"/>
  <c r="I337" i="7"/>
  <c r="D340" i="7"/>
  <c r="Q342" i="7"/>
  <c r="G346" i="7"/>
  <c r="T348" i="7"/>
  <c r="M351" i="7"/>
  <c r="Q354" i="7"/>
  <c r="D358" i="7"/>
  <c r="M362" i="7"/>
  <c r="G369" i="7"/>
  <c r="I374" i="7"/>
  <c r="M379" i="7"/>
  <c r="U385" i="7"/>
  <c r="G391" i="7"/>
  <c r="P396" i="7"/>
  <c r="T402" i="7"/>
  <c r="D408" i="7"/>
  <c r="I413" i="7"/>
  <c r="M419" i="7"/>
  <c r="T424" i="7"/>
  <c r="G430" i="7"/>
  <c r="I436" i="7"/>
  <c r="M441" i="7"/>
  <c r="P446" i="7"/>
  <c r="D453" i="7"/>
  <c r="M458" i="7"/>
  <c r="Q463" i="7"/>
  <c r="D470" i="7"/>
  <c r="M475" i="7"/>
  <c r="Q480" i="7"/>
  <c r="D487" i="7"/>
  <c r="I492" i="7"/>
  <c r="M497" i="7"/>
  <c r="D504" i="7"/>
  <c r="M509" i="7"/>
  <c r="T514" i="7"/>
  <c r="G521" i="7"/>
  <c r="G526" i="7"/>
  <c r="M531" i="7"/>
  <c r="Q537" i="7"/>
  <c r="T542" i="7"/>
  <c r="D548" i="7"/>
  <c r="I554" i="7"/>
  <c r="P559" i="7"/>
  <c r="T564" i="7"/>
  <c r="G571" i="7"/>
  <c r="I576" i="7"/>
  <c r="P581" i="7"/>
  <c r="T587" i="7"/>
  <c r="U592" i="7"/>
  <c r="D598" i="7"/>
  <c r="D604" i="7"/>
  <c r="D609" i="7"/>
  <c r="D614" i="7"/>
  <c r="D620" i="7"/>
  <c r="U626" i="7"/>
  <c r="U636" i="7"/>
  <c r="U648" i="7"/>
  <c r="U658" i="7"/>
  <c r="U668" i="7"/>
  <c r="U680" i="7"/>
  <c r="U690" i="7"/>
  <c r="U700" i="7"/>
  <c r="G717" i="7"/>
  <c r="G737" i="7"/>
  <c r="G757" i="7"/>
  <c r="G781" i="7"/>
  <c r="G801" i="7"/>
  <c r="G821" i="7"/>
  <c r="G851" i="7"/>
  <c r="Q905" i="7"/>
  <c r="I173" i="7"/>
  <c r="Q176" i="7"/>
  <c r="P179" i="7"/>
  <c r="I182" i="7"/>
  <c r="P185" i="7"/>
  <c r="I188" i="7"/>
  <c r="D191" i="7"/>
  <c r="I194" i="7"/>
  <c r="U196" i="7"/>
  <c r="Q199" i="7"/>
  <c r="T202" i="7"/>
  <c r="P205" i="7"/>
  <c r="I208" i="7"/>
  <c r="Q211" i="7"/>
  <c r="P214" i="7"/>
  <c r="G217" i="7"/>
  <c r="I220" i="7"/>
  <c r="U222" i="7"/>
  <c r="P225" i="7"/>
  <c r="U228" i="7"/>
  <c r="Q231" i="7"/>
  <c r="M234" i="7"/>
  <c r="P237" i="7"/>
  <c r="I240" i="7"/>
  <c r="G243" i="7"/>
  <c r="G246" i="7"/>
  <c r="T248" i="7"/>
  <c r="Q251" i="7"/>
  <c r="U254" i="7"/>
  <c r="M257" i="7"/>
  <c r="G260" i="7"/>
  <c r="M263" i="7"/>
  <c r="D266" i="7"/>
  <c r="Q268" i="7"/>
  <c r="T271" i="7"/>
  <c r="Q274" i="7"/>
  <c r="M277" i="7"/>
  <c r="M280" i="7"/>
  <c r="G283" i="7"/>
  <c r="T285" i="7"/>
  <c r="G289" i="7"/>
  <c r="D292" i="7"/>
  <c r="T294" i="7"/>
  <c r="D298" i="7"/>
  <c r="Q300" i="7"/>
  <c r="I303" i="7"/>
  <c r="P306" i="7"/>
  <c r="I309" i="7"/>
  <c r="U311" i="7"/>
  <c r="G315" i="7"/>
  <c r="T317" i="7"/>
  <c r="Q320" i="7"/>
  <c r="T323" i="7"/>
  <c r="M326" i="7"/>
  <c r="U328" i="7"/>
  <c r="D332" i="7"/>
  <c r="Q334" i="7"/>
  <c r="M337" i="7"/>
  <c r="Q340" i="7"/>
  <c r="M343" i="7"/>
  <c r="I346" i="7"/>
  <c r="P349" i="7"/>
  <c r="D352" i="7"/>
  <c r="T354" i="7"/>
  <c r="T358" i="7"/>
  <c r="Q363" i="7"/>
  <c r="I369" i="7"/>
  <c r="M375" i="7"/>
  <c r="Q380" i="7"/>
  <c r="D386" i="7"/>
  <c r="M392" i="7"/>
  <c r="Q397" i="7"/>
  <c r="U402" i="7"/>
  <c r="G409" i="7"/>
  <c r="P414" i="7"/>
  <c r="P419" i="7"/>
  <c r="G426" i="7"/>
  <c r="I431" i="7"/>
  <c r="M436" i="7"/>
  <c r="P442" i="7"/>
  <c r="Q447" i="7"/>
  <c r="G453" i="7"/>
  <c r="P459" i="7"/>
  <c r="T464" i="7"/>
  <c r="G470" i="7"/>
  <c r="P476" i="7"/>
  <c r="T481" i="7"/>
  <c r="G487" i="7"/>
  <c r="M493" i="7"/>
  <c r="Q498" i="7"/>
  <c r="G504" i="7"/>
  <c r="P510" i="7"/>
  <c r="D516" i="7"/>
  <c r="I521" i="7"/>
  <c r="M527" i="7"/>
  <c r="P532" i="7"/>
  <c r="T537" i="7"/>
  <c r="U543" i="7"/>
  <c r="G549" i="7"/>
  <c r="M554" i="7"/>
  <c r="Q560" i="7"/>
  <c r="D566" i="7"/>
  <c r="I571" i="7"/>
  <c r="P577" i="7"/>
  <c r="Q582" i="7"/>
  <c r="U587" i="7"/>
  <c r="G594" i="7"/>
  <c r="G599" i="7"/>
  <c r="G604" i="7"/>
  <c r="G610" i="7"/>
  <c r="G615" i="7"/>
  <c r="G620" i="7"/>
  <c r="D629" i="7"/>
  <c r="D639" i="7"/>
  <c r="D649" i="7"/>
  <c r="D661" i="7"/>
  <c r="D671" i="7"/>
  <c r="D681" i="7"/>
  <c r="D693" i="7"/>
  <c r="D703" i="7"/>
  <c r="I717" i="7"/>
  <c r="I741" i="7"/>
  <c r="I761" i="7"/>
  <c r="I781" i="7"/>
  <c r="I805" i="7"/>
  <c r="I825" i="7"/>
  <c r="I851" i="7"/>
  <c r="T921" i="7"/>
  <c r="T356" i="7"/>
  <c r="P359" i="7"/>
  <c r="Q362" i="7"/>
  <c r="P365" i="7"/>
  <c r="I368" i="7"/>
  <c r="M371" i="7"/>
  <c r="D374" i="7"/>
  <c r="P376" i="7"/>
  <c r="Q379" i="7"/>
  <c r="I382" i="7"/>
  <c r="G385" i="7"/>
  <c r="I388" i="7"/>
  <c r="T390" i="7"/>
  <c r="P393" i="7"/>
  <c r="T396" i="7"/>
  <c r="M399" i="7"/>
  <c r="D402" i="7"/>
  <c r="D405" i="7"/>
  <c r="T407" i="7"/>
  <c r="M410" i="7"/>
  <c r="P413" i="7"/>
  <c r="G416" i="7"/>
  <c r="Q418" i="7"/>
  <c r="U421" i="7"/>
  <c r="P424" i="7"/>
  <c r="I427" i="7"/>
  <c r="M430" i="7"/>
  <c r="U432" i="7"/>
  <c r="P435" i="7"/>
  <c r="Q438" i="7"/>
  <c r="G441" i="7"/>
  <c r="T443" i="7"/>
  <c r="T446" i="7"/>
  <c r="P449" i="7"/>
  <c r="G452" i="7"/>
  <c r="P455" i="7"/>
  <c r="G458" i="7"/>
  <c r="T460" i="7"/>
  <c r="U463" i="7"/>
  <c r="Q466" i="7"/>
  <c r="I469" i="7"/>
  <c r="M472" i="7"/>
  <c r="G475" i="7"/>
  <c r="Q477" i="7"/>
  <c r="U480" i="7"/>
  <c r="P483" i="7"/>
  <c r="G486" i="7"/>
  <c r="P489" i="7"/>
  <c r="D492" i="7"/>
  <c r="P494" i="7"/>
  <c r="Q497" i="7"/>
  <c r="P500" i="7"/>
  <c r="G503" i="7"/>
  <c r="M506" i="7"/>
  <c r="G509" i="7"/>
  <c r="T511" i="7"/>
  <c r="D515" i="7"/>
  <c r="Q517" i="7"/>
  <c r="I520" i="7"/>
  <c r="M523" i="7"/>
  <c r="U525" i="7"/>
  <c r="P528" i="7"/>
  <c r="Q531" i="7"/>
  <c r="I534" i="7"/>
  <c r="U536" i="7"/>
  <c r="U539" i="7"/>
  <c r="P542" i="7"/>
  <c r="G545" i="7"/>
  <c r="I548" i="7"/>
  <c r="T550" i="7"/>
  <c r="M553" i="7"/>
  <c r="Q556" i="7"/>
  <c r="I559" i="7"/>
  <c r="U561" i="7"/>
  <c r="D565" i="7"/>
  <c r="Q567" i="7"/>
  <c r="M570" i="7"/>
  <c r="M573" i="7"/>
  <c r="D576" i="7"/>
  <c r="T578" i="7"/>
  <c r="T581" i="7"/>
  <c r="M584" i="7"/>
  <c r="D587" i="7"/>
  <c r="G590" i="7"/>
  <c r="Q592" i="7"/>
  <c r="I595" i="7"/>
  <c r="I598" i="7"/>
  <c r="T600" i="7"/>
  <c r="I603" i="7"/>
  <c r="I606" i="7"/>
  <c r="T608" i="7"/>
  <c r="I611" i="7"/>
  <c r="I614" i="7"/>
  <c r="T616" i="7"/>
  <c r="I619" i="7"/>
  <c r="I622" i="7"/>
  <c r="M626" i="7"/>
  <c r="M631" i="7"/>
  <c r="M637" i="7"/>
  <c r="M642" i="7"/>
  <c r="M647" i="7"/>
  <c r="M653" i="7"/>
  <c r="M658" i="7"/>
  <c r="M663" i="7"/>
  <c r="M669" i="7"/>
  <c r="M674" i="7"/>
  <c r="M679" i="7"/>
  <c r="M685" i="7"/>
  <c r="M690" i="7"/>
  <c r="M695" i="7"/>
  <c r="M701" i="7"/>
  <c r="M706" i="7"/>
  <c r="G714" i="7"/>
  <c r="G726" i="7"/>
  <c r="G736" i="7"/>
  <c r="G746" i="7"/>
  <c r="G758" i="7"/>
  <c r="G768" i="7"/>
  <c r="G778" i="7"/>
  <c r="G790" i="7"/>
  <c r="G800" i="7"/>
  <c r="G810" i="7"/>
  <c r="G822" i="7"/>
  <c r="G832" i="7"/>
  <c r="G845" i="7"/>
  <c r="G869" i="7"/>
  <c r="Q901" i="7"/>
  <c r="U942" i="7"/>
  <c r="T361" i="7"/>
  <c r="P364" i="7"/>
  <c r="I367" i="7"/>
  <c r="P370" i="7"/>
  <c r="G373" i="7"/>
  <c r="Q375" i="7"/>
  <c r="T379" i="7"/>
  <c r="D383" i="7"/>
  <c r="T386" i="7"/>
  <c r="D391" i="7"/>
  <c r="T394" i="7"/>
  <c r="U397" i="7"/>
  <c r="G402" i="7"/>
  <c r="Q405" i="7"/>
  <c r="M409" i="7"/>
  <c r="Q413" i="7"/>
  <c r="T416" i="7"/>
  <c r="M420" i="7"/>
  <c r="Q424" i="7"/>
  <c r="P428" i="7"/>
  <c r="P431" i="7"/>
  <c r="Q435" i="7"/>
  <c r="I439" i="7"/>
  <c r="T442" i="7"/>
  <c r="U446" i="7"/>
  <c r="G450" i="7"/>
  <c r="D454" i="7"/>
  <c r="I458" i="7"/>
  <c r="D462" i="7"/>
  <c r="G465" i="7"/>
  <c r="M469" i="7"/>
  <c r="G473" i="7"/>
  <c r="T476" i="7"/>
  <c r="D481" i="7"/>
  <c r="G484" i="7"/>
  <c r="D488" i="7"/>
  <c r="G492" i="7"/>
  <c r="T495" i="7"/>
  <c r="D499" i="7"/>
  <c r="I503" i="7"/>
  <c r="D507" i="7"/>
  <c r="T510" i="7"/>
  <c r="G515" i="7"/>
  <c r="I518" i="7"/>
  <c r="D522" i="7"/>
  <c r="D526" i="7"/>
  <c r="T529" i="7"/>
  <c r="T532" i="7"/>
  <c r="D537" i="7"/>
  <c r="P540" i="7"/>
  <c r="G544" i="7"/>
  <c r="M548" i="7"/>
  <c r="M551" i="7"/>
  <c r="I555" i="7"/>
  <c r="M559" i="7"/>
  <c r="G563" i="7"/>
  <c r="I566" i="7"/>
  <c r="P570" i="7"/>
  <c r="D574" i="7"/>
  <c r="T577" i="7"/>
  <c r="U581" i="7"/>
  <c r="D585" i="7"/>
  <c r="Q588" i="7"/>
  <c r="T592" i="7"/>
  <c r="M596" i="7"/>
  <c r="M599" i="7"/>
  <c r="M603" i="7"/>
  <c r="U606" i="7"/>
  <c r="M610" i="7"/>
  <c r="M614" i="7"/>
  <c r="M617" i="7"/>
  <c r="U620" i="7"/>
  <c r="P626" i="7"/>
  <c r="P633" i="7"/>
  <c r="P639" i="7"/>
  <c r="P647" i="7"/>
  <c r="P654" i="7"/>
  <c r="P661" i="7"/>
  <c r="P669" i="7"/>
  <c r="P675" i="7"/>
  <c r="P682" i="7"/>
  <c r="P690" i="7"/>
  <c r="P697" i="7"/>
  <c r="P703" i="7"/>
  <c r="I714" i="7"/>
  <c r="I728" i="7"/>
  <c r="I742" i="7"/>
  <c r="I758" i="7"/>
  <c r="I770" i="7"/>
  <c r="I784" i="7"/>
  <c r="I800" i="7"/>
  <c r="I814" i="7"/>
  <c r="I826" i="7"/>
  <c r="I845" i="7"/>
  <c r="I873" i="7"/>
  <c r="T925" i="7"/>
  <c r="G625" i="7"/>
  <c r="G628" i="7"/>
  <c r="Q631" i="7"/>
  <c r="Q635" i="7"/>
  <c r="G639" i="7"/>
  <c r="G642" i="7"/>
  <c r="G646" i="7"/>
  <c r="Q649" i="7"/>
  <c r="G653" i="7"/>
  <c r="G657" i="7"/>
  <c r="G660" i="7"/>
  <c r="Q663" i="7"/>
  <c r="Q667" i="7"/>
  <c r="G671" i="7"/>
  <c r="G674" i="7"/>
  <c r="G678" i="7"/>
  <c r="Q681" i="7"/>
  <c r="G685" i="7"/>
  <c r="G689" i="7"/>
  <c r="G692" i="7"/>
  <c r="Q695" i="7"/>
  <c r="Q699" i="7"/>
  <c r="G703" i="7"/>
  <c r="G706" i="7"/>
  <c r="Q711" i="7"/>
  <c r="Q718" i="7"/>
  <c r="Q725" i="7"/>
  <c r="Q733" i="7"/>
  <c r="Q739" i="7"/>
  <c r="Q746" i="7"/>
  <c r="Q754" i="7"/>
  <c r="Q761" i="7"/>
  <c r="Q767" i="7"/>
  <c r="Q775" i="7"/>
  <c r="Q782" i="7"/>
  <c r="Q789" i="7"/>
  <c r="Q797" i="7"/>
  <c r="Q803" i="7"/>
  <c r="Q810" i="7"/>
  <c r="Q818" i="7"/>
  <c r="Q825" i="7"/>
  <c r="Q831" i="7"/>
  <c r="P841" i="7"/>
  <c r="G854" i="7"/>
  <c r="G868" i="7"/>
  <c r="Q891" i="7"/>
  <c r="Q915" i="7"/>
  <c r="U946" i="7"/>
  <c r="T624" i="7"/>
  <c r="I628" i="7"/>
  <c r="I631" i="7"/>
  <c r="I635" i="7"/>
  <c r="T638" i="7"/>
  <c r="I642" i="7"/>
  <c r="I646" i="7"/>
  <c r="I649" i="7"/>
  <c r="T652" i="7"/>
  <c r="T656" i="7"/>
  <c r="I660" i="7"/>
  <c r="I663" i="7"/>
  <c r="I667" i="7"/>
  <c r="T670" i="7"/>
  <c r="I674" i="7"/>
  <c r="I678" i="7"/>
  <c r="I681" i="7"/>
  <c r="T684" i="7"/>
  <c r="T688" i="7"/>
  <c r="I692" i="7"/>
  <c r="I695" i="7"/>
  <c r="I699" i="7"/>
  <c r="T702" i="7"/>
  <c r="I706" i="7"/>
  <c r="T711" i="7"/>
  <c r="T717" i="7"/>
  <c r="T724" i="7"/>
  <c r="T732" i="7"/>
  <c r="T739" i="7"/>
  <c r="T745" i="7"/>
  <c r="T753" i="7"/>
  <c r="T760" i="7"/>
  <c r="T767" i="7"/>
  <c r="T775" i="7"/>
  <c r="T781" i="7"/>
  <c r="T788" i="7"/>
  <c r="T796" i="7"/>
  <c r="T803" i="7"/>
  <c r="T809" i="7"/>
  <c r="T817" i="7"/>
  <c r="T824" i="7"/>
  <c r="T831" i="7"/>
  <c r="Q841" i="7"/>
  <c r="I852" i="7"/>
  <c r="I866" i="7"/>
  <c r="T887" i="7"/>
  <c r="T915" i="7"/>
  <c r="T939" i="7"/>
  <c r="U709" i="7"/>
  <c r="M713" i="7"/>
  <c r="U716" i="7"/>
  <c r="U720" i="7"/>
  <c r="U723" i="7"/>
  <c r="M727" i="7"/>
  <c r="M731" i="7"/>
  <c r="U734" i="7"/>
  <c r="U737" i="7"/>
  <c r="U741" i="7"/>
  <c r="M745" i="7"/>
  <c r="U748" i="7"/>
  <c r="U752" i="7"/>
  <c r="U755" i="7"/>
  <c r="M759" i="7"/>
  <c r="M763" i="7"/>
  <c r="U766" i="7"/>
  <c r="U769" i="7"/>
  <c r="U773" i="7"/>
  <c r="M777" i="7"/>
  <c r="U780" i="7"/>
  <c r="U784" i="7"/>
  <c r="U787" i="7"/>
  <c r="M791" i="7"/>
  <c r="M795" i="7"/>
  <c r="U798" i="7"/>
  <c r="U801" i="7"/>
  <c r="U805" i="7"/>
  <c r="M809" i="7"/>
  <c r="U812" i="7"/>
  <c r="U816" i="7"/>
  <c r="U819" i="7"/>
  <c r="M823" i="7"/>
  <c r="M827" i="7"/>
  <c r="U830" i="7"/>
  <c r="U833" i="7"/>
  <c r="G839" i="7"/>
  <c r="T843" i="7"/>
  <c r="Q850" i="7"/>
  <c r="Q858" i="7"/>
  <c r="Q864" i="7"/>
  <c r="Q871" i="7"/>
  <c r="Q882" i="7"/>
  <c r="Q896" i="7"/>
  <c r="Q908" i="7"/>
  <c r="Q924" i="7"/>
  <c r="Q938" i="7"/>
  <c r="D968" i="7"/>
  <c r="P710" i="7"/>
  <c r="P713" i="7"/>
  <c r="D717" i="7"/>
  <c r="D721" i="7"/>
  <c r="P724" i="7"/>
  <c r="P727" i="7"/>
  <c r="D733" i="7"/>
  <c r="P737" i="7"/>
  <c r="D742" i="7"/>
  <c r="P747" i="7"/>
  <c r="P751" i="7"/>
  <c r="D756" i="7"/>
  <c r="P761" i="7"/>
  <c r="D766" i="7"/>
  <c r="D770" i="7"/>
  <c r="P775" i="7"/>
  <c r="D780" i="7"/>
  <c r="D785" i="7"/>
  <c r="D790" i="7"/>
  <c r="D794" i="7"/>
  <c r="D799" i="7"/>
  <c r="D804" i="7"/>
  <c r="D809" i="7"/>
  <c r="D813" i="7"/>
  <c r="D818" i="7"/>
  <c r="D823" i="7"/>
  <c r="P827" i="7"/>
  <c r="D833" i="7"/>
  <c r="D838" i="7"/>
  <c r="D844" i="7"/>
  <c r="T854" i="7"/>
  <c r="T863" i="7"/>
  <c r="T871" i="7"/>
  <c r="T888" i="7"/>
  <c r="T906" i="7"/>
  <c r="T924" i="7"/>
  <c r="D953" i="7"/>
  <c r="M834" i="7"/>
  <c r="U838" i="7"/>
  <c r="M844" i="7"/>
  <c r="U848" i="7"/>
  <c r="U852" i="7"/>
  <c r="M858" i="7"/>
  <c r="U862" i="7"/>
  <c r="U867" i="7"/>
  <c r="U872" i="7"/>
  <c r="G877" i="7"/>
  <c r="G887" i="7"/>
  <c r="G897" i="7"/>
  <c r="G907" i="7"/>
  <c r="G915" i="7"/>
  <c r="G925" i="7"/>
  <c r="G935" i="7"/>
  <c r="U947" i="7"/>
  <c r="D978" i="7"/>
  <c r="D845" i="7"/>
  <c r="P849" i="7"/>
  <c r="D855" i="7"/>
  <c r="P859" i="7"/>
  <c r="P863" i="7"/>
  <c r="D869" i="7"/>
  <c r="P873" i="7"/>
  <c r="I879" i="7"/>
  <c r="I890" i="7"/>
  <c r="I898" i="7"/>
  <c r="I907" i="7"/>
  <c r="I918" i="7"/>
  <c r="I927" i="7"/>
  <c r="I935" i="7"/>
  <c r="D952" i="7"/>
  <c r="G978" i="7"/>
  <c r="M878" i="7"/>
  <c r="M883" i="7"/>
  <c r="M887" i="7"/>
  <c r="M892" i="7"/>
  <c r="M897" i="7"/>
  <c r="M902" i="7"/>
  <c r="M906" i="7"/>
  <c r="M911" i="7"/>
  <c r="M916" i="7"/>
  <c r="U920" i="7"/>
  <c r="M926" i="7"/>
  <c r="M930" i="7"/>
  <c r="U934" i="7"/>
  <c r="M940" i="7"/>
  <c r="M949" i="7"/>
  <c r="M957" i="7"/>
  <c r="D975" i="7"/>
  <c r="D993" i="7"/>
  <c r="P878" i="7"/>
  <c r="D884" i="7"/>
  <c r="D888" i="7"/>
  <c r="P892" i="7"/>
  <c r="D898" i="7"/>
  <c r="P902" i="7"/>
  <c r="D907" i="7"/>
  <c r="P914" i="7"/>
  <c r="P920" i="7"/>
  <c r="D927" i="7"/>
  <c r="P933" i="7"/>
  <c r="D939" i="7"/>
  <c r="P950" i="7"/>
  <c r="G967" i="7"/>
  <c r="G993" i="7"/>
  <c r="G943" i="7"/>
  <c r="Q949" i="7"/>
  <c r="G956" i="7"/>
  <c r="P962" i="7"/>
  <c r="P977" i="7"/>
  <c r="P988" i="7"/>
  <c r="P1000" i="7"/>
  <c r="T945" i="7"/>
  <c r="T951" i="7"/>
  <c r="I957" i="7"/>
  <c r="Q967" i="7"/>
  <c r="Q979" i="7"/>
  <c r="Q991" i="7"/>
  <c r="I962" i="7"/>
  <c r="T967" i="7"/>
  <c r="T973" i="7"/>
  <c r="I981" i="7"/>
  <c r="I987" i="7"/>
  <c r="I992" i="7"/>
  <c r="T999" i="7"/>
  <c r="U963" i="7"/>
  <c r="M970" i="7"/>
  <c r="M977" i="7"/>
  <c r="M982" i="7"/>
  <c r="M989" i="7"/>
  <c r="U996" i="7"/>
  <c r="U424" i="7"/>
  <c r="U486" i="7"/>
  <c r="U558" i="7"/>
  <c r="U231" i="7"/>
  <c r="U436" i="7"/>
  <c r="U10" i="7"/>
  <c r="U317" i="7"/>
  <c r="U78" i="7"/>
  <c r="U473" i="7"/>
  <c r="U158" i="7"/>
  <c r="U342" i="7"/>
  <c r="U192" i="7"/>
  <c r="U237" i="7"/>
  <c r="U226" i="7"/>
  <c r="U124" i="7"/>
  <c r="U502" i="7"/>
  <c r="U336" i="7"/>
  <c r="U280" i="7"/>
  <c r="U203" i="7"/>
  <c r="U335" i="7"/>
  <c r="T12" i="7"/>
  <c r="I30" i="7"/>
  <c r="Q47" i="7"/>
  <c r="T62" i="7"/>
  <c r="T80" i="7"/>
  <c r="T98" i="7"/>
  <c r="D116" i="7"/>
  <c r="Q133" i="7"/>
  <c r="M13" i="7"/>
  <c r="T30" i="7"/>
  <c r="G48" i="7"/>
  <c r="Q65" i="7"/>
  <c r="Q83" i="7"/>
  <c r="I99" i="7"/>
  <c r="G110" i="7"/>
  <c r="T118" i="7"/>
  <c r="Q127" i="7"/>
  <c r="I136" i="7"/>
  <c r="M7" i="7"/>
  <c r="I16" i="7"/>
  <c r="D25" i="7"/>
  <c r="P33" i="7"/>
  <c r="G42" i="7"/>
  <c r="D51" i="7"/>
  <c r="Q59" i="7"/>
  <c r="P68" i="7"/>
  <c r="P77" i="7"/>
  <c r="P86" i="7"/>
  <c r="M95" i="7"/>
  <c r="G104" i="7"/>
  <c r="D113" i="7"/>
  <c r="P121" i="7"/>
  <c r="P130" i="7"/>
  <c r="D139" i="7"/>
  <c r="G15" i="7"/>
  <c r="P32" i="7"/>
  <c r="D52" i="7"/>
  <c r="Q69" i="7"/>
  <c r="Q87" i="7"/>
  <c r="I105" i="7"/>
  <c r="P122" i="7"/>
  <c r="G140" i="7"/>
  <c r="G20" i="7"/>
  <c r="I37" i="7"/>
  <c r="T54" i="7"/>
  <c r="M72" i="7"/>
  <c r="P90" i="7"/>
  <c r="U7" i="7"/>
  <c r="T16" i="7"/>
  <c r="P25" i="7"/>
  <c r="Q42" i="7"/>
  <c r="P51" i="7"/>
  <c r="G60" i="7"/>
  <c r="G69" i="7"/>
  <c r="D78" i="7"/>
  <c r="G87" i="7"/>
  <c r="D96" i="7"/>
  <c r="Q104" i="7"/>
  <c r="P113" i="7"/>
  <c r="D122" i="7"/>
  <c r="G131" i="7"/>
  <c r="P139" i="7"/>
  <c r="D145" i="7"/>
  <c r="M149" i="7"/>
  <c r="Q153" i="7"/>
  <c r="Q157" i="7"/>
  <c r="D162" i="7"/>
  <c r="M166" i="7"/>
  <c r="Q170" i="7"/>
  <c r="D178" i="7"/>
  <c r="T186" i="7"/>
  <c r="P195" i="7"/>
  <c r="D204" i="7"/>
  <c r="D213" i="7"/>
  <c r="M221" i="7"/>
  <c r="G230" i="7"/>
  <c r="T238" i="7"/>
  <c r="I247" i="7"/>
  <c r="D256" i="7"/>
  <c r="P264" i="7"/>
  <c r="G273" i="7"/>
  <c r="Q281" i="7"/>
  <c r="I289" i="7"/>
  <c r="G298" i="7"/>
  <c r="Q306" i="7"/>
  <c r="I315" i="7"/>
  <c r="D324" i="7"/>
  <c r="G332" i="7"/>
  <c r="T340" i="7"/>
  <c r="Q349" i="7"/>
  <c r="G359" i="7"/>
  <c r="T375" i="7"/>
  <c r="T392" i="7"/>
  <c r="P409" i="7"/>
  <c r="P426" i="7"/>
  <c r="D443" i="7"/>
  <c r="U457" i="7"/>
  <c r="U474" i="7"/>
  <c r="T491" i="7"/>
  <c r="T508" i="7"/>
  <c r="Q525" i="7"/>
  <c r="I542" i="7"/>
  <c r="D559" i="7"/>
  <c r="Q575" i="7"/>
  <c r="M592" i="7"/>
  <c r="P608" i="7"/>
  <c r="P622" i="7"/>
  <c r="U653" i="7"/>
  <c r="U685" i="7"/>
  <c r="G727" i="7"/>
  <c r="G791" i="7"/>
  <c r="G871" i="7"/>
  <c r="P6" i="7"/>
  <c r="T10" i="7"/>
  <c r="I15" i="7"/>
  <c r="Q19" i="7"/>
  <c r="D24" i="7"/>
  <c r="Q32" i="7"/>
  <c r="T36" i="7"/>
  <c r="G45" i="7"/>
  <c r="T53" i="7"/>
  <c r="I58" i="7"/>
  <c r="M62" i="7"/>
  <c r="D67" i="7"/>
  <c r="M71" i="7"/>
  <c r="D76" i="7"/>
  <c r="M80" i="7"/>
  <c r="D85" i="7"/>
  <c r="P89" i="7"/>
  <c r="T93" i="7"/>
  <c r="M98" i="7"/>
  <c r="Q102" i="7"/>
  <c r="U106" i="7"/>
  <c r="M111" i="7"/>
  <c r="G115" i="7"/>
  <c r="T123" i="7"/>
  <c r="M128" i="7"/>
  <c r="T132" i="7"/>
  <c r="U136" i="7"/>
  <c r="M141" i="7"/>
  <c r="Q145" i="7"/>
  <c r="P149" i="7"/>
  <c r="I152" i="7"/>
  <c r="M154" i="7"/>
  <c r="Q156" i="7"/>
  <c r="D159" i="7"/>
  <c r="D161" i="7"/>
  <c r="I163" i="7"/>
  <c r="P165" i="7"/>
  <c r="Q167" i="7"/>
  <c r="Q169" i="7"/>
  <c r="T171" i="7"/>
  <c r="T175" i="7"/>
  <c r="I180" i="7"/>
  <c r="T184" i="7"/>
  <c r="G189" i="7"/>
  <c r="M193" i="7"/>
  <c r="Q197" i="7"/>
  <c r="D202" i="7"/>
  <c r="M206" i="7"/>
  <c r="T210" i="7"/>
  <c r="M215" i="7"/>
  <c r="P219" i="7"/>
  <c r="Q223" i="7"/>
  <c r="G228" i="7"/>
  <c r="P232" i="7"/>
  <c r="T236" i="7"/>
  <c r="G241" i="7"/>
  <c r="M245" i="7"/>
  <c r="Q249" i="7"/>
  <c r="G254" i="7"/>
  <c r="I258" i="7"/>
  <c r="P262" i="7"/>
  <c r="T266" i="7"/>
  <c r="D271" i="7"/>
  <c r="P275" i="7"/>
  <c r="Q279" i="7"/>
  <c r="U283" i="7"/>
  <c r="I288" i="7"/>
  <c r="T292" i="7"/>
  <c r="I297" i="7"/>
  <c r="P301" i="7"/>
  <c r="T305" i="7"/>
  <c r="G310" i="7"/>
  <c r="I314" i="7"/>
  <c r="Q318" i="7"/>
  <c r="D323" i="7"/>
  <c r="G327" i="7"/>
  <c r="I331" i="7"/>
  <c r="M335" i="7"/>
  <c r="T339" i="7"/>
  <c r="I344" i="7"/>
  <c r="Q348" i="7"/>
  <c r="T352" i="7"/>
  <c r="T357" i="7"/>
  <c r="M365" i="7"/>
  <c r="U373" i="7"/>
  <c r="G382" i="7"/>
  <c r="Q390" i="7"/>
  <c r="I399" i="7"/>
  <c r="Q407" i="7"/>
  <c r="D416" i="7"/>
  <c r="M424" i="7"/>
  <c r="T432" i="7"/>
  <c r="D441" i="7"/>
  <c r="M449" i="7"/>
  <c r="D458" i="7"/>
  <c r="P466" i="7"/>
  <c r="D475" i="7"/>
  <c r="M483" i="7"/>
  <c r="U491" i="7"/>
  <c r="M500" i="7"/>
  <c r="D509" i="7"/>
  <c r="P517" i="7"/>
  <c r="T525" i="7"/>
  <c r="G534" i="7"/>
  <c r="M542" i="7"/>
  <c r="Q550" i="7"/>
  <c r="G559" i="7"/>
  <c r="P567" i="7"/>
  <c r="T575" i="7"/>
  <c r="I584" i="7"/>
  <c r="P592" i="7"/>
  <c r="Q600" i="7"/>
  <c r="Q608" i="7"/>
  <c r="Q616" i="7"/>
  <c r="D626" i="7"/>
  <c r="D642" i="7"/>
  <c r="D658" i="7"/>
  <c r="D674" i="7"/>
  <c r="D690" i="7"/>
  <c r="D706" i="7"/>
  <c r="I735" i="7"/>
  <c r="I767" i="7"/>
  <c r="I799" i="7"/>
  <c r="I831" i="7"/>
  <c r="T897" i="7"/>
  <c r="D5" i="7"/>
  <c r="G7" i="7"/>
  <c r="P11" i="7"/>
  <c r="Q13" i="7"/>
  <c r="D16" i="7"/>
  <c r="G18" i="7"/>
  <c r="M20" i="7"/>
  <c r="P22" i="7"/>
  <c r="Q24" i="7"/>
  <c r="T26" i="7"/>
  <c r="D29" i="7"/>
  <c r="G31" i="7"/>
  <c r="I33" i="7"/>
  <c r="M35" i="7"/>
  <c r="P37" i="7"/>
  <c r="Q39" i="7"/>
  <c r="G44" i="7"/>
  <c r="I46" i="7"/>
  <c r="M48" i="7"/>
  <c r="Q50" i="7"/>
  <c r="T52" i="7"/>
  <c r="G55" i="7"/>
  <c r="M57" i="7"/>
  <c r="M59" i="7"/>
  <c r="P61" i="7"/>
  <c r="Q63" i="7"/>
  <c r="D66" i="7"/>
  <c r="I68" i="7"/>
  <c r="P70" i="7"/>
  <c r="Q72" i="7"/>
  <c r="D75" i="7"/>
  <c r="I77" i="7"/>
  <c r="M79" i="7"/>
  <c r="Q81" i="7"/>
  <c r="D84" i="7"/>
  <c r="I86" i="7"/>
  <c r="P88" i="7"/>
  <c r="T90" i="7"/>
  <c r="G95" i="7"/>
  <c r="M97" i="7"/>
  <c r="P99" i="7"/>
  <c r="T101" i="7"/>
  <c r="T103" i="7"/>
  <c r="D106" i="7"/>
  <c r="G108" i="7"/>
  <c r="M110" i="7"/>
  <c r="Q112" i="7"/>
  <c r="T114" i="7"/>
  <c r="T116" i="7"/>
  <c r="I121" i="7"/>
  <c r="M123" i="7"/>
  <c r="Q125" i="7"/>
  <c r="D128" i="7"/>
  <c r="I130" i="7"/>
  <c r="M132" i="7"/>
  <c r="P134" i="7"/>
  <c r="P136" i="7"/>
  <c r="Q138" i="7"/>
  <c r="D141" i="7"/>
  <c r="G143" i="7"/>
  <c r="I145" i="7"/>
  <c r="M147" i="7"/>
  <c r="Q149" i="7"/>
  <c r="T151" i="7"/>
  <c r="D154" i="7"/>
  <c r="I156" i="7"/>
  <c r="P158" i="7"/>
  <c r="Q161" i="7"/>
  <c r="P164" i="7"/>
  <c r="I167" i="7"/>
  <c r="M170" i="7"/>
  <c r="D174" i="7"/>
  <c r="Q179" i="7"/>
  <c r="I186" i="7"/>
  <c r="Q191" i="7"/>
  <c r="D197" i="7"/>
  <c r="M203" i="7"/>
  <c r="D209" i="7"/>
  <c r="Q214" i="7"/>
  <c r="U220" i="7"/>
  <c r="I226" i="7"/>
  <c r="T231" i="7"/>
  <c r="I238" i="7"/>
  <c r="T243" i="7"/>
  <c r="D249" i="7"/>
  <c r="P255" i="7"/>
  <c r="T260" i="7"/>
  <c r="G266" i="7"/>
  <c r="P272" i="7"/>
  <c r="D278" i="7"/>
  <c r="I283" i="7"/>
  <c r="T289" i="7"/>
  <c r="P295" i="7"/>
  <c r="T300" i="7"/>
  <c r="G307" i="7"/>
  <c r="P312" i="7"/>
  <c r="D318" i="7"/>
  <c r="P324" i="7"/>
  <c r="P329" i="7"/>
  <c r="T334" i="7"/>
  <c r="M341" i="7"/>
  <c r="D347" i="7"/>
  <c r="G352" i="7"/>
  <c r="T359" i="7"/>
  <c r="Q370" i="7"/>
  <c r="D381" i="7"/>
  <c r="T393" i="7"/>
  <c r="I404" i="7"/>
  <c r="U414" i="7"/>
  <c r="P427" i="7"/>
  <c r="U437" i="7"/>
  <c r="G448" i="7"/>
  <c r="G461" i="7"/>
  <c r="P471" i="7"/>
  <c r="G482" i="7"/>
  <c r="T494" i="7"/>
  <c r="P505" i="7"/>
  <c r="M516" i="7"/>
  <c r="T528" i="7"/>
  <c r="G539" i="7"/>
  <c r="P549" i="7"/>
  <c r="G562" i="7"/>
  <c r="Q572" i="7"/>
  <c r="G583" i="7"/>
  <c r="P595" i="7"/>
  <c r="P605" i="7"/>
  <c r="P615" i="7"/>
  <c r="U631" i="7"/>
  <c r="U651" i="7"/>
  <c r="U671" i="7"/>
  <c r="U695" i="7"/>
  <c r="G723" i="7"/>
  <c r="G763" i="7"/>
  <c r="G811" i="7"/>
  <c r="G863" i="7"/>
  <c r="M143" i="7"/>
  <c r="U149" i="7"/>
  <c r="D156" i="7"/>
  <c r="M161" i="7"/>
  <c r="D168" i="7"/>
  <c r="P174" i="7"/>
  <c r="Q185" i="7"/>
  <c r="Q198" i="7"/>
  <c r="P209" i="7"/>
  <c r="M220" i="7"/>
  <c r="M233" i="7"/>
  <c r="I244" i="7"/>
  <c r="D255" i="7"/>
  <c r="T267" i="7"/>
  <c r="P278" i="7"/>
  <c r="M290" i="7"/>
  <c r="M303" i="7"/>
  <c r="G314" i="7"/>
  <c r="D325" i="7"/>
  <c r="P337" i="7"/>
  <c r="P348" i="7"/>
  <c r="U360" i="7"/>
  <c r="M386" i="7"/>
  <c r="P407" i="7"/>
  <c r="Q428" i="7"/>
  <c r="P453" i="7"/>
  <c r="U476" i="7"/>
  <c r="D498" i="7"/>
  <c r="Q523" i="7"/>
  <c r="I544" i="7"/>
  <c r="I565" i="7"/>
  <c r="M590" i="7"/>
  <c r="P610" i="7"/>
  <c r="U641" i="7"/>
  <c r="U689" i="7"/>
  <c r="G751" i="7"/>
  <c r="G831" i="7"/>
  <c r="D8" i="7"/>
  <c r="P13" i="7"/>
  <c r="G19" i="7"/>
  <c r="Q25" i="7"/>
  <c r="U29" i="7"/>
  <c r="I35" i="7"/>
  <c r="Q40" i="7"/>
  <c r="T47" i="7"/>
  <c r="I53" i="7"/>
  <c r="T58" i="7"/>
  <c r="I65" i="7"/>
  <c r="U70" i="7"/>
  <c r="P76" i="7"/>
  <c r="I83" i="7"/>
  <c r="D89" i="7"/>
  <c r="M94" i="7"/>
  <c r="G101" i="7"/>
  <c r="M106" i="7"/>
  <c r="D112" i="7"/>
  <c r="M124" i="7"/>
  <c r="G130" i="7"/>
  <c r="M136" i="7"/>
  <c r="U141" i="7"/>
  <c r="I147" i="7"/>
  <c r="Q5" i="7"/>
  <c r="I8" i="7"/>
  <c r="G11" i="7"/>
  <c r="M14" i="7"/>
  <c r="I17" i="7"/>
  <c r="D20" i="7"/>
  <c r="I23" i="7"/>
  <c r="U25" i="7"/>
  <c r="T31" i="7"/>
  <c r="G37" i="7"/>
  <c r="M40" i="7"/>
  <c r="U45" i="7"/>
  <c r="U51" i="7"/>
  <c r="Q54" i="7"/>
  <c r="D58" i="7"/>
  <c r="P60" i="7"/>
  <c r="I63" i="7"/>
  <c r="Q66" i="7"/>
  <c r="P69" i="7"/>
  <c r="I72" i="7"/>
  <c r="Q75" i="7"/>
  <c r="M78" i="7"/>
  <c r="I81" i="7"/>
  <c r="Q84" i="7"/>
  <c r="P87" i="7"/>
  <c r="M90" i="7"/>
  <c r="P93" i="7"/>
  <c r="M96" i="7"/>
  <c r="G99" i="7"/>
  <c r="M102" i="7"/>
  <c r="G105" i="7"/>
  <c r="Q107" i="7"/>
  <c r="G111" i="7"/>
  <c r="U113" i="7"/>
  <c r="M116" i="7"/>
  <c r="U121" i="7"/>
  <c r="Q124" i="7"/>
  <c r="P127" i="7"/>
  <c r="D131" i="7"/>
  <c r="P133" i="7"/>
  <c r="G136" i="7"/>
  <c r="M139" i="7"/>
  <c r="G142" i="7"/>
  <c r="U144" i="7"/>
  <c r="G148" i="7"/>
  <c r="T150" i="7"/>
  <c r="P153" i="7"/>
  <c r="D157" i="7"/>
  <c r="T159" i="7"/>
  <c r="M162" i="7"/>
  <c r="T165" i="7"/>
  <c r="M168" i="7"/>
  <c r="D171" i="7"/>
  <c r="M176" i="7"/>
  <c r="D182" i="7"/>
  <c r="M187" i="7"/>
  <c r="D194" i="7"/>
  <c r="M199" i="7"/>
  <c r="Q204" i="7"/>
  <c r="M211" i="7"/>
  <c r="U216" i="7"/>
  <c r="G222" i="7"/>
  <c r="Q228" i="7"/>
  <c r="G234" i="7"/>
  <c r="M239" i="7"/>
  <c r="U245" i="7"/>
  <c r="M251" i="7"/>
  <c r="Q256" i="7"/>
  <c r="G263" i="7"/>
  <c r="M268" i="7"/>
  <c r="T273" i="7"/>
  <c r="G280" i="7"/>
  <c r="P285" i="7"/>
  <c r="G291" i="7"/>
  <c r="T297" i="7"/>
  <c r="D303" i="7"/>
  <c r="M308" i="7"/>
  <c r="T314" i="7"/>
  <c r="M320" i="7"/>
  <c r="Q325" i="7"/>
  <c r="T331" i="7"/>
  <c r="G337" i="7"/>
  <c r="P342" i="7"/>
  <c r="I349" i="7"/>
  <c r="P354" i="7"/>
  <c r="D362" i="7"/>
  <c r="U374" i="7"/>
  <c r="P385" i="7"/>
  <c r="G396" i="7"/>
  <c r="Q408" i="7"/>
  <c r="D419" i="7"/>
  <c r="T429" i="7"/>
  <c r="D442" i="7"/>
  <c r="P452" i="7"/>
  <c r="I463" i="7"/>
  <c r="D476" i="7"/>
  <c r="P486" i="7"/>
  <c r="D497" i="7"/>
  <c r="D510" i="7"/>
  <c r="Q520" i="7"/>
  <c r="D531" i="7"/>
  <c r="M543" i="7"/>
  <c r="T553" i="7"/>
  <c r="M564" i="7"/>
  <c r="D577" i="7"/>
  <c r="M587" i="7"/>
  <c r="Q597" i="7"/>
  <c r="Q609" i="7"/>
  <c r="Q619" i="7"/>
  <c r="D636" i="7"/>
  <c r="D660" i="7"/>
  <c r="D680" i="7"/>
  <c r="D700" i="7"/>
  <c r="I739" i="7"/>
  <c r="I779" i="7"/>
  <c r="I819" i="7"/>
  <c r="T913" i="7"/>
  <c r="Q173" i="7"/>
  <c r="P176" i="7"/>
  <c r="U179" i="7"/>
  <c r="Q182" i="7"/>
  <c r="M185" i="7"/>
  <c r="Q188" i="7"/>
  <c r="M191" i="7"/>
  <c r="G194" i="7"/>
  <c r="I197" i="7"/>
  <c r="D200" i="7"/>
  <c r="Q202" i="7"/>
  <c r="D206" i="7"/>
  <c r="Q208" i="7"/>
  <c r="P211" i="7"/>
  <c r="D215" i="7"/>
  <c r="P217" i="7"/>
  <c r="G220" i="7"/>
  <c r="I223" i="7"/>
  <c r="D226" i="7"/>
  <c r="T228" i="7"/>
  <c r="G232" i="7"/>
  <c r="T234" i="7"/>
  <c r="M237" i="7"/>
  <c r="Q240" i="7"/>
  <c r="P243" i="7"/>
  <c r="D246" i="7"/>
  <c r="I249" i="7"/>
  <c r="G252" i="7"/>
  <c r="T254" i="7"/>
  <c r="T257" i="7"/>
  <c r="P260" i="7"/>
  <c r="I263" i="7"/>
  <c r="M266" i="7"/>
  <c r="D269" i="7"/>
  <c r="Q271" i="7"/>
  <c r="G275" i="7"/>
  <c r="T277" i="7"/>
  <c r="I280" i="7"/>
  <c r="P283" i="7"/>
  <c r="G286" i="7"/>
  <c r="D289" i="7"/>
  <c r="M292" i="7"/>
  <c r="I295" i="7"/>
  <c r="U297" i="7"/>
  <c r="G301" i="7"/>
  <c r="Q303" i="7"/>
  <c r="M306" i="7"/>
  <c r="Q309" i="7"/>
  <c r="I312" i="7"/>
  <c r="D315" i="7"/>
  <c r="I318" i="7"/>
  <c r="D321" i="7"/>
  <c r="Q323" i="7"/>
  <c r="T326" i="7"/>
  <c r="I329" i="7"/>
  <c r="U331" i="7"/>
  <c r="D335" i="7"/>
  <c r="T337" i="7"/>
  <c r="P340" i="7"/>
  <c r="T343" i="7"/>
  <c r="Q346" i="7"/>
  <c r="M349" i="7"/>
  <c r="M352" i="7"/>
  <c r="G355" i="7"/>
  <c r="Q358" i="7"/>
  <c r="Q364" i="7"/>
  <c r="G370" i="7"/>
  <c r="I375" i="7"/>
  <c r="P381" i="7"/>
  <c r="U386" i="7"/>
  <c r="I392" i="7"/>
  <c r="P398" i="7"/>
  <c r="T403" i="7"/>
  <c r="D409" i="7"/>
  <c r="M415" i="7"/>
  <c r="P420" i="7"/>
  <c r="D426" i="7"/>
  <c r="G432" i="7"/>
  <c r="M437" i="7"/>
  <c r="M442" i="7"/>
  <c r="Q448" i="7"/>
  <c r="G454" i="7"/>
  <c r="M459" i="7"/>
  <c r="T465" i="7"/>
  <c r="D471" i="7"/>
  <c r="M476" i="7"/>
  <c r="Q482" i="7"/>
  <c r="G488" i="7"/>
  <c r="I493" i="7"/>
  <c r="Q499" i="7"/>
  <c r="D505" i="7"/>
  <c r="M510" i="7"/>
  <c r="U516" i="7"/>
  <c r="G522" i="7"/>
  <c r="I527" i="7"/>
  <c r="M533" i="7"/>
  <c r="Q538" i="7"/>
  <c r="T543" i="7"/>
  <c r="D550" i="7"/>
  <c r="M555" i="7"/>
  <c r="P560" i="7"/>
  <c r="U566" i="7"/>
  <c r="G572" i="7"/>
  <c r="M577" i="7"/>
  <c r="Q583" i="7"/>
  <c r="T588" i="7"/>
  <c r="D594" i="7"/>
  <c r="D600" i="7"/>
  <c r="D605" i="7"/>
  <c r="D610" i="7"/>
  <c r="D616" i="7"/>
  <c r="D621" i="7"/>
  <c r="U628" i="7"/>
  <c r="U640" i="7"/>
  <c r="U650" i="7"/>
  <c r="U660" i="7"/>
  <c r="U672" i="7"/>
  <c r="U682" i="7"/>
  <c r="U692" i="7"/>
  <c r="U704" i="7"/>
  <c r="G721" i="7"/>
  <c r="G741" i="7"/>
  <c r="G765" i="7"/>
  <c r="G785" i="7"/>
  <c r="G805" i="7"/>
  <c r="G829" i="7"/>
  <c r="G859" i="7"/>
  <c r="Q921" i="7"/>
  <c r="M174" i="7"/>
  <c r="I177" i="7"/>
  <c r="D180" i="7"/>
  <c r="M183" i="7"/>
  <c r="G186" i="7"/>
  <c r="T188" i="7"/>
  <c r="D192" i="7"/>
  <c r="T194" i="7"/>
  <c r="M197" i="7"/>
  <c r="Q200" i="7"/>
  <c r="I203" i="7"/>
  <c r="G206" i="7"/>
  <c r="M209" i="7"/>
  <c r="I212" i="7"/>
  <c r="G215" i="7"/>
  <c r="I218" i="7"/>
  <c r="T220" i="7"/>
  <c r="M223" i="7"/>
  <c r="Q226" i="7"/>
  <c r="M229" i="7"/>
  <c r="I232" i="7"/>
  <c r="P235" i="7"/>
  <c r="G238" i="7"/>
  <c r="T240" i="7"/>
  <c r="G244" i="7"/>
  <c r="Q246" i="7"/>
  <c r="M249" i="7"/>
  <c r="T252" i="7"/>
  <c r="M255" i="7"/>
  <c r="D258" i="7"/>
  <c r="I261" i="7"/>
  <c r="U263" i="7"/>
  <c r="P266" i="7"/>
  <c r="Q269" i="7"/>
  <c r="M272" i="7"/>
  <c r="I275" i="7"/>
  <c r="M278" i="7"/>
  <c r="D281" i="7"/>
  <c r="Q283" i="7"/>
  <c r="T286" i="7"/>
  <c r="Q289" i="7"/>
  <c r="P292" i="7"/>
  <c r="D296" i="7"/>
  <c r="P298" i="7"/>
  <c r="I301" i="7"/>
  <c r="M304" i="7"/>
  <c r="D307" i="7"/>
  <c r="T309" i="7"/>
  <c r="U312" i="7"/>
  <c r="Q315" i="7"/>
  <c r="M318" i="7"/>
  <c r="Q321" i="7"/>
  <c r="M324" i="7"/>
  <c r="U326" i="7"/>
  <c r="U329" i="7"/>
  <c r="P332" i="7"/>
  <c r="G335" i="7"/>
  <c r="P338" i="7"/>
  <c r="I341" i="7"/>
  <c r="D344" i="7"/>
  <c r="M347" i="7"/>
  <c r="D350" i="7"/>
  <c r="P352" i="7"/>
  <c r="D356" i="7"/>
  <c r="Q359" i="7"/>
  <c r="T364" i="7"/>
  <c r="I371" i="7"/>
  <c r="M376" i="7"/>
  <c r="Q381" i="7"/>
  <c r="G388" i="7"/>
  <c r="M393" i="7"/>
  <c r="Q398" i="7"/>
  <c r="U404" i="7"/>
  <c r="I410" i="7"/>
  <c r="P415" i="7"/>
  <c r="T421" i="7"/>
  <c r="G427" i="7"/>
  <c r="I432" i="7"/>
  <c r="P438" i="7"/>
  <c r="Q443" i="7"/>
  <c r="T448" i="7"/>
  <c r="M455" i="7"/>
  <c r="Q460" i="7"/>
  <c r="D466" i="7"/>
  <c r="I472" i="7"/>
  <c r="P477" i="7"/>
  <c r="T482" i="7"/>
  <c r="M489" i="7"/>
  <c r="M494" i="7"/>
  <c r="T499" i="7"/>
  <c r="I506" i="7"/>
  <c r="Q511" i="7"/>
  <c r="D517" i="7"/>
  <c r="I523" i="7"/>
  <c r="M528" i="7"/>
  <c r="P533" i="7"/>
  <c r="T539" i="7"/>
  <c r="D545" i="7"/>
  <c r="G550" i="7"/>
  <c r="P556" i="7"/>
  <c r="T561" i="7"/>
  <c r="D567" i="7"/>
  <c r="I573" i="7"/>
  <c r="Q578" i="7"/>
  <c r="T583" i="7"/>
  <c r="D590" i="7"/>
  <c r="G595" i="7"/>
  <c r="G600" i="7"/>
  <c r="G606" i="7"/>
  <c r="G611" i="7"/>
  <c r="G616" i="7"/>
  <c r="G622" i="7"/>
  <c r="D631" i="7"/>
  <c r="D641" i="7"/>
  <c r="D653" i="7"/>
  <c r="D663" i="7"/>
  <c r="D673" i="7"/>
  <c r="D685" i="7"/>
  <c r="D695" i="7"/>
  <c r="D705" i="7"/>
  <c r="I725" i="7"/>
  <c r="I745" i="7"/>
  <c r="I765" i="7"/>
  <c r="I789" i="7"/>
  <c r="I809" i="7"/>
  <c r="I829" i="7"/>
  <c r="I867" i="7"/>
  <c r="T937" i="7"/>
  <c r="M357" i="7"/>
  <c r="Q360" i="7"/>
  <c r="I363" i="7"/>
  <c r="G366" i="7"/>
  <c r="M369" i="7"/>
  <c r="D372" i="7"/>
  <c r="P374" i="7"/>
  <c r="Q377" i="7"/>
  <c r="I380" i="7"/>
  <c r="T382" i="7"/>
  <c r="G386" i="7"/>
  <c r="T388" i="7"/>
  <c r="M391" i="7"/>
  <c r="Q394" i="7"/>
  <c r="I397" i="7"/>
  <c r="U399" i="7"/>
  <c r="D403" i="7"/>
  <c r="P405" i="7"/>
  <c r="I408" i="7"/>
  <c r="P411" i="7"/>
  <c r="G414" i="7"/>
  <c r="Q416" i="7"/>
  <c r="Q419" i="7"/>
  <c r="M422" i="7"/>
  <c r="G425" i="7"/>
  <c r="M428" i="7"/>
  <c r="U430" i="7"/>
  <c r="M433" i="7"/>
  <c r="P436" i="7"/>
  <c r="G439" i="7"/>
  <c r="Q441" i="7"/>
  <c r="T444" i="7"/>
  <c r="I447" i="7"/>
  <c r="D450" i="7"/>
  <c r="I453" i="7"/>
  <c r="G456" i="7"/>
  <c r="Q458" i="7"/>
  <c r="U461" i="7"/>
  <c r="M464" i="7"/>
  <c r="I467" i="7"/>
  <c r="I470" i="7"/>
  <c r="D473" i="7"/>
  <c r="Q475" i="7"/>
  <c r="T478" i="7"/>
  <c r="M481" i="7"/>
  <c r="D484" i="7"/>
  <c r="I487" i="7"/>
  <c r="D490" i="7"/>
  <c r="P492" i="7"/>
  <c r="Q495" i="7"/>
  <c r="I498" i="7"/>
  <c r="D501" i="7"/>
  <c r="I504" i="7"/>
  <c r="U506" i="7"/>
  <c r="Q509" i="7"/>
  <c r="U512" i="7"/>
  <c r="P515" i="7"/>
  <c r="G518" i="7"/>
  <c r="M521" i="7"/>
  <c r="U523" i="7"/>
  <c r="M526" i="7"/>
  <c r="Q529" i="7"/>
  <c r="G532" i="7"/>
  <c r="T534" i="7"/>
  <c r="U537" i="7"/>
  <c r="M540" i="7"/>
  <c r="D543" i="7"/>
  <c r="I546" i="7"/>
  <c r="T548" i="7"/>
  <c r="I551" i="7"/>
  <c r="P554" i="7"/>
  <c r="G557" i="7"/>
  <c r="T559" i="7"/>
  <c r="D563" i="7"/>
  <c r="P565" i="7"/>
  <c r="I568" i="7"/>
  <c r="M571" i="7"/>
  <c r="U573" i="7"/>
  <c r="P576" i="7"/>
  <c r="T579" i="7"/>
  <c r="I582" i="7"/>
  <c r="U584" i="7"/>
  <c r="D588" i="7"/>
  <c r="Q590" i="7"/>
  <c r="G593" i="7"/>
  <c r="I596" i="7"/>
  <c r="T598" i="7"/>
  <c r="I601" i="7"/>
  <c r="I604" i="7"/>
  <c r="T606" i="7"/>
  <c r="I609" i="7"/>
  <c r="I612" i="7"/>
  <c r="T614" i="7"/>
  <c r="I617" i="7"/>
  <c r="I620" i="7"/>
  <c r="T622" i="7"/>
  <c r="M627" i="7"/>
  <c r="M633" i="7"/>
  <c r="M638" i="7"/>
  <c r="M643" i="7"/>
  <c r="M649" i="7"/>
  <c r="M654" i="7"/>
  <c r="M659" i="7"/>
  <c r="M665" i="7"/>
  <c r="M670" i="7"/>
  <c r="M675" i="7"/>
  <c r="M681" i="7"/>
  <c r="M686" i="7"/>
  <c r="M691" i="7"/>
  <c r="M697" i="7"/>
  <c r="M702" i="7"/>
  <c r="M707" i="7"/>
  <c r="G718" i="7"/>
  <c r="G728" i="7"/>
  <c r="G738" i="7"/>
  <c r="G750" i="7"/>
  <c r="G760" i="7"/>
  <c r="G770" i="7"/>
  <c r="G782" i="7"/>
  <c r="G792" i="7"/>
  <c r="G802" i="7"/>
  <c r="G814" i="7"/>
  <c r="G824" i="7"/>
  <c r="G834" i="7"/>
  <c r="G853" i="7"/>
  <c r="G873" i="7"/>
  <c r="Q909" i="7"/>
  <c r="D988" i="7"/>
  <c r="I362" i="7"/>
  <c r="G365" i="7"/>
  <c r="M368" i="7"/>
  <c r="D371" i="7"/>
  <c r="Q373" i="7"/>
  <c r="Q376" i="7"/>
  <c r="M380" i="7"/>
  <c r="G384" i="7"/>
  <c r="M388" i="7"/>
  <c r="P391" i="7"/>
  <c r="M395" i="7"/>
  <c r="P399" i="7"/>
  <c r="G403" i="7"/>
  <c r="I406" i="7"/>
  <c r="P410" i="7"/>
  <c r="I414" i="7"/>
  <c r="T417" i="7"/>
  <c r="D422" i="7"/>
  <c r="I425" i="7"/>
  <c r="D429" i="7"/>
  <c r="D433" i="7"/>
  <c r="Q436" i="7"/>
  <c r="T439" i="7"/>
  <c r="U443" i="7"/>
  <c r="M447" i="7"/>
  <c r="G451" i="7"/>
  <c r="Q455" i="7"/>
  <c r="T458" i="7"/>
  <c r="P462" i="7"/>
  <c r="T466" i="7"/>
  <c r="M470" i="7"/>
  <c r="Q473" i="7"/>
  <c r="T477" i="7"/>
  <c r="P481" i="7"/>
  <c r="I485" i="7"/>
  <c r="Q489" i="7"/>
  <c r="Q492" i="7"/>
  <c r="I496" i="7"/>
  <c r="Q500" i="7"/>
  <c r="M504" i="7"/>
  <c r="P507" i="7"/>
  <c r="D512" i="7"/>
  <c r="Q515" i="7"/>
  <c r="I519" i="7"/>
  <c r="P523" i="7"/>
  <c r="P526" i="7"/>
  <c r="I530" i="7"/>
  <c r="M534" i="7"/>
  <c r="D538" i="7"/>
  <c r="D541" i="7"/>
  <c r="I545" i="7"/>
  <c r="U548" i="7"/>
  <c r="P552" i="7"/>
  <c r="T556" i="7"/>
  <c r="U559" i="7"/>
  <c r="Q563" i="7"/>
  <c r="T567" i="7"/>
  <c r="P571" i="7"/>
  <c r="P574" i="7"/>
  <c r="U578" i="7"/>
  <c r="M582" i="7"/>
  <c r="D586" i="7"/>
  <c r="I590" i="7"/>
  <c r="I593" i="7"/>
  <c r="U596" i="7"/>
  <c r="U600" i="7"/>
  <c r="M604" i="7"/>
  <c r="M607" i="7"/>
  <c r="M611" i="7"/>
  <c r="U614" i="7"/>
  <c r="M618" i="7"/>
  <c r="M622" i="7"/>
  <c r="P627" i="7"/>
  <c r="P634" i="7"/>
  <c r="P642" i="7"/>
  <c r="P649" i="7"/>
  <c r="P655" i="7"/>
  <c r="P663" i="7"/>
  <c r="P670" i="7"/>
  <c r="P677" i="7"/>
  <c r="P685" i="7"/>
  <c r="P691" i="7"/>
  <c r="P698" i="7"/>
  <c r="P706" i="7"/>
  <c r="I718" i="7"/>
  <c r="I730" i="7"/>
  <c r="I746" i="7"/>
  <c r="I760" i="7"/>
  <c r="I774" i="7"/>
  <c r="I790" i="7"/>
  <c r="I802" i="7"/>
  <c r="I816" i="7"/>
  <c r="I832" i="7"/>
  <c r="I853" i="7"/>
  <c r="T877" i="7"/>
  <c r="D943" i="7"/>
  <c r="Q625" i="7"/>
  <c r="G629" i="7"/>
  <c r="G633" i="7"/>
  <c r="G636" i="7"/>
  <c r="Q639" i="7"/>
  <c r="Q643" i="7"/>
  <c r="G647" i="7"/>
  <c r="G650" i="7"/>
  <c r="G654" i="7"/>
  <c r="Q657" i="7"/>
  <c r="G661" i="7"/>
  <c r="G665" i="7"/>
  <c r="G668" i="7"/>
  <c r="Q671" i="7"/>
  <c r="Q675" i="7"/>
  <c r="G679" i="7"/>
  <c r="G682" i="7"/>
  <c r="G686" i="7"/>
  <c r="Q689" i="7"/>
  <c r="G693" i="7"/>
  <c r="G697" i="7"/>
  <c r="G700" i="7"/>
  <c r="Q703" i="7"/>
  <c r="Q707" i="7"/>
  <c r="Q713" i="7"/>
  <c r="Q719" i="7"/>
  <c r="Q727" i="7"/>
  <c r="Q734" i="7"/>
  <c r="Q741" i="7"/>
  <c r="Q749" i="7"/>
  <c r="Q755" i="7"/>
  <c r="Q762" i="7"/>
  <c r="Q770" i="7"/>
  <c r="Q777" i="7"/>
  <c r="Q783" i="7"/>
  <c r="Q791" i="7"/>
  <c r="Q798" i="7"/>
  <c r="Q805" i="7"/>
  <c r="Q813" i="7"/>
  <c r="Q819" i="7"/>
  <c r="Q826" i="7"/>
  <c r="T834" i="7"/>
  <c r="G844" i="7"/>
  <c r="G856" i="7"/>
  <c r="G872" i="7"/>
  <c r="Q895" i="7"/>
  <c r="Q923" i="7"/>
  <c r="D980" i="7"/>
  <c r="I625" i="7"/>
  <c r="T628" i="7"/>
  <c r="T632" i="7"/>
  <c r="I636" i="7"/>
  <c r="I639" i="7"/>
  <c r="I643" i="7"/>
  <c r="T646" i="7"/>
  <c r="I650" i="7"/>
  <c r="I654" i="7"/>
  <c r="I657" i="7"/>
  <c r="T660" i="7"/>
  <c r="T664" i="7"/>
  <c r="I668" i="7"/>
  <c r="I671" i="7"/>
  <c r="I675" i="7"/>
  <c r="T678" i="7"/>
  <c r="I682" i="7"/>
  <c r="I686" i="7"/>
  <c r="I689" i="7"/>
  <c r="T692" i="7"/>
  <c r="T696" i="7"/>
  <c r="I700" i="7"/>
  <c r="I703" i="7"/>
  <c r="I707" i="7"/>
  <c r="T712" i="7"/>
  <c r="T719" i="7"/>
  <c r="T727" i="7"/>
  <c r="T733" i="7"/>
  <c r="T740" i="7"/>
  <c r="T748" i="7"/>
  <c r="T755" i="7"/>
  <c r="T761" i="7"/>
  <c r="T769" i="7"/>
  <c r="T776" i="7"/>
  <c r="T783" i="7"/>
  <c r="T791" i="7"/>
  <c r="T797" i="7"/>
  <c r="T804" i="7"/>
  <c r="T812" i="7"/>
  <c r="T819" i="7"/>
  <c r="T825" i="7"/>
  <c r="T833" i="7"/>
  <c r="D843" i="7"/>
  <c r="I856" i="7"/>
  <c r="I872" i="7"/>
  <c r="T891" i="7"/>
  <c r="T919" i="7"/>
  <c r="G964" i="7"/>
  <c r="U710" i="7"/>
  <c r="U713" i="7"/>
  <c r="U717" i="7"/>
  <c r="M721" i="7"/>
  <c r="U724" i="7"/>
  <c r="U728" i="7"/>
  <c r="U731" i="7"/>
  <c r="M735" i="7"/>
  <c r="M739" i="7"/>
  <c r="U742" i="7"/>
  <c r="U745" i="7"/>
  <c r="U749" i="7"/>
  <c r="M753" i="7"/>
  <c r="U756" i="7"/>
  <c r="U760" i="7"/>
  <c r="U763" i="7"/>
  <c r="M767" i="7"/>
  <c r="M771" i="7"/>
  <c r="U774" i="7"/>
  <c r="U777" i="7"/>
  <c r="U781" i="7"/>
  <c r="M785" i="7"/>
  <c r="U788" i="7"/>
  <c r="U792" i="7"/>
  <c r="U795" i="7"/>
  <c r="M799" i="7"/>
  <c r="M803" i="7"/>
  <c r="U806" i="7"/>
  <c r="U809" i="7"/>
  <c r="U813" i="7"/>
  <c r="M817" i="7"/>
  <c r="U820" i="7"/>
  <c r="U824" i="7"/>
  <c r="U827" i="7"/>
  <c r="M831" i="7"/>
  <c r="T835" i="7"/>
  <c r="P840" i="7"/>
  <c r="Q844" i="7"/>
  <c r="Q852" i="7"/>
  <c r="Q859" i="7"/>
  <c r="Q866" i="7"/>
  <c r="Q874" i="7"/>
  <c r="Q884" i="7"/>
  <c r="Q898" i="7"/>
  <c r="Q914" i="7"/>
  <c r="Q928" i="7"/>
  <c r="U940" i="7"/>
  <c r="D984" i="7"/>
  <c r="D711" i="7"/>
  <c r="P714" i="7"/>
  <c r="P718" i="7"/>
  <c r="P721" i="7"/>
  <c r="D725" i="7"/>
  <c r="P729" i="7"/>
  <c r="D734" i="7"/>
  <c r="D738" i="7"/>
  <c r="P743" i="7"/>
  <c r="D748" i="7"/>
  <c r="D753" i="7"/>
  <c r="D758" i="7"/>
  <c r="D762" i="7"/>
  <c r="D767" i="7"/>
  <c r="D772" i="7"/>
  <c r="D777" i="7"/>
  <c r="D781" i="7"/>
  <c r="D786" i="7"/>
  <c r="D791" i="7"/>
  <c r="P795" i="7"/>
  <c r="D801" i="7"/>
  <c r="D805" i="7"/>
  <c r="P809" i="7"/>
  <c r="D815" i="7"/>
  <c r="P819" i="7"/>
  <c r="P823" i="7"/>
  <c r="D829" i="7"/>
  <c r="P833" i="7"/>
  <c r="I839" i="7"/>
  <c r="T847" i="7"/>
  <c r="T855" i="7"/>
  <c r="T864" i="7"/>
  <c r="T875" i="7"/>
  <c r="T892" i="7"/>
  <c r="T908" i="7"/>
  <c r="T930" i="7"/>
  <c r="D957" i="7"/>
  <c r="U835" i="7"/>
  <c r="U840" i="7"/>
  <c r="U844" i="7"/>
  <c r="U849" i="7"/>
  <c r="U854" i="7"/>
  <c r="U859" i="7"/>
  <c r="U863" i="7"/>
  <c r="U868" i="7"/>
  <c r="U873" i="7"/>
  <c r="G880" i="7"/>
  <c r="G891" i="7"/>
  <c r="G899" i="7"/>
  <c r="G908" i="7"/>
  <c r="G919" i="7"/>
  <c r="G928" i="7"/>
  <c r="G936" i="7"/>
  <c r="U953" i="7"/>
  <c r="D982" i="7"/>
  <c r="D846" i="7"/>
  <c r="P851" i="7"/>
  <c r="P855" i="7"/>
  <c r="D860" i="7"/>
  <c r="P865" i="7"/>
  <c r="D870" i="7"/>
  <c r="D874" i="7"/>
  <c r="I882" i="7"/>
  <c r="I891" i="7"/>
  <c r="I901" i="7"/>
  <c r="I911" i="7"/>
  <c r="I919" i="7"/>
  <c r="I929" i="7"/>
  <c r="I939" i="7"/>
  <c r="D958" i="7"/>
  <c r="G986" i="7"/>
  <c r="M879" i="7"/>
  <c r="M884" i="7"/>
  <c r="U888" i="7"/>
  <c r="M894" i="7"/>
  <c r="M898" i="7"/>
  <c r="U902" i="7"/>
  <c r="M908" i="7"/>
  <c r="U912" i="7"/>
  <c r="U916" i="7"/>
  <c r="M922" i="7"/>
  <c r="U926" i="7"/>
  <c r="M931" i="7"/>
  <c r="U936" i="7"/>
  <c r="M941" i="7"/>
  <c r="M950" i="7"/>
  <c r="M961" i="7"/>
  <c r="D979" i="7"/>
  <c r="D995" i="7"/>
  <c r="D880" i="7"/>
  <c r="P884" i="7"/>
  <c r="P889" i="7"/>
  <c r="P894" i="7"/>
  <c r="P898" i="7"/>
  <c r="P903" i="7"/>
  <c r="P909" i="7"/>
  <c r="P916" i="7"/>
  <c r="P921" i="7"/>
  <c r="P928" i="7"/>
  <c r="D935" i="7"/>
  <c r="P941" i="7"/>
  <c r="P956" i="7"/>
  <c r="G971" i="7"/>
  <c r="G995" i="7"/>
  <c r="Q945" i="7"/>
  <c r="Q951" i="7"/>
  <c r="G957" i="7"/>
  <c r="P966" i="7"/>
  <c r="P978" i="7"/>
  <c r="P990" i="7"/>
  <c r="I941" i="7"/>
  <c r="T946" i="7"/>
  <c r="T952" i="7"/>
  <c r="T959" i="7"/>
  <c r="Q969" i="7"/>
  <c r="Q980" i="7"/>
  <c r="Q995" i="7"/>
  <c r="I963" i="7"/>
  <c r="T969" i="7"/>
  <c r="I976" i="7"/>
  <c r="T981" i="7"/>
  <c r="I988" i="7"/>
  <c r="I995" i="7"/>
  <c r="T1001" i="7"/>
  <c r="M965" i="7"/>
  <c r="U971" i="7"/>
  <c r="M978" i="7"/>
  <c r="M984" i="7"/>
  <c r="U991" i="7"/>
  <c r="U998" i="7"/>
  <c r="U343" i="7"/>
  <c r="U194" i="7"/>
  <c r="U247" i="7"/>
  <c r="U487" i="7"/>
  <c r="U308" i="7"/>
  <c r="U217" i="7"/>
  <c r="U284" i="7"/>
  <c r="U163" i="7"/>
  <c r="U519" i="7"/>
  <c r="U447" i="7"/>
  <c r="U166" i="7"/>
  <c r="U346" i="7"/>
  <c r="U239" i="7"/>
  <c r="U295" i="7"/>
  <c r="U453" i="7"/>
  <c r="U213" i="7"/>
  <c r="U508" i="7"/>
  <c r="U183" i="7"/>
  <c r="U294" i="7"/>
  <c r="B34" i="7"/>
  <c r="B64" i="7"/>
  <c r="B36" i="7"/>
  <c r="B7" i="7"/>
  <c r="B98" i="7"/>
  <c r="B155" i="7" l="1"/>
  <c r="B127" i="7"/>
  <c r="B142" i="7"/>
  <c r="B377" i="7"/>
  <c r="C377" i="7" s="1"/>
  <c r="B197" i="7"/>
  <c r="B21" i="7"/>
  <c r="B37" i="7"/>
  <c r="B175" i="7"/>
  <c r="B173" i="7"/>
  <c r="B123" i="7"/>
  <c r="B110" i="7"/>
  <c r="B112" i="7"/>
  <c r="B131" i="7"/>
  <c r="B154" i="7"/>
  <c r="B113" i="7"/>
  <c r="B143" i="7"/>
  <c r="B213" i="7"/>
  <c r="B267" i="7"/>
  <c r="C267" i="7" s="1"/>
  <c r="B207" i="7"/>
  <c r="B33" i="7"/>
  <c r="B90" i="7"/>
  <c r="B114" i="7"/>
  <c r="B192" i="7"/>
  <c r="B126" i="7"/>
  <c r="B177" i="7"/>
  <c r="B117" i="7"/>
  <c r="B106" i="7"/>
  <c r="B203" i="7"/>
  <c r="B200" i="7"/>
  <c r="B85" i="7"/>
  <c r="B338" i="7"/>
  <c r="C338" i="7" s="1"/>
  <c r="B100" i="7"/>
  <c r="B176" i="7"/>
  <c r="B184" i="7"/>
  <c r="B120" i="7"/>
  <c r="B49" i="7"/>
  <c r="B80" i="7"/>
  <c r="B53" i="7"/>
  <c r="B63" i="7"/>
  <c r="B355" i="7"/>
  <c r="B83" i="7"/>
  <c r="B156" i="7"/>
  <c r="B163" i="7"/>
  <c r="B275" i="7"/>
  <c r="C275" i="7" s="1"/>
  <c r="B152" i="7"/>
  <c r="B8" i="7"/>
  <c r="B255" i="7"/>
  <c r="C255" i="7" s="1"/>
  <c r="B60" i="7"/>
  <c r="B13" i="7"/>
  <c r="B194" i="7"/>
  <c r="B201" i="7"/>
  <c r="B24" i="7"/>
  <c r="B341" i="7"/>
  <c r="B79" i="7"/>
  <c r="B44" i="7"/>
  <c r="B199" i="7"/>
  <c r="B268" i="7"/>
  <c r="C268" i="7" s="1"/>
  <c r="B365" i="7"/>
  <c r="C365" i="7" s="1"/>
  <c r="B31" i="7"/>
  <c r="B43" i="7"/>
  <c r="B196" i="7"/>
  <c r="B291" i="7"/>
  <c r="C291" i="7" s="1"/>
  <c r="B205" i="7"/>
  <c r="B249" i="7"/>
  <c r="C249" i="7" s="1"/>
  <c r="B254" i="7"/>
  <c r="C254" i="7" s="1"/>
  <c r="B18" i="7"/>
  <c r="B77" i="7"/>
  <c r="B132" i="7"/>
  <c r="B188" i="7"/>
  <c r="B101" i="7"/>
  <c r="B40" i="7"/>
  <c r="B190" i="7"/>
  <c r="B148" i="7"/>
  <c r="B62" i="7"/>
  <c r="B150" i="7"/>
  <c r="B159" i="7"/>
  <c r="B279" i="7"/>
  <c r="C279" i="7" s="1"/>
  <c r="B11" i="7"/>
  <c r="B149" i="7"/>
  <c r="B189" i="7"/>
  <c r="B12" i="7"/>
  <c r="B59" i="7"/>
  <c r="B95" i="7"/>
  <c r="B187" i="7"/>
  <c r="B91" i="7"/>
  <c r="B68" i="7"/>
  <c r="B35" i="7"/>
  <c r="B186" i="7"/>
  <c r="B167" i="7"/>
  <c r="B130" i="7"/>
  <c r="B121" i="7"/>
  <c r="B46" i="7"/>
  <c r="B105" i="7"/>
  <c r="B16" i="7"/>
  <c r="B111" i="7"/>
  <c r="B52" i="7"/>
  <c r="B26" i="7"/>
  <c r="B61" i="7"/>
  <c r="B293" i="7"/>
  <c r="C293" i="7" s="1"/>
  <c r="B216" i="7"/>
  <c r="B304" i="7"/>
  <c r="C304" i="7" s="1"/>
  <c r="B352" i="7"/>
  <c r="C352" i="7" s="1"/>
  <c r="B258" i="7"/>
  <c r="C258" i="7" s="1"/>
  <c r="B17" i="7"/>
  <c r="B138" i="7"/>
  <c r="B164" i="7"/>
  <c r="B69" i="7"/>
  <c r="B157" i="7"/>
  <c r="B140" i="7"/>
  <c r="B146" i="7"/>
  <c r="B67" i="7"/>
  <c r="B119" i="7"/>
  <c r="B179" i="7"/>
  <c r="B89" i="7"/>
  <c r="B133" i="7"/>
  <c r="B158" i="7"/>
  <c r="B86" i="7"/>
  <c r="B224" i="7"/>
  <c r="B320" i="7"/>
  <c r="C320" i="7" s="1"/>
  <c r="B387" i="7"/>
  <c r="C387" i="7" s="1"/>
  <c r="B233" i="7"/>
  <c r="B206" i="7"/>
  <c r="B360" i="7"/>
  <c r="B251" i="7"/>
  <c r="B348" i="7"/>
  <c r="C348" i="7" s="1"/>
  <c r="B51" i="7"/>
  <c r="B261" i="7"/>
  <c r="C261" i="7" s="1"/>
  <c r="B72" i="7"/>
  <c r="B180" i="7"/>
  <c r="B58" i="7"/>
  <c r="B247" i="7"/>
  <c r="C247" i="7" s="1"/>
  <c r="B323" i="7"/>
  <c r="C323" i="7" s="1"/>
  <c r="B116" i="7"/>
  <c r="B102" i="7"/>
  <c r="B183" i="7"/>
  <c r="B139" i="7"/>
  <c r="B118" i="7"/>
  <c r="B128" i="7"/>
  <c r="B82" i="7"/>
  <c r="B97" i="7"/>
  <c r="B141" i="7"/>
  <c r="B182" i="7"/>
  <c r="B38" i="7"/>
  <c r="B336" i="7"/>
  <c r="B252" i="7"/>
  <c r="C252" i="7" s="1"/>
  <c r="B280" i="7"/>
  <c r="C280" i="7" s="1"/>
  <c r="B397" i="7"/>
  <c r="B266" i="7"/>
  <c r="B198" i="7"/>
  <c r="B214" i="7"/>
  <c r="B208" i="7"/>
  <c r="C208" i="7" s="1"/>
  <c r="B328" i="7"/>
  <c r="C328" i="7" s="1"/>
  <c r="B39" i="7"/>
  <c r="B65" i="7"/>
  <c r="B193" i="7"/>
  <c r="B369" i="7"/>
  <c r="B240" i="7"/>
  <c r="B136" i="7"/>
  <c r="B392" i="7"/>
  <c r="C392" i="7" s="1"/>
  <c r="B147" i="7"/>
  <c r="B99" i="7"/>
  <c r="B30" i="7"/>
  <c r="B75" i="7"/>
  <c r="B76" i="7"/>
  <c r="B107" i="7"/>
  <c r="B74" i="7"/>
  <c r="B94" i="7"/>
  <c r="B96" i="7"/>
  <c r="B162" i="7"/>
  <c r="B66" i="7"/>
  <c r="B122" i="7"/>
  <c r="B178" i="7"/>
  <c r="B134" i="7"/>
  <c r="B73" i="7"/>
  <c r="B185" i="7"/>
  <c r="B129" i="7"/>
  <c r="B14" i="7"/>
  <c r="B153" i="7"/>
  <c r="B103" i="7"/>
  <c r="B54" i="7"/>
  <c r="B283" i="7"/>
  <c r="C283" i="7" s="1"/>
  <c r="B359" i="7"/>
  <c r="B78" i="7"/>
  <c r="B202" i="7"/>
  <c r="B215" i="7"/>
  <c r="C215" i="7" s="1"/>
  <c r="B272" i="7"/>
  <c r="C272" i="7" s="1"/>
  <c r="B332" i="7"/>
  <c r="C332" i="7" s="1"/>
  <c r="B42" i="7"/>
  <c r="B22" i="7"/>
  <c r="B340" i="7"/>
  <c r="C340" i="7" s="1"/>
  <c r="B29" i="7"/>
  <c r="B41" i="7"/>
  <c r="B19" i="7"/>
  <c r="B81" i="7"/>
  <c r="B23" i="7"/>
  <c r="B459" i="7"/>
  <c r="C459" i="7" s="1"/>
  <c r="B391" i="7"/>
  <c r="C391" i="7" s="1"/>
  <c r="B394" i="7"/>
  <c r="C394" i="7" s="1"/>
  <c r="B234" i="7"/>
  <c r="B376" i="7"/>
  <c r="C376" i="7" s="1"/>
  <c r="B314" i="7"/>
  <c r="C314" i="7" s="1"/>
  <c r="B245" i="7"/>
  <c r="C245" i="7" s="1"/>
  <c r="B237" i="7"/>
  <c r="B210" i="7"/>
  <c r="B326" i="7"/>
  <c r="C326" i="7" s="1"/>
  <c r="B271" i="7"/>
  <c r="C271" i="7" s="1"/>
  <c r="B357" i="7"/>
  <c r="C357" i="7" s="1"/>
  <c r="B372" i="7"/>
  <c r="C372" i="7" s="1"/>
  <c r="B211" i="7"/>
  <c r="C211" i="7" s="1"/>
  <c r="B351" i="7"/>
  <c r="B319" i="7"/>
  <c r="C319" i="7" s="1"/>
  <c r="B257" i="7"/>
  <c r="C257" i="7" s="1"/>
  <c r="B276" i="7"/>
  <c r="C276" i="7" s="1"/>
  <c r="B344" i="7"/>
  <c r="C344" i="7" s="1"/>
  <c r="B231" i="7"/>
  <c r="B528" i="7"/>
  <c r="C528" i="7" s="1"/>
  <c r="B462" i="7"/>
  <c r="C462" i="7" s="1"/>
  <c r="B230" i="7"/>
  <c r="B301" i="7"/>
  <c r="C301" i="7" s="1"/>
  <c r="B375" i="7"/>
  <c r="C375" i="7" s="1"/>
  <c r="B244" i="7"/>
  <c r="C244" i="7" s="1"/>
  <c r="B297" i="7"/>
  <c r="B330" i="7"/>
  <c r="C330" i="7" s="1"/>
  <c r="B339" i="7"/>
  <c r="C339" i="7" s="1"/>
  <c r="B282" i="7"/>
  <c r="C282" i="7" s="1"/>
  <c r="B221" i="7"/>
  <c r="C221" i="7" s="1"/>
  <c r="B349" i="7"/>
  <c r="C349" i="7" s="1"/>
  <c r="B281" i="7"/>
  <c r="C281" i="7" s="1"/>
  <c r="B273" i="7"/>
  <c r="C273" i="7" s="1"/>
  <c r="B219" i="7"/>
  <c r="B288" i="7"/>
  <c r="B347" i="7"/>
  <c r="C347" i="7" s="1"/>
  <c r="B278" i="7"/>
  <c r="C278" i="7" s="1"/>
  <c r="B337" i="7"/>
  <c r="C337" i="7" s="1"/>
  <c r="B404" i="7"/>
  <c r="C404" i="7" s="1"/>
  <c r="B374" i="7"/>
  <c r="C374" i="7" s="1"/>
  <c r="B228" i="7"/>
  <c r="C228" i="7" s="1"/>
  <c r="B413" i="7"/>
  <c r="C413" i="7" s="1"/>
  <c r="B389" i="7"/>
  <c r="C389" i="7" s="1"/>
  <c r="B399" i="7"/>
  <c r="C399" i="7" s="1"/>
  <c r="B212" i="7"/>
  <c r="B48" i="7"/>
  <c r="B92" i="7"/>
  <c r="B87" i="7"/>
  <c r="B165" i="7"/>
  <c r="B151" i="7"/>
  <c r="B191" i="7"/>
  <c r="C191" i="7" s="1"/>
  <c r="B160" i="7"/>
  <c r="B144" i="7"/>
  <c r="C144" i="7" s="1"/>
  <c r="B170" i="7"/>
  <c r="B84" i="7"/>
  <c r="B71" i="7"/>
  <c r="B174" i="7"/>
  <c r="B108" i="7"/>
  <c r="B135" i="7"/>
  <c r="B166" i="7"/>
  <c r="B115" i="7"/>
  <c r="B88" i="7"/>
  <c r="B171" i="7"/>
  <c r="B70" i="7"/>
  <c r="B181" i="7"/>
  <c r="B93" i="7"/>
  <c r="B109" i="7"/>
  <c r="B125" i="7"/>
  <c r="B145" i="7"/>
  <c r="B124" i="7"/>
  <c r="B444" i="7"/>
  <c r="C444" i="7" s="1"/>
  <c r="B411" i="7"/>
  <c r="C411" i="7" s="1"/>
  <c r="B47" i="7"/>
  <c r="B45" i="7"/>
  <c r="B195" i="7"/>
  <c r="B25" i="7"/>
  <c r="B259" i="7"/>
  <c r="C259" i="7" s="1"/>
  <c r="B172" i="7"/>
  <c r="B265" i="7"/>
  <c r="B55" i="7"/>
  <c r="B27" i="7"/>
  <c r="B32" i="7"/>
  <c r="B285" i="7"/>
  <c r="C285" i="7" s="1"/>
  <c r="B168" i="7"/>
  <c r="B220" i="7"/>
  <c r="B161" i="7"/>
  <c r="B241" i="7"/>
  <c r="B137" i="7"/>
  <c r="B56" i="7"/>
  <c r="B260" i="7"/>
  <c r="B209" i="7"/>
  <c r="B300" i="7"/>
  <c r="C300" i="7" s="1"/>
  <c r="B378" i="7"/>
  <c r="C378" i="7" s="1"/>
  <c r="B217" i="7"/>
  <c r="C217" i="7" s="1"/>
  <c r="B239" i="7"/>
  <c r="B57" i="7"/>
  <c r="B169" i="7"/>
  <c r="B226" i="7"/>
  <c r="B20" i="7"/>
  <c r="B104" i="7"/>
  <c r="B28" i="7"/>
  <c r="B50" i="7"/>
  <c r="B299" i="7"/>
  <c r="C299" i="7" s="1"/>
  <c r="B204" i="7"/>
  <c r="B227" i="7"/>
  <c r="C227" i="7" s="1"/>
  <c r="B407" i="7"/>
  <c r="B451" i="7"/>
  <c r="C451" i="7" s="1"/>
  <c r="B363" i="7"/>
  <c r="B386" i="7"/>
  <c r="C386" i="7" s="1"/>
  <c r="B597" i="7"/>
  <c r="C597" i="7" s="1"/>
  <c r="B622" i="7"/>
  <c r="C622" i="7" s="1"/>
  <c r="B584" i="7"/>
  <c r="C584" i="7" s="1"/>
  <c r="B492" i="7"/>
  <c r="C492" i="7" s="1"/>
  <c r="B596" i="7"/>
  <c r="C596" i="7" s="1"/>
  <c r="B602" i="7"/>
  <c r="C602" i="7" s="1"/>
  <c r="B605" i="7"/>
  <c r="C605" i="7" s="1"/>
  <c r="B513" i="7"/>
  <c r="C513" i="7" s="1"/>
  <c r="B449" i="7"/>
  <c r="C449" i="7" s="1"/>
  <c r="B599" i="7"/>
  <c r="C599" i="7" s="1"/>
  <c r="B405" i="7"/>
  <c r="C405" i="7" s="1"/>
  <c r="B557" i="7"/>
  <c r="C557" i="7" s="1"/>
  <c r="B432" i="7"/>
  <c r="C432" i="7" s="1"/>
  <c r="B409" i="7"/>
  <c r="C409" i="7" s="1"/>
  <c r="B361" i="7"/>
  <c r="C361" i="7" s="1"/>
  <c r="B384" i="7"/>
  <c r="C384" i="7" s="1"/>
  <c r="B373" i="7"/>
  <c r="C373" i="7" s="1"/>
  <c r="B388" i="7"/>
  <c r="C388" i="7" s="1"/>
  <c r="B383" i="7"/>
  <c r="C383" i="7" s="1"/>
  <c r="B400" i="7"/>
  <c r="C400" i="7" s="1"/>
  <c r="B656" i="7"/>
  <c r="C656" i="7" s="1"/>
  <c r="B574" i="7"/>
  <c r="C574" i="7" s="1"/>
  <c r="B437" i="7"/>
  <c r="C437" i="7" s="1"/>
  <c r="B514" i="7"/>
  <c r="C514" i="7" s="1"/>
  <c r="B616" i="7"/>
  <c r="C616" i="7" s="1"/>
  <c r="B507" i="7"/>
  <c r="C507" i="7" s="1"/>
  <c r="B555" i="7"/>
  <c r="C555" i="7" s="1"/>
  <c r="B379" i="7"/>
  <c r="B532" i="7"/>
  <c r="C532" i="7" s="1"/>
  <c r="B371" i="7"/>
  <c r="C371" i="7" s="1"/>
  <c r="B393" i="7"/>
  <c r="C393" i="7" s="1"/>
  <c r="B381" i="7"/>
  <c r="C381" i="7" s="1"/>
  <c r="B364" i="7"/>
  <c r="C364" i="7" s="1"/>
  <c r="B593" i="7"/>
  <c r="C593" i="7" s="1"/>
  <c r="B519" i="7"/>
  <c r="C519" i="7" s="1"/>
  <c r="B414" i="7"/>
  <c r="C414" i="7" s="1"/>
  <c r="B263" i="7"/>
  <c r="C263" i="7" s="1"/>
  <c r="B546" i="7"/>
  <c r="C546" i="7" s="1"/>
  <c r="B548" i="7"/>
  <c r="B562" i="7"/>
  <c r="C562" i="7" s="1"/>
  <c r="B566" i="7"/>
  <c r="C566" i="7" s="1"/>
  <c r="B494" i="7"/>
  <c r="C494" i="7" s="1"/>
  <c r="B454" i="7"/>
  <c r="C454" i="7" s="1"/>
  <c r="B721" i="7"/>
  <c r="C721" i="7" s="1"/>
  <c r="B547" i="7"/>
  <c r="C547" i="7" s="1"/>
  <c r="B503" i="7"/>
  <c r="C503" i="7" s="1"/>
  <c r="B420" i="7"/>
  <c r="C420" i="7" s="1"/>
  <c r="B471" i="7"/>
  <c r="C471" i="7" s="1"/>
  <c r="B467" i="7"/>
  <c r="C467" i="7" s="1"/>
  <c r="B313" i="7"/>
  <c r="C313" i="7" s="1"/>
  <c r="B356" i="7"/>
  <c r="C356" i="7" s="1"/>
  <c r="B318" i="7"/>
  <c r="C318" i="7" s="1"/>
  <c r="B354" i="7"/>
  <c r="C354" i="7" s="1"/>
  <c r="B222" i="7"/>
  <c r="B398" i="7"/>
  <c r="C398" i="7" s="1"/>
  <c r="B295" i="7"/>
  <c r="C295" i="7" s="1"/>
  <c r="B256" i="7"/>
  <c r="C256" i="7" s="1"/>
  <c r="B225" i="7"/>
  <c r="B324" i="7"/>
  <c r="C324" i="7" s="1"/>
  <c r="B677" i="7"/>
  <c r="C677" i="7" s="1"/>
  <c r="B455" i="7"/>
  <c r="C455" i="7" s="1"/>
  <c r="B486" i="7"/>
  <c r="C486" i="7" s="1"/>
  <c r="B306" i="7"/>
  <c r="C306" i="7" s="1"/>
  <c r="B246" i="7"/>
  <c r="B515" i="7"/>
  <c r="C515" i="7" s="1"/>
  <c r="B403" i="7"/>
  <c r="C403" i="7" s="1"/>
  <c r="B311" i="7"/>
  <c r="C311" i="7" s="1"/>
  <c r="B253" i="7"/>
  <c r="C253" i="7" s="1"/>
  <c r="B457" i="7"/>
  <c r="C457" i="7" s="1"/>
  <c r="B380" i="7"/>
  <c r="C380" i="7" s="1"/>
  <c r="B236" i="7"/>
  <c r="C236" i="7" s="1"/>
  <c r="B368" i="7"/>
  <c r="C368" i="7" s="1"/>
  <c r="B317" i="7"/>
  <c r="C317" i="7" s="1"/>
  <c r="B426" i="7"/>
  <c r="C426" i="7" s="1"/>
  <c r="B424" i="7"/>
  <c r="B453" i="7"/>
  <c r="C453" i="7" s="1"/>
  <c r="B235" i="7"/>
  <c r="B345" i="7"/>
  <c r="C345" i="7" s="1"/>
  <c r="B287" i="7"/>
  <c r="C287" i="7" s="1"/>
  <c r="B335" i="7"/>
  <c r="C335" i="7" s="1"/>
  <c r="B477" i="7"/>
  <c r="C477" i="7" s="1"/>
  <c r="B443" i="7"/>
  <c r="C443" i="7" s="1"/>
  <c r="B223" i="7"/>
  <c r="B422" i="7"/>
  <c r="C422" i="7" s="1"/>
  <c r="B481" i="7"/>
  <c r="C481" i="7" s="1"/>
  <c r="B248" i="7"/>
  <c r="C248" i="7" s="1"/>
  <c r="B390" i="7"/>
  <c r="C390" i="7" s="1"/>
  <c r="B303" i="7"/>
  <c r="C303" i="7" s="1"/>
  <c r="B302" i="7"/>
  <c r="C302" i="7" s="1"/>
  <c r="B370" i="7"/>
  <c r="C370" i="7" s="1"/>
  <c r="B466" i="7"/>
  <c r="C466" i="7" s="1"/>
  <c r="B309" i="7"/>
  <c r="C309" i="7" s="1"/>
  <c r="B615" i="7"/>
  <c r="C615" i="7" s="1"/>
  <c r="B312" i="7"/>
  <c r="C312" i="7" s="1"/>
  <c r="B274" i="7"/>
  <c r="C274" i="7" s="1"/>
  <c r="B270" i="7"/>
  <c r="C270" i="7" s="1"/>
  <c r="B613" i="7"/>
  <c r="C613" i="7" s="1"/>
  <c r="B410" i="7"/>
  <c r="C410" i="7" s="1"/>
  <c r="B331" i="7"/>
  <c r="C331" i="7" s="1"/>
  <c r="B310" i="7"/>
  <c r="C310" i="7" s="1"/>
  <c r="B412" i="7"/>
  <c r="C412" i="7" s="1"/>
  <c r="B333" i="7"/>
  <c r="C333" i="7" s="1"/>
  <c r="B329" i="7"/>
  <c r="C329" i="7" s="1"/>
  <c r="B325" i="7"/>
  <c r="C325" i="7" s="1"/>
  <c r="B382" i="7"/>
  <c r="C382" i="7" s="1"/>
  <c r="B385" i="7"/>
  <c r="B232" i="7"/>
  <c r="B305" i="7"/>
  <c r="C305" i="7" s="1"/>
  <c r="B264" i="7"/>
  <c r="C264" i="7" s="1"/>
  <c r="B346" i="7"/>
  <c r="C346" i="7" s="1"/>
  <c r="B343" i="7"/>
  <c r="C343" i="7" s="1"/>
  <c r="B307" i="7"/>
  <c r="C307" i="7" s="1"/>
  <c r="B435" i="7"/>
  <c r="C435" i="7" s="1"/>
  <c r="B450" i="7"/>
  <c r="C450" i="7" s="1"/>
  <c r="B480" i="7"/>
  <c r="C480" i="7" s="1"/>
  <c r="B460" i="7"/>
  <c r="C460" i="7" s="1"/>
  <c r="B500" i="7"/>
  <c r="C500" i="7" s="1"/>
  <c r="B571" i="7"/>
  <c r="B635" i="7"/>
  <c r="C635" i="7" s="1"/>
  <c r="B567" i="7"/>
  <c r="C567" i="7" s="1"/>
  <c r="B531" i="7"/>
  <c r="C531" i="7" s="1"/>
  <c r="B499" i="7"/>
  <c r="C499" i="7" s="1"/>
  <c r="B621" i="7"/>
  <c r="C621" i="7" s="1"/>
  <c r="B512" i="7"/>
  <c r="C512" i="7" s="1"/>
  <c r="B445" i="7"/>
  <c r="C445" i="7" s="1"/>
  <c r="B430" i="7"/>
  <c r="C430" i="7" s="1"/>
  <c r="B464" i="7"/>
  <c r="C464" i="7" s="1"/>
  <c r="B474" i="7"/>
  <c r="C474" i="7" s="1"/>
  <c r="B417" i="7"/>
  <c r="C417" i="7" s="1"/>
  <c r="B434" i="7"/>
  <c r="C434" i="7" s="1"/>
  <c r="B350" i="7"/>
  <c r="C350" i="7" s="1"/>
  <c r="B630" i="7"/>
  <c r="C630" i="7" s="1"/>
  <c r="B800" i="7"/>
  <c r="C800" i="7" s="1"/>
  <c r="B798" i="7"/>
  <c r="C798" i="7" s="1"/>
  <c r="B588" i="7"/>
  <c r="C588" i="7" s="1"/>
  <c r="B545" i="7"/>
  <c r="C545" i="7" s="1"/>
  <c r="B653" i="7"/>
  <c r="C653" i="7" s="1"/>
  <c r="B438" i="7"/>
  <c r="C438" i="7" s="1"/>
  <c r="B497" i="7"/>
  <c r="B425" i="7"/>
  <c r="C425" i="7" s="1"/>
  <c r="B433" i="7"/>
  <c r="C433" i="7" s="1"/>
  <c r="B558" i="7"/>
  <c r="C558" i="7" s="1"/>
  <c r="B537" i="7"/>
  <c r="C537" i="7" s="1"/>
  <c r="B520" i="7"/>
  <c r="C520" i="7" s="1"/>
  <c r="B564" i="7"/>
  <c r="C564" i="7" s="1"/>
  <c r="B456" i="7"/>
  <c r="C456" i="7" s="1"/>
  <c r="B580" i="7"/>
  <c r="C580" i="7" s="1"/>
  <c r="B502" i="7"/>
  <c r="C502" i="7" s="1"/>
  <c r="B485" i="7"/>
  <c r="C485" i="7" s="1"/>
  <c r="B475" i="7"/>
  <c r="C475" i="7" s="1"/>
  <c r="B511" i="7"/>
  <c r="C511" i="7" s="1"/>
  <c r="B563" i="7"/>
  <c r="C563" i="7" s="1"/>
  <c r="B723" i="7"/>
  <c r="C723" i="7" s="1"/>
  <c r="B487" i="7"/>
  <c r="B506" i="7"/>
  <c r="C506" i="7" s="1"/>
  <c r="B590" i="7"/>
  <c r="C590" i="7" s="1"/>
  <c r="B542" i="7"/>
  <c r="C542" i="7" s="1"/>
  <c r="B242" i="7"/>
  <c r="B322" i="7"/>
  <c r="C322" i="7" s="1"/>
  <c r="B250" i="7"/>
  <c r="C250" i="7" s="1"/>
  <c r="B238" i="7"/>
  <c r="C238" i="7" s="1"/>
  <c r="B298" i="7"/>
  <c r="C298" i="7" s="1"/>
  <c r="B395" i="7"/>
  <c r="C395" i="7" s="1"/>
  <c r="B269" i="7"/>
  <c r="C269" i="7" s="1"/>
  <c r="B358" i="7"/>
  <c r="C358" i="7" s="1"/>
  <c r="B327" i="7"/>
  <c r="C327" i="7" s="1"/>
  <c r="B315" i="7"/>
  <c r="C315" i="7" s="1"/>
  <c r="B401" i="7"/>
  <c r="C401" i="7" s="1"/>
  <c r="B294" i="7"/>
  <c r="C294" i="7" s="1"/>
  <c r="B408" i="7"/>
  <c r="C408" i="7" s="1"/>
  <c r="B367" i="7"/>
  <c r="C367" i="7" s="1"/>
  <c r="B296" i="7"/>
  <c r="C296" i="7" s="1"/>
  <c r="B308" i="7"/>
  <c r="C308" i="7" s="1"/>
  <c r="B600" i="7"/>
  <c r="C600" i="7" s="1"/>
  <c r="B353" i="7"/>
  <c r="C353" i="7" s="1"/>
  <c r="B362" i="7"/>
  <c r="C362" i="7" s="1"/>
  <c r="B419" i="7"/>
  <c r="C419" i="7" s="1"/>
  <c r="B229" i="7"/>
  <c r="B316" i="7"/>
  <c r="C316" i="7" s="1"/>
  <c r="B284" i="7"/>
  <c r="C284" i="7" s="1"/>
  <c r="B342" i="7"/>
  <c r="C342" i="7" s="1"/>
  <c r="B286" i="7"/>
  <c r="C286" i="7" s="1"/>
  <c r="B402" i="7"/>
  <c r="B406" i="7"/>
  <c r="C406" i="7" s="1"/>
  <c r="B289" i="7"/>
  <c r="C289" i="7" s="1"/>
  <c r="B496" i="7"/>
  <c r="C496" i="7" s="1"/>
  <c r="B429" i="7"/>
  <c r="C429" i="7" s="1"/>
  <c r="B262" i="7"/>
  <c r="B243" i="7"/>
  <c r="C243" i="7" s="1"/>
  <c r="B321" i="7"/>
  <c r="C321" i="7" s="1"/>
  <c r="B277" i="7"/>
  <c r="C277" i="7" s="1"/>
  <c r="B218" i="7"/>
  <c r="B645" i="7"/>
  <c r="C645" i="7" s="1"/>
  <c r="B396" i="7"/>
  <c r="C396" i="7" s="1"/>
  <c r="B334" i="7"/>
  <c r="C334" i="7" s="1"/>
  <c r="B490" i="7"/>
  <c r="C490" i="7" s="1"/>
  <c r="B290" i="7"/>
  <c r="C290" i="7" s="1"/>
  <c r="B436" i="7"/>
  <c r="C436" i="7" s="1"/>
  <c r="B292" i="7"/>
  <c r="C292" i="7" s="1"/>
  <c r="B366" i="7"/>
  <c r="C366" i="7" s="1"/>
  <c r="B861" i="7"/>
  <c r="C861" i="7" s="1"/>
  <c r="B448" i="7"/>
  <c r="C448" i="7" s="1"/>
  <c r="B517" i="7"/>
  <c r="C517" i="7" s="1"/>
  <c r="B510" i="7"/>
  <c r="C510" i="7" s="1"/>
  <c r="B504" i="7"/>
  <c r="C504" i="7" s="1"/>
  <c r="B518" i="7"/>
  <c r="C518" i="7" s="1"/>
  <c r="B479" i="7"/>
  <c r="C479" i="7" s="1"/>
  <c r="B851" i="7"/>
  <c r="C851" i="7" s="1"/>
  <c r="B483" i="7"/>
  <c r="C483" i="7" s="1"/>
  <c r="B476" i="7"/>
  <c r="C476" i="7" s="1"/>
  <c r="B752" i="7"/>
  <c r="C752" i="7" s="1"/>
  <c r="B540" i="7"/>
  <c r="C540" i="7" s="1"/>
  <c r="B536" i="7"/>
  <c r="C536" i="7" s="1"/>
  <c r="B561" i="7"/>
  <c r="C561" i="7" s="1"/>
  <c r="B837" i="7"/>
  <c r="C837" i="7" s="1"/>
  <c r="B560" i="7"/>
  <c r="C560" i="7" s="1"/>
  <c r="B568" i="7"/>
  <c r="C568" i="7" s="1"/>
  <c r="B509" i="7"/>
  <c r="C509" i="7" s="1"/>
  <c r="B470" i="7"/>
  <c r="C470" i="7" s="1"/>
  <c r="B582" i="7"/>
  <c r="C582" i="7" s="1"/>
  <c r="B493" i="7"/>
  <c r="C493" i="7" s="1"/>
  <c r="B575" i="7"/>
  <c r="C575" i="7" s="1"/>
  <c r="B592" i="7"/>
  <c r="C592" i="7" s="1"/>
  <c r="B587" i="7"/>
  <c r="C587" i="7" s="1"/>
  <c r="B573" i="7"/>
  <c r="C573" i="7" s="1"/>
  <c r="B431" i="7"/>
  <c r="C431" i="7" s="1"/>
  <c r="B461" i="7"/>
  <c r="C461" i="7" s="1"/>
  <c r="B473" i="7"/>
  <c r="C473" i="7" s="1"/>
  <c r="B416" i="7"/>
  <c r="C416" i="7" s="1"/>
  <c r="B482" i="7"/>
  <c r="C482" i="7" s="1"/>
  <c r="B421" i="7"/>
  <c r="C421" i="7" s="1"/>
  <c r="B576" i="7"/>
  <c r="C576" i="7" s="1"/>
  <c r="B725" i="7"/>
  <c r="C725" i="7" s="1"/>
  <c r="B427" i="7"/>
  <c r="C427" i="7" s="1"/>
  <c r="B452" i="7"/>
  <c r="C452" i="7" s="1"/>
  <c r="B468" i="7"/>
  <c r="C468" i="7" s="1"/>
  <c r="B418" i="7"/>
  <c r="C418" i="7" s="1"/>
  <c r="B489" i="7"/>
  <c r="C489" i="7" s="1"/>
  <c r="B501" i="7"/>
  <c r="C501" i="7" s="1"/>
  <c r="B848" i="7"/>
  <c r="C848" i="7" s="1"/>
  <c r="B804" i="7"/>
  <c r="C804" i="7" s="1"/>
  <c r="B538" i="7"/>
  <c r="C538" i="7" s="1"/>
  <c r="B544" i="7"/>
  <c r="C544" i="7" s="1"/>
  <c r="B589" i="7"/>
  <c r="C589" i="7" s="1"/>
  <c r="B442" i="7"/>
  <c r="C442" i="7" s="1"/>
  <c r="B505" i="7"/>
  <c r="C505" i="7" s="1"/>
  <c r="B488" i="7"/>
  <c r="C488" i="7" s="1"/>
  <c r="B478" i="7"/>
  <c r="C478" i="7" s="1"/>
  <c r="B446" i="7"/>
  <c r="C446" i="7" s="1"/>
  <c r="B484" i="7"/>
  <c r="C484" i="7" s="1"/>
  <c r="B458" i="7"/>
  <c r="C458" i="7" s="1"/>
  <c r="B508" i="7"/>
  <c r="C508" i="7" s="1"/>
  <c r="B465" i="7"/>
  <c r="C465" i="7" s="1"/>
  <c r="B516" i="7"/>
  <c r="C516" i="7" s="1"/>
  <c r="B469" i="7"/>
  <c r="C469" i="7" s="1"/>
  <c r="B428" i="7"/>
  <c r="C428" i="7" s="1"/>
  <c r="B750" i="7"/>
  <c r="C750" i="7" s="1"/>
  <c r="B415" i="7"/>
  <c r="C415" i="7" s="1"/>
  <c r="B495" i="7"/>
  <c r="C495" i="7" s="1"/>
  <c r="B543" i="7"/>
  <c r="C543" i="7" s="1"/>
  <c r="B595" i="7"/>
  <c r="C595" i="7" s="1"/>
  <c r="B680" i="7"/>
  <c r="C680" i="7" s="1"/>
  <c r="B620" i="7"/>
  <c r="C620" i="7" s="1"/>
  <c r="B498" i="7"/>
  <c r="C498" i="7" s="1"/>
  <c r="B447" i="7"/>
  <c r="C447" i="7" s="1"/>
  <c r="B491" i="7"/>
  <c r="C491" i="7" s="1"/>
  <c r="B632" i="7"/>
  <c r="C632" i="7" s="1"/>
  <c r="B441" i="7"/>
  <c r="C441" i="7" s="1"/>
  <c r="B440" i="7"/>
  <c r="C440" i="7" s="1"/>
  <c r="B463" i="7"/>
  <c r="C463" i="7" s="1"/>
  <c r="B423" i="7"/>
  <c r="C423" i="7" s="1"/>
  <c r="B526" i="7"/>
  <c r="C526" i="7" s="1"/>
  <c r="B439" i="7"/>
  <c r="C439" i="7" s="1"/>
  <c r="B472" i="7"/>
  <c r="C472" i="7" s="1"/>
  <c r="B882" i="7"/>
  <c r="C882" i="7" s="1"/>
  <c r="B856" i="7"/>
  <c r="C856" i="7" s="1"/>
  <c r="B650" i="7"/>
  <c r="C650" i="7" s="1"/>
  <c r="B636" i="7"/>
  <c r="C636" i="7" s="1"/>
  <c r="B816" i="7"/>
  <c r="C816" i="7" s="1"/>
  <c r="B624" i="7"/>
  <c r="C624" i="7" s="1"/>
  <c r="B522" i="7"/>
  <c r="C522" i="7" s="1"/>
  <c r="B835" i="7"/>
  <c r="C835" i="7" s="1"/>
  <c r="B746" i="7"/>
  <c r="C746" i="7" s="1"/>
  <c r="B689" i="7"/>
  <c r="C689" i="7" s="1"/>
  <c r="B681" i="7"/>
  <c r="C681" i="7" s="1"/>
  <c r="B766" i="7"/>
  <c r="C766" i="7" s="1"/>
  <c r="B869" i="7"/>
  <c r="C869" i="7" s="1"/>
  <c r="B729" i="7"/>
  <c r="C729" i="7" s="1"/>
  <c r="B747" i="7"/>
  <c r="C747" i="7" s="1"/>
  <c r="B659" i="7"/>
  <c r="C659" i="7" s="1"/>
  <c r="B855" i="7"/>
  <c r="C855" i="7" s="1"/>
  <c r="B874" i="7"/>
  <c r="C874" i="7" s="1"/>
  <c r="B854" i="7"/>
  <c r="C854" i="7" s="1"/>
  <c r="B638" i="7"/>
  <c r="C638" i="7" s="1"/>
  <c r="B741" i="7"/>
  <c r="C741" i="7" s="1"/>
  <c r="B845" i="7"/>
  <c r="C845" i="7" s="1"/>
  <c r="B625" i="7"/>
  <c r="C625" i="7" s="1"/>
  <c r="B618" i="7"/>
  <c r="C618" i="7" s="1"/>
  <c r="B626" i="7"/>
  <c r="C626" i="7" s="1"/>
  <c r="B679" i="7"/>
  <c r="C679" i="7" s="1"/>
  <c r="B623" i="7"/>
  <c r="C623" i="7" s="1"/>
  <c r="B774" i="7"/>
  <c r="C774" i="7" s="1"/>
  <c r="B663" i="7"/>
  <c r="C663" i="7" s="1"/>
  <c r="B878" i="7"/>
  <c r="C878" i="7" s="1"/>
  <c r="B640" i="7"/>
  <c r="C640" i="7" s="1"/>
  <c r="B601" i="7"/>
  <c r="C601" i="7" s="1"/>
  <c r="B850" i="7"/>
  <c r="C850" i="7" s="1"/>
  <c r="B727" i="7"/>
  <c r="C727" i="7" s="1"/>
  <c r="B699" i="7"/>
  <c r="C699" i="7" s="1"/>
  <c r="B822" i="7"/>
  <c r="C822" i="7" s="1"/>
  <c r="B785" i="7"/>
  <c r="C785" i="7" s="1"/>
  <c r="B611" i="7"/>
  <c r="C611" i="7" s="1"/>
  <c r="B783" i="7"/>
  <c r="C783" i="7" s="1"/>
  <c r="B776" i="7"/>
  <c r="C776" i="7" s="1"/>
  <c r="B833" i="7"/>
  <c r="C833" i="7" s="1"/>
  <c r="B682" i="7"/>
  <c r="C682" i="7" s="1"/>
  <c r="B570" i="7"/>
  <c r="C570" i="7" s="1"/>
  <c r="B610" i="7"/>
  <c r="C610" i="7" s="1"/>
  <c r="B608" i="7"/>
  <c r="C608" i="7" s="1"/>
  <c r="B578" i="7"/>
  <c r="C578" i="7" s="1"/>
  <c r="B586" i="7"/>
  <c r="C586" i="7" s="1"/>
  <c r="B550" i="7"/>
  <c r="C550" i="7" s="1"/>
  <c r="B604" i="7"/>
  <c r="C604" i="7" s="1"/>
  <c r="B782" i="7"/>
  <c r="C782" i="7" s="1"/>
  <c r="B633" i="7"/>
  <c r="C633" i="7" s="1"/>
  <c r="B797" i="7"/>
  <c r="C797" i="7" s="1"/>
  <c r="B872" i="7"/>
  <c r="C872" i="7" s="1"/>
  <c r="B569" i="7"/>
  <c r="C569" i="7" s="1"/>
  <c r="B521" i="7"/>
  <c r="C521" i="7" s="1"/>
  <c r="B598" i="7"/>
  <c r="C598" i="7" s="1"/>
  <c r="B612" i="7"/>
  <c r="C612" i="7" s="1"/>
  <c r="B541" i="7"/>
  <c r="C541" i="7" s="1"/>
  <c r="B702" i="7"/>
  <c r="C702" i="7" s="1"/>
  <c r="B698" i="7"/>
  <c r="C698" i="7" s="1"/>
  <c r="B738" i="7"/>
  <c r="C738" i="7" s="1"/>
  <c r="B527" i="7"/>
  <c r="C527" i="7" s="1"/>
  <c r="B551" i="7"/>
  <c r="C551" i="7" s="1"/>
  <c r="B591" i="7"/>
  <c r="C591" i="7" s="1"/>
  <c r="B619" i="7"/>
  <c r="C619" i="7" s="1"/>
  <c r="B719" i="7"/>
  <c r="C719" i="7" s="1"/>
  <c r="B811" i="7"/>
  <c r="C811" i="7" s="1"/>
  <c r="B524" i="7"/>
  <c r="C524" i="7" s="1"/>
  <c r="B606" i="7"/>
  <c r="C606" i="7" s="1"/>
  <c r="B631" i="7"/>
  <c r="C631" i="7" s="1"/>
  <c r="B525" i="7"/>
  <c r="C525" i="7" s="1"/>
  <c r="B577" i="7"/>
  <c r="C577" i="7" s="1"/>
  <c r="B654" i="7"/>
  <c r="C654" i="7" s="1"/>
  <c r="B642" i="7"/>
  <c r="C642" i="7" s="1"/>
  <c r="B607" i="7"/>
  <c r="C607" i="7" s="1"/>
  <c r="B808" i="7"/>
  <c r="C808" i="7" s="1"/>
  <c r="B849" i="7"/>
  <c r="C849" i="7" s="1"/>
  <c r="B818" i="7"/>
  <c r="C818" i="7" s="1"/>
  <c r="B784" i="7"/>
  <c r="C784" i="7" s="1"/>
  <c r="B842" i="7"/>
  <c r="C842" i="7" s="1"/>
  <c r="B637" i="7"/>
  <c r="C637" i="7" s="1"/>
  <c r="B876" i="7"/>
  <c r="C876" i="7" s="1"/>
  <c r="B641" i="7"/>
  <c r="C641" i="7" s="1"/>
  <c r="B753" i="7"/>
  <c r="C753" i="7" s="1"/>
  <c r="B829" i="7"/>
  <c r="C829" i="7" s="1"/>
  <c r="B714" i="7"/>
  <c r="C714" i="7" s="1"/>
  <c r="B634" i="7"/>
  <c r="C634" i="7" s="1"/>
  <c r="B695" i="7"/>
  <c r="C695" i="7" s="1"/>
  <c r="B779" i="7"/>
  <c r="C779" i="7" s="1"/>
  <c r="B859" i="7"/>
  <c r="C859" i="7" s="1"/>
  <c r="B694" i="7"/>
  <c r="C694" i="7" s="1"/>
  <c r="B675" i="7"/>
  <c r="C675" i="7" s="1"/>
  <c r="B933" i="7"/>
  <c r="C933" i="7" s="1"/>
  <c r="B907" i="7"/>
  <c r="C907" i="7" s="1"/>
  <c r="B755" i="7"/>
  <c r="C755" i="7" s="1"/>
  <c r="B757" i="7"/>
  <c r="C757" i="7" s="1"/>
  <c r="B951" i="7"/>
  <c r="C951" i="7" s="1"/>
  <c r="B865" i="7"/>
  <c r="C865" i="7" s="1"/>
  <c r="B860" i="7"/>
  <c r="C860" i="7" s="1"/>
  <c r="B556" i="7"/>
  <c r="C556" i="7" s="1"/>
  <c r="B572" i="7"/>
  <c r="C572" i="7" s="1"/>
  <c r="B880" i="7"/>
  <c r="C880" i="7" s="1"/>
  <c r="B535" i="7"/>
  <c r="C535" i="7" s="1"/>
  <c r="B565" i="7"/>
  <c r="C565" i="7" s="1"/>
  <c r="B788" i="7"/>
  <c r="C788" i="7" s="1"/>
  <c r="B830" i="7"/>
  <c r="C830" i="7" s="1"/>
  <c r="B688" i="7"/>
  <c r="C688" i="7" s="1"/>
  <c r="B549" i="7"/>
  <c r="C549" i="7" s="1"/>
  <c r="B614" i="7"/>
  <c r="C614" i="7" s="1"/>
  <c r="B594" i="7"/>
  <c r="C594" i="7" s="1"/>
  <c r="B585" i="7"/>
  <c r="C585" i="7" s="1"/>
  <c r="B629" i="7"/>
  <c r="C629" i="7" s="1"/>
  <c r="B673" i="7"/>
  <c r="C673" i="7" s="1"/>
  <c r="B793" i="7"/>
  <c r="C793" i="7" s="1"/>
  <c r="B866" i="7"/>
  <c r="C866" i="7" s="1"/>
  <c r="B884" i="7"/>
  <c r="C884" i="7" s="1"/>
  <c r="B820" i="7"/>
  <c r="C820" i="7" s="1"/>
  <c r="B734" i="7"/>
  <c r="C734" i="7" s="1"/>
  <c r="B553" i="7"/>
  <c r="C553" i="7" s="1"/>
  <c r="B646" i="7"/>
  <c r="C646" i="7" s="1"/>
  <c r="B628" i="7"/>
  <c r="C628" i="7" s="1"/>
  <c r="B529" i="7"/>
  <c r="C529" i="7" s="1"/>
  <c r="B581" i="7"/>
  <c r="C581" i="7" s="1"/>
  <c r="B533" i="7"/>
  <c r="B539" i="7"/>
  <c r="C539" i="7" s="1"/>
  <c r="B559" i="7"/>
  <c r="C559" i="7" s="1"/>
  <c r="B579" i="7"/>
  <c r="C579" i="7" s="1"/>
  <c r="B603" i="7"/>
  <c r="C603" i="7" s="1"/>
  <c r="B639" i="7"/>
  <c r="C639" i="7" s="1"/>
  <c r="B703" i="7"/>
  <c r="C703" i="7" s="1"/>
  <c r="B759" i="7"/>
  <c r="C759" i="7" s="1"/>
  <c r="B815" i="7"/>
  <c r="C815" i="7" s="1"/>
  <c r="B530" i="7"/>
  <c r="C530" i="7" s="1"/>
  <c r="B554" i="7"/>
  <c r="C554" i="7" s="1"/>
  <c r="B552" i="7"/>
  <c r="C552" i="7" s="1"/>
  <c r="B523" i="7"/>
  <c r="C523" i="7" s="1"/>
  <c r="B583" i="7"/>
  <c r="C583" i="7" s="1"/>
  <c r="B534" i="7"/>
  <c r="C534" i="7" s="1"/>
  <c r="B617" i="7"/>
  <c r="C617" i="7" s="1"/>
  <c r="B609" i="7"/>
  <c r="C609" i="7" s="1"/>
  <c r="B627" i="7"/>
  <c r="C627" i="7" s="1"/>
  <c r="B981" i="7"/>
  <c r="C981" i="7" s="1"/>
  <c r="B919" i="7"/>
  <c r="C919" i="7" s="1"/>
  <c r="B903" i="7"/>
  <c r="C903" i="7" s="1"/>
  <c r="B958" i="7"/>
  <c r="C958" i="7" s="1"/>
  <c r="B948" i="7"/>
  <c r="C948" i="7" s="1"/>
  <c r="B966" i="7"/>
  <c r="C966" i="7" s="1"/>
  <c r="B954" i="7"/>
  <c r="C954" i="7" s="1"/>
  <c r="B949" i="7"/>
  <c r="C949" i="7" s="1"/>
  <c r="B963" i="7"/>
  <c r="C963" i="7" s="1"/>
  <c r="B911" i="7"/>
  <c r="C911" i="7" s="1"/>
  <c r="B700" i="7"/>
  <c r="C700" i="7" s="1"/>
  <c r="B686" i="7"/>
  <c r="C686" i="7" s="1"/>
  <c r="B671" i="7"/>
  <c r="C671" i="7" s="1"/>
  <c r="B657" i="7"/>
  <c r="C657" i="7" s="1"/>
  <c r="B901" i="7"/>
  <c r="C901" i="7" s="1"/>
  <c r="B666" i="7"/>
  <c r="C666" i="7" s="1"/>
  <c r="B648" i="7"/>
  <c r="C648" i="7" s="1"/>
  <c r="B899" i="7"/>
  <c r="C899" i="7" s="1"/>
  <c r="B867" i="7"/>
  <c r="C867" i="7" s="1"/>
  <c r="B847" i="7"/>
  <c r="C847" i="7" s="1"/>
  <c r="B823" i="7"/>
  <c r="C823" i="7" s="1"/>
  <c r="B807" i="7"/>
  <c r="C807" i="7" s="1"/>
  <c r="B791" i="7"/>
  <c r="C791" i="7" s="1"/>
  <c r="B771" i="7"/>
  <c r="C771" i="7" s="1"/>
  <c r="B751" i="7"/>
  <c r="C751" i="7" s="1"/>
  <c r="B731" i="7"/>
  <c r="C731" i="7" s="1"/>
  <c r="B711" i="7"/>
  <c r="C711" i="7" s="1"/>
  <c r="B691" i="7"/>
  <c r="C691" i="7" s="1"/>
  <c r="B742" i="7"/>
  <c r="C742" i="7" s="1"/>
  <c r="B643" i="7"/>
  <c r="C643" i="7" s="1"/>
  <c r="B801" i="7"/>
  <c r="C801" i="7" s="1"/>
  <c r="B717" i="7"/>
  <c r="C717" i="7" s="1"/>
  <c r="B718" i="7"/>
  <c r="C718" i="7" s="1"/>
  <c r="B888" i="7"/>
  <c r="C888" i="7" s="1"/>
  <c r="B732" i="7"/>
  <c r="C732" i="7" s="1"/>
  <c r="B644" i="7"/>
  <c r="C644" i="7" s="1"/>
  <c r="B649" i="7"/>
  <c r="C649" i="7" s="1"/>
  <c r="B706" i="7"/>
  <c r="C706" i="7" s="1"/>
  <c r="B670" i="7"/>
  <c r="C670" i="7" s="1"/>
  <c r="B743" i="7"/>
  <c r="C743" i="7" s="1"/>
  <c r="B709" i="7"/>
  <c r="C709" i="7" s="1"/>
  <c r="B705" i="7"/>
  <c r="C705" i="7" s="1"/>
  <c r="B825" i="7"/>
  <c r="C825" i="7" s="1"/>
  <c r="B796" i="7"/>
  <c r="C796" i="7" s="1"/>
  <c r="B862" i="7"/>
  <c r="C862" i="7" s="1"/>
  <c r="B852" i="7"/>
  <c r="C852" i="7" s="1"/>
  <c r="B846" i="7"/>
  <c r="C846" i="7" s="1"/>
  <c r="B917" i="7"/>
  <c r="C917" i="7" s="1"/>
  <c r="B857" i="7"/>
  <c r="C857" i="7" s="1"/>
  <c r="B805" i="7"/>
  <c r="C805" i="7" s="1"/>
  <c r="B769" i="7"/>
  <c r="C769" i="7" s="1"/>
  <c r="B737" i="7"/>
  <c r="C737" i="7" s="1"/>
  <c r="B685" i="7"/>
  <c r="C685" i="7" s="1"/>
  <c r="B748" i="7"/>
  <c r="C748" i="7" s="1"/>
  <c r="B672" i="7"/>
  <c r="C672" i="7" s="1"/>
  <c r="B930" i="7"/>
  <c r="C930" i="7" s="1"/>
  <c r="B692" i="7"/>
  <c r="C692" i="7" s="1"/>
  <c r="B826" i="7"/>
  <c r="C826" i="7" s="1"/>
  <c r="B754" i="7"/>
  <c r="C754" i="7" s="1"/>
  <c r="B690" i="7"/>
  <c r="C690" i="7" s="1"/>
  <c r="B658" i="7"/>
  <c r="C658" i="7" s="1"/>
  <c r="B696" i="7"/>
  <c r="C696" i="7" s="1"/>
  <c r="B710" i="7"/>
  <c r="C710" i="7" s="1"/>
  <c r="B664" i="7"/>
  <c r="C664" i="7" s="1"/>
  <c r="B660" i="7"/>
  <c r="C660" i="7" s="1"/>
  <c r="B898" i="7"/>
  <c r="C898" i="7" s="1"/>
  <c r="B976" i="7"/>
  <c r="C976" i="7" s="1"/>
  <c r="B864" i="7"/>
  <c r="C864" i="7" s="1"/>
  <c r="B924" i="7"/>
  <c r="C924" i="7" s="1"/>
  <c r="B893" i="7"/>
  <c r="C893" i="7" s="1"/>
  <c r="B953" i="7"/>
  <c r="C953" i="7" s="1"/>
  <c r="B886" i="7"/>
  <c r="C886" i="7" s="1"/>
  <c r="B841" i="7"/>
  <c r="C841" i="7" s="1"/>
  <c r="B956" i="7"/>
  <c r="C956" i="7" s="1"/>
  <c r="B914" i="7"/>
  <c r="C914" i="7" s="1"/>
  <c r="B952" i="7"/>
  <c r="C952" i="7" s="1"/>
  <c r="B971" i="7"/>
  <c r="C971" i="7" s="1"/>
  <c r="B920" i="7"/>
  <c r="C920" i="7" s="1"/>
  <c r="B922" i="7"/>
  <c r="C922" i="7" s="1"/>
  <c r="B890" i="7"/>
  <c r="C890" i="7" s="1"/>
  <c r="B778" i="7"/>
  <c r="C778" i="7" s="1"/>
  <c r="B745" i="7"/>
  <c r="C745" i="7" s="1"/>
  <c r="B923" i="7"/>
  <c r="C923" i="7" s="1"/>
  <c r="B972" i="7"/>
  <c r="C972" i="7" s="1"/>
  <c r="B775" i="7"/>
  <c r="C775" i="7" s="1"/>
  <c r="B768" i="7"/>
  <c r="C768" i="7" s="1"/>
  <c r="B875" i="7"/>
  <c r="C875" i="7" s="1"/>
  <c r="B853" i="7"/>
  <c r="C853" i="7" s="1"/>
  <c r="B813" i="7"/>
  <c r="C813" i="7" s="1"/>
  <c r="B744" i="7"/>
  <c r="C744" i="7" s="1"/>
  <c r="B697" i="7"/>
  <c r="C697" i="7" s="1"/>
  <c r="B773" i="7"/>
  <c r="C773" i="7" s="1"/>
  <c r="B761" i="7"/>
  <c r="C761" i="7" s="1"/>
  <c r="B667" i="7"/>
  <c r="C667" i="7" s="1"/>
  <c r="B883" i="7"/>
  <c r="C883" i="7" s="1"/>
  <c r="B839" i="7"/>
  <c r="C839" i="7" s="1"/>
  <c r="B803" i="7"/>
  <c r="C803" i="7" s="1"/>
  <c r="B651" i="7"/>
  <c r="C651" i="7" s="1"/>
  <c r="B863" i="7"/>
  <c r="C863" i="7" s="1"/>
  <c r="B819" i="7"/>
  <c r="C819" i="7" s="1"/>
  <c r="B787" i="7"/>
  <c r="C787" i="7" s="1"/>
  <c r="B998" i="7"/>
  <c r="C998" i="7" s="1"/>
  <c r="B992" i="7"/>
  <c r="C992" i="7" s="1"/>
  <c r="B936" i="7"/>
  <c r="C936" i="7" s="1"/>
  <c r="B969" i="7"/>
  <c r="C969" i="7" s="1"/>
  <c r="B780" i="7"/>
  <c r="C780" i="7" s="1"/>
  <c r="B828" i="7"/>
  <c r="C828" i="7" s="1"/>
  <c r="B749" i="7"/>
  <c r="C749" i="7" s="1"/>
  <c r="B781" i="7"/>
  <c r="C781" i="7" s="1"/>
  <c r="B832" i="7"/>
  <c r="C832" i="7" s="1"/>
  <c r="B770" i="7"/>
  <c r="C770" i="7" s="1"/>
  <c r="B902" i="7"/>
  <c r="C902" i="7" s="1"/>
  <c r="B932" i="7"/>
  <c r="C932" i="7" s="1"/>
  <c r="B904" i="7"/>
  <c r="C904" i="7" s="1"/>
  <c r="B961" i="7"/>
  <c r="C961" i="7" s="1"/>
  <c r="B889" i="7"/>
  <c r="C889" i="7" s="1"/>
  <c r="B928" i="7"/>
  <c r="C928" i="7" s="1"/>
  <c r="B868" i="7"/>
  <c r="C868" i="7" s="1"/>
  <c r="B824" i="7"/>
  <c r="C824" i="7" s="1"/>
  <c r="B712" i="7"/>
  <c r="C712" i="7" s="1"/>
  <c r="B894" i="7"/>
  <c r="C894" i="7" s="1"/>
  <c r="B838" i="7"/>
  <c r="C838" i="7" s="1"/>
  <c r="B756" i="7"/>
  <c r="C756" i="7" s="1"/>
  <c r="B836" i="7"/>
  <c r="C836" i="7" s="1"/>
  <c r="B676" i="7"/>
  <c r="C676" i="7" s="1"/>
  <c r="B662" i="7"/>
  <c r="C662" i="7" s="1"/>
  <c r="B786" i="7"/>
  <c r="C786" i="7" s="1"/>
  <c r="B790" i="7"/>
  <c r="C790" i="7" s="1"/>
  <c r="B661" i="7"/>
  <c r="C661" i="7" s="1"/>
  <c r="B701" i="7"/>
  <c r="C701" i="7" s="1"/>
  <c r="B765" i="7"/>
  <c r="C765" i="7" s="1"/>
  <c r="B809" i="7"/>
  <c r="C809" i="7" s="1"/>
  <c r="B877" i="7"/>
  <c r="C877" i="7" s="1"/>
  <c r="B806" i="7"/>
  <c r="C806" i="7" s="1"/>
  <c r="B885" i="7"/>
  <c r="C885" i="7" s="1"/>
  <c r="B812" i="7"/>
  <c r="C812" i="7" s="1"/>
  <c r="B817" i="7"/>
  <c r="C817" i="7" s="1"/>
  <c r="B730" i="7"/>
  <c r="C730" i="7" s="1"/>
  <c r="B728" i="7"/>
  <c r="C728" i="7" s="1"/>
  <c r="B834" i="7"/>
  <c r="C834" i="7" s="1"/>
  <c r="B704" i="7"/>
  <c r="C704" i="7" s="1"/>
  <c r="B764" i="7"/>
  <c r="C764" i="7" s="1"/>
  <c r="B733" i="7"/>
  <c r="C733" i="7" s="1"/>
  <c r="B647" i="7"/>
  <c r="C647" i="7" s="1"/>
  <c r="B683" i="7"/>
  <c r="C683" i="7" s="1"/>
  <c r="B707" i="7"/>
  <c r="C707" i="7" s="1"/>
  <c r="B735" i="7"/>
  <c r="C735" i="7" s="1"/>
  <c r="B763" i="7"/>
  <c r="C763" i="7" s="1"/>
  <c r="B795" i="7"/>
  <c r="C795" i="7" s="1"/>
  <c r="B827" i="7"/>
  <c r="C827" i="7" s="1"/>
  <c r="B871" i="7"/>
  <c r="C871" i="7" s="1"/>
  <c r="B934" i="7"/>
  <c r="C934" i="7" s="1"/>
  <c r="B989" i="7"/>
  <c r="C989" i="7" s="1"/>
  <c r="B1001" i="7"/>
  <c r="C1001" i="7" s="1"/>
  <c r="B777" i="7"/>
  <c r="C777" i="7" s="1"/>
  <c r="B905" i="7"/>
  <c r="C905" i="7" s="1"/>
  <c r="B843" i="7"/>
  <c r="C843" i="7" s="1"/>
  <c r="B975" i="7"/>
  <c r="C975" i="7" s="1"/>
  <c r="B881" i="7"/>
  <c r="C881" i="7" s="1"/>
  <c r="B814" i="7"/>
  <c r="C814" i="7" s="1"/>
  <c r="B942" i="7"/>
  <c r="C942" i="7" s="1"/>
  <c r="B938" i="7"/>
  <c r="C938" i="7" s="1"/>
  <c r="B873" i="7"/>
  <c r="C873" i="7" s="1"/>
  <c r="B887" i="7"/>
  <c r="C887" i="7" s="1"/>
  <c r="B895" i="7"/>
  <c r="C895" i="7" s="1"/>
  <c r="B937" i="7"/>
  <c r="C937" i="7" s="1"/>
  <c r="B931" i="7"/>
  <c r="C931" i="7" s="1"/>
  <c r="B844" i="7"/>
  <c r="C844" i="7" s="1"/>
  <c r="B944" i="7"/>
  <c r="C944" i="7" s="1"/>
  <c r="B772" i="7"/>
  <c r="C772" i="7" s="1"/>
  <c r="B758" i="7"/>
  <c r="C758" i="7" s="1"/>
  <c r="B762" i="7"/>
  <c r="C762" i="7" s="1"/>
  <c r="B722" i="7"/>
  <c r="C722" i="7" s="1"/>
  <c r="B684" i="7"/>
  <c r="C684" i="7" s="1"/>
  <c r="B840" i="7"/>
  <c r="C840" i="7" s="1"/>
  <c r="B708" i="7"/>
  <c r="C708" i="7" s="1"/>
  <c r="B870" i="7"/>
  <c r="C870" i="7" s="1"/>
  <c r="B678" i="7"/>
  <c r="C678" i="7" s="1"/>
  <c r="B802" i="7"/>
  <c r="C802" i="7" s="1"/>
  <c r="B720" i="7"/>
  <c r="C720" i="7" s="1"/>
  <c r="B792" i="7"/>
  <c r="C792" i="7" s="1"/>
  <c r="B665" i="7"/>
  <c r="C665" i="7" s="1"/>
  <c r="B713" i="7"/>
  <c r="C713" i="7" s="1"/>
  <c r="B789" i="7"/>
  <c r="C789" i="7" s="1"/>
  <c r="B821" i="7"/>
  <c r="C821" i="7" s="1"/>
  <c r="B913" i="7"/>
  <c r="C913" i="7" s="1"/>
  <c r="B810" i="7"/>
  <c r="C810" i="7" s="1"/>
  <c r="B858" i="7"/>
  <c r="C858" i="7" s="1"/>
  <c r="B940" i="7"/>
  <c r="C940" i="7" s="1"/>
  <c r="B760" i="7"/>
  <c r="C760" i="7" s="1"/>
  <c r="B726" i="7"/>
  <c r="C726" i="7" s="1"/>
  <c r="B740" i="7"/>
  <c r="C740" i="7" s="1"/>
  <c r="B716" i="7"/>
  <c r="C716" i="7" s="1"/>
  <c r="B794" i="7"/>
  <c r="C794" i="7" s="1"/>
  <c r="B652" i="7"/>
  <c r="C652" i="7" s="1"/>
  <c r="B668" i="7"/>
  <c r="C668" i="7" s="1"/>
  <c r="B724" i="7"/>
  <c r="C724" i="7" s="1"/>
  <c r="B669" i="7"/>
  <c r="C669" i="7" s="1"/>
  <c r="B674" i="7"/>
  <c r="C674" i="7" s="1"/>
  <c r="B736" i="7"/>
  <c r="C736" i="7" s="1"/>
  <c r="B655" i="7"/>
  <c r="C655" i="7" s="1"/>
  <c r="B687" i="7"/>
  <c r="C687" i="7" s="1"/>
  <c r="B715" i="7"/>
  <c r="C715" i="7" s="1"/>
  <c r="B739" i="7"/>
  <c r="C739" i="7" s="1"/>
  <c r="B767" i="7"/>
  <c r="C767" i="7" s="1"/>
  <c r="B799" i="7"/>
  <c r="C799" i="7" s="1"/>
  <c r="B831" i="7"/>
  <c r="C831" i="7" s="1"/>
  <c r="B879" i="7"/>
  <c r="C879" i="7" s="1"/>
  <c r="B693" i="7"/>
  <c r="C693" i="7" s="1"/>
  <c r="B991" i="7"/>
  <c r="C991" i="7" s="1"/>
  <c r="B929" i="7"/>
  <c r="C929" i="7" s="1"/>
  <c r="B943" i="7"/>
  <c r="C943" i="7" s="1"/>
  <c r="B960" i="7"/>
  <c r="C960" i="7" s="1"/>
  <c r="B1002" i="7"/>
  <c r="C1002" i="7" s="1"/>
  <c r="B908" i="7"/>
  <c r="C908" i="7" s="1"/>
  <c r="B939" i="7"/>
  <c r="C939" i="7" s="1"/>
  <c r="B891" i="7"/>
  <c r="C891" i="7" s="1"/>
  <c r="B950" i="7"/>
  <c r="C950" i="7" s="1"/>
  <c r="B896" i="7"/>
  <c r="C896" i="7" s="1"/>
  <c r="B970" i="7"/>
  <c r="C970" i="7" s="1"/>
  <c r="B910" i="7"/>
  <c r="C910" i="7" s="1"/>
  <c r="B935" i="7"/>
  <c r="C935" i="7" s="1"/>
  <c r="B909" i="7"/>
  <c r="C909" i="7" s="1"/>
  <c r="B973" i="7"/>
  <c r="C973" i="7" s="1"/>
  <c r="B927" i="7"/>
  <c r="C927" i="7" s="1"/>
  <c r="B941" i="7"/>
  <c r="C941" i="7" s="1"/>
  <c r="B968" i="7"/>
  <c r="C968" i="7" s="1"/>
  <c r="B906" i="7"/>
  <c r="C906" i="7" s="1"/>
  <c r="B912" i="7"/>
  <c r="C912" i="7" s="1"/>
  <c r="B921" i="7"/>
  <c r="C921" i="7" s="1"/>
  <c r="B926" i="7"/>
  <c r="C926" i="7" s="1"/>
  <c r="B892" i="7"/>
  <c r="C892" i="7" s="1"/>
  <c r="B915" i="7"/>
  <c r="C915" i="7" s="1"/>
  <c r="B997" i="7"/>
  <c r="C997" i="7" s="1"/>
  <c r="B986" i="7"/>
  <c r="C986" i="7" s="1"/>
  <c r="B980" i="7"/>
  <c r="C980" i="7" s="1"/>
  <c r="B959" i="7"/>
  <c r="C959" i="7" s="1"/>
  <c r="B945" i="7"/>
  <c r="C945" i="7" s="1"/>
  <c r="B946" i="7"/>
  <c r="C946" i="7" s="1"/>
  <c r="B990" i="7"/>
  <c r="C990" i="7" s="1"/>
  <c r="B900" i="7"/>
  <c r="C900" i="7" s="1"/>
  <c r="B994" i="7"/>
  <c r="C994" i="7" s="1"/>
  <c r="B962" i="7"/>
  <c r="C962" i="7" s="1"/>
  <c r="B967" i="7"/>
  <c r="C967" i="7" s="1"/>
  <c r="B947" i="7"/>
  <c r="C947" i="7" s="1"/>
  <c r="B918" i="7"/>
  <c r="C918" i="7" s="1"/>
  <c r="B999" i="7"/>
  <c r="C999" i="7" s="1"/>
  <c r="B983" i="7"/>
  <c r="C983" i="7" s="1"/>
  <c r="B897" i="7"/>
  <c r="C897" i="7" s="1"/>
  <c r="B925" i="7"/>
  <c r="C925" i="7" s="1"/>
  <c r="B965" i="7"/>
  <c r="C965" i="7" s="1"/>
  <c r="B987" i="7"/>
  <c r="C987" i="7" s="1"/>
  <c r="B955" i="7"/>
  <c r="C955" i="7" s="1"/>
  <c r="B964" i="7"/>
  <c r="C964" i="7" s="1"/>
  <c r="B984" i="7"/>
  <c r="C984" i="7" s="1"/>
  <c r="B1000" i="7"/>
  <c r="C1000" i="7" s="1"/>
  <c r="B974" i="7"/>
  <c r="C974" i="7" s="1"/>
  <c r="B957" i="7"/>
  <c r="C957" i="7" s="1"/>
  <c r="B993" i="7"/>
  <c r="C993" i="7" s="1"/>
  <c r="B978" i="7"/>
  <c r="C978" i="7" s="1"/>
  <c r="B916" i="7"/>
  <c r="C916" i="7" s="1"/>
  <c r="B4" i="7"/>
  <c r="C5" i="7" s="1"/>
  <c r="B10" i="7"/>
  <c r="B979" i="7"/>
  <c r="C979" i="7" s="1"/>
  <c r="B995" i="7"/>
  <c r="C995" i="7" s="1"/>
  <c r="B988" i="7"/>
  <c r="C988" i="7" s="1"/>
  <c r="B977" i="7"/>
  <c r="C977" i="7" s="1"/>
  <c r="B9" i="7"/>
  <c r="C154" i="7" s="1"/>
  <c r="B6" i="7"/>
  <c r="B15" i="7"/>
  <c r="B1003" i="7"/>
  <c r="C1003" i="7" s="1"/>
  <c r="B982" i="7"/>
  <c r="C982" i="7" s="1"/>
  <c r="B996" i="7"/>
  <c r="C996" i="7" s="1"/>
  <c r="B985" i="7"/>
  <c r="C985" i="7" s="1"/>
  <c r="C170" i="7"/>
  <c r="C203" i="7"/>
  <c r="C199" i="7"/>
  <c r="C81" i="7"/>
  <c r="C123" i="7"/>
  <c r="C108" i="7"/>
  <c r="C533" i="7"/>
  <c r="C369" i="7"/>
  <c r="C363" i="7"/>
  <c r="C260" i="7"/>
  <c r="C297" i="7"/>
  <c r="C424" i="7"/>
  <c r="C571" i="7"/>
  <c r="C385" i="7"/>
  <c r="C266" i="7"/>
  <c r="C355" i="7"/>
  <c r="C360" i="7"/>
  <c r="C341" i="7"/>
  <c r="C548" i="7"/>
  <c r="C487" i="7"/>
  <c r="C336" i="7"/>
  <c r="C359" i="7"/>
  <c r="C210" i="7"/>
  <c r="C351" i="7"/>
  <c r="C497" i="7"/>
  <c r="C379" i="7"/>
  <c r="C407" i="7"/>
  <c r="C397" i="7"/>
  <c r="C288" i="7"/>
  <c r="C402" i="7"/>
  <c r="C225" i="7"/>
  <c r="C74" i="7" l="1"/>
  <c r="C22" i="7"/>
  <c r="C184" i="7"/>
  <c r="C239" i="7"/>
  <c r="C230" i="7"/>
  <c r="C6" i="7"/>
  <c r="C218" i="7"/>
  <c r="C262" i="7"/>
  <c r="C222" i="7"/>
  <c r="C231" i="7"/>
  <c r="C200" i="7"/>
  <c r="C194" i="7"/>
  <c r="C207" i="7"/>
  <c r="C235" i="7"/>
  <c r="C242" i="7"/>
  <c r="C265" i="7"/>
  <c r="C234" i="7"/>
  <c r="C233" i="7"/>
  <c r="C205" i="7"/>
  <c r="C167" i="7"/>
  <c r="C149" i="7"/>
  <c r="C119" i="7"/>
  <c r="C139" i="7"/>
  <c r="C183" i="7"/>
  <c r="C197" i="7"/>
  <c r="C209" i="7"/>
  <c r="C206" i="7"/>
  <c r="C219" i="7"/>
  <c r="C90" i="7"/>
  <c r="C202" i="7"/>
  <c r="C201" i="7"/>
  <c r="C213" i="7"/>
  <c r="C226" i="7"/>
  <c r="C161" i="7"/>
  <c r="C150" i="7"/>
  <c r="C212" i="7"/>
  <c r="C109" i="7"/>
  <c r="C204" i="7"/>
  <c r="C196" i="7"/>
  <c r="C224" i="7"/>
  <c r="C198" i="7"/>
  <c r="C188" i="7"/>
  <c r="C192" i="7"/>
  <c r="C195" i="7"/>
  <c r="C129" i="7"/>
  <c r="C162" i="7"/>
  <c r="C175" i="7"/>
  <c r="C179" i="7"/>
  <c r="C189" i="7"/>
  <c r="C166" i="7"/>
  <c r="C180" i="7"/>
  <c r="C185" i="7"/>
  <c r="C136" i="7"/>
  <c r="C147" i="7"/>
  <c r="C145" i="7"/>
  <c r="C187" i="7"/>
  <c r="C173" i="7"/>
  <c r="C14" i="7"/>
  <c r="C45" i="7"/>
  <c r="C165" i="7"/>
  <c r="C172" i="7"/>
  <c r="C157" i="7"/>
  <c r="C156" i="7"/>
  <c r="C113" i="7"/>
  <c r="C186" i="7"/>
  <c r="C148" i="7"/>
  <c r="C164" i="7"/>
  <c r="C163" i="7"/>
  <c r="C158" i="7"/>
  <c r="C37" i="7"/>
  <c r="C18" i="7"/>
  <c r="C128" i="7"/>
  <c r="C124" i="7"/>
  <c r="C112" i="7"/>
  <c r="C121" i="7"/>
  <c r="C40" i="7"/>
  <c r="C20" i="7"/>
  <c r="C94" i="7"/>
  <c r="C107" i="7"/>
  <c r="C142" i="7"/>
  <c r="C42" i="7"/>
  <c r="C99" i="7"/>
  <c r="C30" i="7"/>
  <c r="C87" i="7"/>
  <c r="C9" i="7"/>
  <c r="C137" i="7"/>
  <c r="C143" i="7"/>
  <c r="C111" i="7"/>
  <c r="C47" i="7"/>
  <c r="C50" i="7"/>
  <c r="C62" i="7"/>
  <c r="C34" i="7"/>
  <c r="C53" i="7"/>
  <c r="C61" i="7"/>
  <c r="C13" i="7"/>
  <c r="C16" i="7"/>
  <c r="C38" i="7"/>
  <c r="C66" i="7"/>
  <c r="C70" i="7"/>
  <c r="C52" i="7"/>
  <c r="C26" i="7"/>
  <c r="C69" i="7"/>
  <c r="C55" i="7"/>
  <c r="C29" i="7"/>
  <c r="C19" i="7"/>
  <c r="C92" i="7"/>
  <c r="C100" i="7"/>
  <c r="C23" i="7"/>
  <c r="C115" i="7"/>
  <c r="C82" i="7"/>
  <c r="C64" i="7"/>
  <c r="C77" i="7"/>
  <c r="C80" i="7"/>
  <c r="C35" i="7"/>
  <c r="C98" i="7"/>
  <c r="C17" i="7"/>
  <c r="C8" i="7"/>
  <c r="C25" i="7"/>
  <c r="C120" i="7"/>
  <c r="C36" i="7"/>
  <c r="C27" i="7"/>
  <c r="C91" i="7"/>
  <c r="C134" i="7"/>
  <c r="C24" i="7"/>
  <c r="C31" i="7"/>
  <c r="C96" i="7"/>
  <c r="C41" i="7"/>
  <c r="C125" i="7"/>
  <c r="C49" i="7"/>
  <c r="C21" i="7"/>
  <c r="C116" i="7"/>
  <c r="C73" i="7"/>
  <c r="C93" i="7"/>
  <c r="C83" i="7"/>
  <c r="C110" i="7"/>
  <c r="C76" i="7"/>
  <c r="C135" i="7"/>
  <c r="C67" i="7"/>
  <c r="C106" i="7"/>
  <c r="C174" i="7"/>
  <c r="C132" i="7"/>
  <c r="C177" i="7"/>
  <c r="C130" i="7"/>
  <c r="C131" i="7"/>
  <c r="C56" i="7"/>
  <c r="C86" i="7"/>
  <c r="C122" i="7"/>
  <c r="C127" i="7"/>
  <c r="C10" i="7"/>
  <c r="C44" i="7"/>
  <c r="C33" i="7"/>
  <c r="C88" i="7"/>
  <c r="C114" i="7"/>
  <c r="C60" i="7"/>
  <c r="C84" i="7"/>
  <c r="C146" i="7"/>
  <c r="C118" i="7"/>
  <c r="C11" i="7"/>
  <c r="C117" i="7"/>
  <c r="C105" i="7"/>
  <c r="C155" i="7"/>
  <c r="C28" i="7"/>
  <c r="C178" i="7"/>
  <c r="C181" i="7"/>
  <c r="C63" i="7"/>
  <c r="C48" i="7"/>
  <c r="C7" i="7"/>
  <c r="C78" i="7"/>
  <c r="C57" i="7"/>
  <c r="C46" i="7"/>
  <c r="C223" i="7"/>
  <c r="C182" i="7"/>
  <c r="C104" i="7"/>
  <c r="C190" i="7"/>
  <c r="C216" i="7"/>
  <c r="C229" i="7"/>
  <c r="C151" i="7"/>
  <c r="C59" i="7"/>
  <c r="C176" i="7"/>
  <c r="C240" i="7"/>
  <c r="C241" i="7"/>
  <c r="C43" i="7"/>
  <c r="C75" i="7"/>
  <c r="C193" i="7"/>
  <c r="C251" i="7"/>
  <c r="C246" i="7"/>
  <c r="C220" i="7"/>
  <c r="C51" i="7"/>
  <c r="C237" i="7"/>
  <c r="C232" i="7"/>
  <c r="C214" i="7"/>
  <c r="C152" i="7"/>
  <c r="C15" i="7"/>
  <c r="C159" i="7"/>
  <c r="C12" i="7"/>
  <c r="C133" i="7"/>
  <c r="C79" i="7"/>
  <c r="C71" i="7"/>
  <c r="C171" i="7"/>
  <c r="C141" i="7"/>
  <c r="C168" i="7"/>
  <c r="C68" i="7"/>
  <c r="C97" i="7"/>
  <c r="C32" i="7"/>
  <c r="C103" i="7"/>
  <c r="C126" i="7"/>
  <c r="C102" i="7"/>
  <c r="C85" i="7"/>
  <c r="C140" i="7"/>
  <c r="C169" i="7"/>
  <c r="C101" i="7"/>
  <c r="C54" i="7"/>
  <c r="C58" i="7"/>
  <c r="C160" i="7"/>
  <c r="C39" i="7"/>
  <c r="C153" i="7"/>
  <c r="C72" i="7"/>
  <c r="C95" i="7"/>
  <c r="C138" i="7"/>
  <c r="C65" i="7"/>
  <c r="C89" i="7"/>
</calcChain>
</file>

<file path=xl/sharedStrings.xml><?xml version="1.0" encoding="utf-8"?>
<sst xmlns="http://schemas.openxmlformats.org/spreadsheetml/2006/main" count="6518" uniqueCount="1583">
  <si>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</si>
  <si>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</si>
  <si>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</si>
  <si>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</si>
  <si>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</si>
  <si>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</si>
  <si>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</si>
  <si>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</si>
  <si>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</si>
  <si>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</si>
  <si>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</si>
  <si>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ｵﾎｰﾂｸAC</t>
  </si>
  <si>
    <t>網走陸上少年団</t>
  </si>
  <si>
    <t>清里陸上少年団</t>
  </si>
  <si>
    <t>美幌RC</t>
  </si>
  <si>
    <t>ｵﾎｰﾂｸACｼﾞｭﾆｱ</t>
  </si>
  <si>
    <t>ｵﾎｰﾂｸｷｯｽﾞ</t>
  </si>
  <si>
    <t>訓子府陸上少年団</t>
  </si>
  <si>
    <t>常呂陸上少年団</t>
  </si>
  <si>
    <t>佐々木那由多</t>
  </si>
  <si>
    <t>400m</t>
  </si>
  <si>
    <t>1500m</t>
  </si>
  <si>
    <t>5000m</t>
  </si>
  <si>
    <t>5000mW</t>
  </si>
  <si>
    <t>新歩カンセイ</t>
  </si>
  <si>
    <t>遠軽陸上ｸﾗﾌﾞ</t>
  </si>
  <si>
    <t>800m</t>
  </si>
  <si>
    <t>北教大岩見沢</t>
  </si>
  <si>
    <t>丹治ティアラ</t>
  </si>
  <si>
    <t>大石千馬</t>
  </si>
  <si>
    <t>佐藤翔太</t>
  </si>
  <si>
    <t>大友泰世</t>
  </si>
  <si>
    <t>髙橋祐守</t>
  </si>
  <si>
    <t>佐藤文吉</t>
  </si>
  <si>
    <t>横山僚哉</t>
  </si>
  <si>
    <t>河村将伍</t>
  </si>
  <si>
    <t>竹田彬人</t>
  </si>
  <si>
    <t>多田泰樹</t>
  </si>
  <si>
    <t>深尾亮太</t>
  </si>
  <si>
    <t>武田桃弥</t>
  </si>
  <si>
    <t>菅原和也</t>
  </si>
  <si>
    <t>新村一虎</t>
  </si>
  <si>
    <t>関口奨大</t>
  </si>
  <si>
    <t>髙橋宏哉</t>
  </si>
  <si>
    <t>岩浪晃久</t>
  </si>
  <si>
    <t>西村優雅</t>
  </si>
  <si>
    <t>福田峻平</t>
  </si>
  <si>
    <t>幸村浩平</t>
  </si>
  <si>
    <t>太田星矢</t>
  </si>
  <si>
    <t>畠山陸</t>
  </si>
  <si>
    <t>南出栞汰</t>
  </si>
  <si>
    <t>桂田悠紀</t>
  </si>
  <si>
    <t>佐藤海斗</t>
  </si>
  <si>
    <t>古田健将</t>
  </si>
  <si>
    <t>大江竜二</t>
  </si>
  <si>
    <t>山根龍哉</t>
  </si>
  <si>
    <t>奥山元</t>
  </si>
  <si>
    <t>野下将汰</t>
  </si>
  <si>
    <t>田川敦士</t>
  </si>
  <si>
    <t>千葉敦史</t>
  </si>
  <si>
    <t>若原明日翔</t>
  </si>
  <si>
    <t>澤向翔貴</t>
  </si>
  <si>
    <t>富永正太</t>
  </si>
  <si>
    <t>影山正倫</t>
  </si>
  <si>
    <t>小笠原郷</t>
  </si>
  <si>
    <t>浦田瑞生</t>
  </si>
  <si>
    <t>野口琉汰</t>
  </si>
  <si>
    <t>青山侑生</t>
  </si>
  <si>
    <t>武田知希</t>
  </si>
  <si>
    <t>佐藤瑛典</t>
  </si>
  <si>
    <t>下田将弘</t>
  </si>
  <si>
    <t>池田柊斗</t>
  </si>
  <si>
    <t>宗形連</t>
  </si>
  <si>
    <t>早坂世和</t>
  </si>
  <si>
    <t>松村要</t>
  </si>
  <si>
    <t>森田誠弥</t>
  </si>
  <si>
    <t>中空拓夢</t>
  </si>
  <si>
    <t>西本凌</t>
  </si>
  <si>
    <t>山口龍</t>
  </si>
  <si>
    <t>大崎晃輔</t>
  </si>
  <si>
    <t>遠藤悠</t>
  </si>
  <si>
    <t>戸田雄基</t>
  </si>
  <si>
    <t>関谷拳四郎</t>
  </si>
  <si>
    <t>西村凌駆</t>
  </si>
  <si>
    <t>小川連太郎</t>
  </si>
  <si>
    <t>井上絢太</t>
  </si>
  <si>
    <t>石橋一真</t>
  </si>
  <si>
    <t>影山鷹澄</t>
  </si>
  <si>
    <t>中村優太</t>
  </si>
  <si>
    <t>山田翔也</t>
  </si>
  <si>
    <t>門脇歩夢</t>
  </si>
  <si>
    <t>外川来俊</t>
  </si>
  <si>
    <t>五十嵐聡汰</t>
  </si>
  <si>
    <t>西村璃音</t>
  </si>
  <si>
    <t>高橋一紀</t>
  </si>
  <si>
    <t>山本祐太</t>
  </si>
  <si>
    <t>原田雲向</t>
  </si>
  <si>
    <t>結城翔太</t>
  </si>
  <si>
    <t>髙橋悠希</t>
  </si>
  <si>
    <t>中村栄元</t>
  </si>
  <si>
    <t>森山陸</t>
  </si>
  <si>
    <t>轉石連</t>
  </si>
  <si>
    <t>吉田一徹</t>
  </si>
  <si>
    <t>目黒智也</t>
  </si>
  <si>
    <t>嶋田蓮</t>
  </si>
  <si>
    <t>中野翼</t>
  </si>
  <si>
    <t>久保楓</t>
  </si>
  <si>
    <t>菅野大地</t>
  </si>
  <si>
    <t>野中涼汰</t>
  </si>
  <si>
    <t>橋田翔</t>
  </si>
  <si>
    <t>三浦匠登</t>
  </si>
  <si>
    <t>遠山竣平</t>
  </si>
  <si>
    <t>神開空</t>
  </si>
  <si>
    <t>沢田凌</t>
  </si>
  <si>
    <t>長島楓磨</t>
  </si>
  <si>
    <t>森陸</t>
  </si>
  <si>
    <t>山内大慎</t>
  </si>
  <si>
    <t>古川周志</t>
  </si>
  <si>
    <t>矢口航大</t>
  </si>
  <si>
    <t>岩田郁</t>
  </si>
  <si>
    <t>佐藤翔</t>
  </si>
  <si>
    <t>松本大翔</t>
  </si>
  <si>
    <t>大西康介</t>
  </si>
  <si>
    <t>豊原隆太</t>
  </si>
  <si>
    <t>畑内蒼汰</t>
  </si>
  <si>
    <t>越野太陽</t>
  </si>
  <si>
    <t>丸銭海人</t>
  </si>
  <si>
    <t>荒木龍之介</t>
  </si>
  <si>
    <t>横山颯哉</t>
  </si>
  <si>
    <t>大橋祐希</t>
  </si>
  <si>
    <t>玉木智大</t>
  </si>
  <si>
    <t>水口雄太</t>
  </si>
  <si>
    <t>工藤蓮</t>
  </si>
  <si>
    <t>山本凛太郎</t>
  </si>
  <si>
    <t>福井大翔</t>
  </si>
  <si>
    <t>髙橋賢伍</t>
  </si>
  <si>
    <t>茂木彰良</t>
  </si>
  <si>
    <t>村田陽平</t>
  </si>
  <si>
    <t>伊藤拓磨</t>
  </si>
  <si>
    <t>今井大悠</t>
  </si>
  <si>
    <t>小林幸太</t>
  </si>
  <si>
    <t>庄司千祐</t>
  </si>
  <si>
    <t>工藤健吾</t>
  </si>
  <si>
    <t>阿部紳ノ介</t>
  </si>
  <si>
    <t>小口正悟</t>
  </si>
  <si>
    <t>広瀬凜人</t>
  </si>
  <si>
    <t>斎藤優我</t>
  </si>
  <si>
    <t>鈴木悠太</t>
  </si>
  <si>
    <t>小野晋</t>
  </si>
  <si>
    <t>山崎寿樹</t>
  </si>
  <si>
    <t>午來凌太郎</t>
  </si>
  <si>
    <t>加藤竜己</t>
  </si>
  <si>
    <t>武田彰</t>
  </si>
  <si>
    <t>東里樹</t>
  </si>
  <si>
    <t>鎌田凌央飛</t>
  </si>
  <si>
    <t>岡崎凌大</t>
  </si>
  <si>
    <t>堂藤魁人</t>
  </si>
  <si>
    <t>近藤一真</t>
  </si>
  <si>
    <t>喜多駿介</t>
  </si>
  <si>
    <t>藤川颯馬</t>
  </si>
  <si>
    <t>河田新大</t>
  </si>
  <si>
    <t>松井泰樹</t>
  </si>
  <si>
    <t>水沼陸</t>
  </si>
  <si>
    <t>宮野颯真</t>
  </si>
  <si>
    <t>渋川亜勉</t>
  </si>
  <si>
    <t>安田留伊</t>
  </si>
  <si>
    <t>臼井貴将</t>
  </si>
  <si>
    <t>綾野佑紀</t>
  </si>
  <si>
    <t>玉川生</t>
  </si>
  <si>
    <t>猪股翔</t>
  </si>
  <si>
    <t>菖蒲然喜</t>
  </si>
  <si>
    <t>小山唯斗</t>
  </si>
  <si>
    <t>水上竜冴</t>
  </si>
  <si>
    <t>髙駿介</t>
  </si>
  <si>
    <t>海野太一</t>
  </si>
  <si>
    <t>佐藤瑠希</t>
  </si>
  <si>
    <t>坂東武竜</t>
  </si>
  <si>
    <t>片岡涼</t>
  </si>
  <si>
    <t>長野光希</t>
  </si>
  <si>
    <t>小澄晴斗</t>
  </si>
  <si>
    <t>川島大和</t>
  </si>
  <si>
    <t>羽生颯</t>
  </si>
  <si>
    <t>国松風雅</t>
  </si>
  <si>
    <t>泉川和穂</t>
  </si>
  <si>
    <t>平山純成</t>
  </si>
  <si>
    <t>牧柊斗</t>
  </si>
  <si>
    <t>石田力輝斗</t>
  </si>
  <si>
    <t>本間燦太</t>
  </si>
  <si>
    <t>前田侑汰</t>
  </si>
  <si>
    <t>中村優斗</t>
  </si>
  <si>
    <t>佐藤莉玖</t>
  </si>
  <si>
    <t>鈴木悠斗</t>
  </si>
  <si>
    <t>田中達也</t>
  </si>
  <si>
    <t>長岡虎汰</t>
  </si>
  <si>
    <t>谷澤智崇</t>
  </si>
  <si>
    <t>高橋祐平</t>
  </si>
  <si>
    <t>青沼徹</t>
  </si>
  <si>
    <t>伊藤奎梧</t>
  </si>
  <si>
    <t>森野孝弘</t>
  </si>
  <si>
    <t>浮須羽琉</t>
  </si>
  <si>
    <t>高木悠斗</t>
  </si>
  <si>
    <t>釜澤直斗</t>
  </si>
  <si>
    <t>福田悠介</t>
  </si>
  <si>
    <t>長谷川佳祐</t>
  </si>
  <si>
    <t>茂木亮磨</t>
  </si>
  <si>
    <t>浅野瑛太</t>
  </si>
  <si>
    <t>本田慶斗</t>
  </si>
  <si>
    <t>清信宏斗</t>
  </si>
  <si>
    <t>斉藤尖理</t>
  </si>
  <si>
    <t>布目洋行</t>
  </si>
  <si>
    <t>田辺峻</t>
  </si>
  <si>
    <t>菊地朝日</t>
  </si>
  <si>
    <t>金澤世凪</t>
  </si>
  <si>
    <t>新田響</t>
  </si>
  <si>
    <t>大橋侑弥</t>
  </si>
  <si>
    <t>長尾一冴</t>
  </si>
  <si>
    <t>矢口新大</t>
  </si>
  <si>
    <t>飯島空輝</t>
  </si>
  <si>
    <t>酒井秀虎</t>
  </si>
  <si>
    <t>岡本壮太</t>
  </si>
  <si>
    <t>齋藤柊吾</t>
  </si>
  <si>
    <t>飯田奏翔</t>
  </si>
  <si>
    <t>竹中友規</t>
  </si>
  <si>
    <t>島口巧</t>
  </si>
  <si>
    <t>木崎雄真</t>
  </si>
  <si>
    <t>本田孝仁</t>
  </si>
  <si>
    <t>古川哩</t>
  </si>
  <si>
    <t>沼岡怜斗</t>
  </si>
  <si>
    <t>森下拓</t>
  </si>
  <si>
    <t>横内凛空</t>
  </si>
  <si>
    <t>岩崎鼓太郎</t>
  </si>
  <si>
    <t>近藤輝空</t>
  </si>
  <si>
    <t>間島奏斗</t>
  </si>
  <si>
    <t>福田涼介</t>
  </si>
  <si>
    <t>小川遥人</t>
  </si>
  <si>
    <t>小笠原昊</t>
  </si>
  <si>
    <t>岩崎颯太</t>
  </si>
  <si>
    <t>本田愛斗</t>
  </si>
  <si>
    <t>滝口葉</t>
  </si>
  <si>
    <t>中田隼翔</t>
  </si>
  <si>
    <t>浮須翼</t>
  </si>
  <si>
    <t>甲斐彩翔</t>
  </si>
  <si>
    <t>岩本龍希</t>
  </si>
  <si>
    <t>豊原隆介</t>
  </si>
  <si>
    <t>松木晄大</t>
  </si>
  <si>
    <t>平野州</t>
  </si>
  <si>
    <t>岡崎康樹</t>
  </si>
  <si>
    <t>原本翔太</t>
  </si>
  <si>
    <t>吉田星哉</t>
  </si>
  <si>
    <t>羽田野歩夢</t>
  </si>
  <si>
    <t>野田銀</t>
  </si>
  <si>
    <t>川江皇輝</t>
  </si>
  <si>
    <t>小崎拓海</t>
  </si>
  <si>
    <t>浦田陽聖</t>
  </si>
  <si>
    <t>佐々木治馬</t>
  </si>
  <si>
    <t>川口優真</t>
  </si>
  <si>
    <t>浅野頌人</t>
  </si>
  <si>
    <t>髙橋優哉</t>
  </si>
  <si>
    <t>原清流</t>
  </si>
  <si>
    <t>結城北斗</t>
  </si>
  <si>
    <t>渡邊夕朔</t>
  </si>
  <si>
    <t>見延龍司</t>
  </si>
  <si>
    <t>松本輝</t>
  </si>
  <si>
    <t>佐藤駆</t>
  </si>
  <si>
    <t>神谷貫太</t>
  </si>
  <si>
    <t>津田俊紀</t>
  </si>
  <si>
    <t>田村七津生</t>
  </si>
  <si>
    <t>渡辺圭亮</t>
  </si>
  <si>
    <t>工藤聖矢</t>
  </si>
  <si>
    <t>野口哲信</t>
  </si>
  <si>
    <t>児玉亮星</t>
  </si>
  <si>
    <t>赤坂奏明</t>
  </si>
  <si>
    <t>小野陽大</t>
  </si>
  <si>
    <t>大東翔</t>
  </si>
  <si>
    <t>桑原佳吾</t>
  </si>
  <si>
    <t>杉本達也</t>
  </si>
  <si>
    <t>杉本莉空</t>
  </si>
  <si>
    <t>橘泰斗</t>
  </si>
  <si>
    <t>上野寿也</t>
  </si>
  <si>
    <t>織田礼龍</t>
  </si>
  <si>
    <t>佐藤力哉</t>
  </si>
  <si>
    <t>大隅惟翔</t>
  </si>
  <si>
    <t>中村凌</t>
  </si>
  <si>
    <t>山田哲平</t>
  </si>
  <si>
    <t>金田麗生</t>
  </si>
  <si>
    <t>野村航平</t>
  </si>
  <si>
    <t>川潟順</t>
  </si>
  <si>
    <t>石橋歩大</t>
  </si>
  <si>
    <t>松澤壱彩</t>
  </si>
  <si>
    <t>岩越貴宥</t>
  </si>
  <si>
    <t>柴本隼弥</t>
  </si>
  <si>
    <t>浅水優人</t>
  </si>
  <si>
    <t>安井瀬七</t>
  </si>
  <si>
    <t>山塙涼太郎</t>
  </si>
  <si>
    <t>斉藤志円</t>
  </si>
  <si>
    <t>国分一馬</t>
  </si>
  <si>
    <t>荒木天斗</t>
  </si>
  <si>
    <t>風間圭人</t>
  </si>
  <si>
    <t>佐々木優弥</t>
  </si>
  <si>
    <t>井上颯真</t>
  </si>
  <si>
    <t>横地幹太</t>
  </si>
  <si>
    <t>田邊駿也</t>
  </si>
  <si>
    <t>後藤優友</t>
  </si>
  <si>
    <t>三浦礼翔</t>
  </si>
  <si>
    <t>平賀龍弥</t>
  </si>
  <si>
    <t>中空蓮</t>
  </si>
  <si>
    <t>戸島佑斗</t>
  </si>
  <si>
    <t>渡辺蒼也</t>
  </si>
  <si>
    <t>松田崇</t>
  </si>
  <si>
    <t>池田貴信</t>
  </si>
  <si>
    <t>板橋生</t>
  </si>
  <si>
    <t>首藤一希</t>
  </si>
  <si>
    <t>平出匡</t>
  </si>
  <si>
    <t>堀内欧介</t>
  </si>
  <si>
    <t>佐久間拓洋</t>
  </si>
  <si>
    <t>前田智明</t>
  </si>
  <si>
    <t>山根涼</t>
  </si>
  <si>
    <t>冨田悠介</t>
  </si>
  <si>
    <t>川上雄大</t>
  </si>
  <si>
    <t>今部唯翔</t>
  </si>
  <si>
    <t>佐藤春樹</t>
  </si>
  <si>
    <t>大山祥治</t>
  </si>
  <si>
    <t>大石牧</t>
  </si>
  <si>
    <t>脇旺佑</t>
  </si>
  <si>
    <t>富田彪悟</t>
  </si>
  <si>
    <t>佐藤丞</t>
  </si>
  <si>
    <t>高野恵吾</t>
  </si>
  <si>
    <t>堀籠錬磨</t>
  </si>
  <si>
    <t>平吹鷹也</t>
  </si>
  <si>
    <t>伊井快斗</t>
  </si>
  <si>
    <t>森本悠太</t>
  </si>
  <si>
    <t>荒川雄太</t>
  </si>
  <si>
    <t>加藤奨基</t>
  </si>
  <si>
    <t>前田飛雄</t>
  </si>
  <si>
    <t>吉川武志</t>
  </si>
  <si>
    <t>千棒隼</t>
  </si>
  <si>
    <t>有倉潤</t>
  </si>
  <si>
    <t>梶紅輝</t>
  </si>
  <si>
    <t>石田和弘</t>
  </si>
  <si>
    <t>塚田圭司</t>
  </si>
  <si>
    <t>藤本隼</t>
  </si>
  <si>
    <t>猪股亮太</t>
  </si>
  <si>
    <t>山口佑真</t>
  </si>
  <si>
    <t>山内流星</t>
  </si>
  <si>
    <t>佐藤昂成</t>
  </si>
  <si>
    <t>岩本元汰</t>
  </si>
  <si>
    <t>重倉悠佑</t>
  </si>
  <si>
    <t>小林潤貴</t>
  </si>
  <si>
    <t>小島光佑</t>
  </si>
  <si>
    <t>遠藤涼太</t>
  </si>
  <si>
    <t>篠根司</t>
  </si>
  <si>
    <t>森山光太</t>
  </si>
  <si>
    <t>髙橋瑠維</t>
  </si>
  <si>
    <t>木村正</t>
  </si>
  <si>
    <t>泉和宏</t>
  </si>
  <si>
    <t>前田遼太郎</t>
  </si>
  <si>
    <t>髙橋歩夢</t>
  </si>
  <si>
    <t>片山肇</t>
  </si>
  <si>
    <t>長澤圭馬</t>
  </si>
  <si>
    <t>外川珠童</t>
  </si>
  <si>
    <t>武藤海斗</t>
  </si>
  <si>
    <t>川内唯空</t>
  </si>
  <si>
    <t>後藤生至</t>
  </si>
  <si>
    <t>内山明人</t>
  </si>
  <si>
    <t>為国優輔</t>
  </si>
  <si>
    <t>本松貫太</t>
  </si>
  <si>
    <t>藤本迅</t>
  </si>
  <si>
    <t>野呂田礼行</t>
  </si>
  <si>
    <t>川内涼</t>
  </si>
  <si>
    <t>小宮山大地</t>
  </si>
  <si>
    <t>山本渓秋</t>
  </si>
  <si>
    <t>武田太輔</t>
  </si>
  <si>
    <t>松澤翔来</t>
  </si>
  <si>
    <t>笠原五貴</t>
  </si>
  <si>
    <t>藪中遍理</t>
  </si>
  <si>
    <t>田中嘉満</t>
  </si>
  <si>
    <t>尾碕航太</t>
  </si>
  <si>
    <t>坂崎広登</t>
  </si>
  <si>
    <t>新出拓海</t>
  </si>
  <si>
    <t>森山大</t>
  </si>
  <si>
    <t>齊藤孝太朗</t>
  </si>
  <si>
    <t>児玉志保</t>
  </si>
  <si>
    <t>田中茉由</t>
  </si>
  <si>
    <t>今桃子</t>
  </si>
  <si>
    <t>兜森麻由</t>
  </si>
  <si>
    <t>二本松綾乃</t>
  </si>
  <si>
    <t>田中梓織</t>
  </si>
  <si>
    <t>工藤春花</t>
  </si>
  <si>
    <t>佐々木愛香</t>
  </si>
  <si>
    <t>武田彩生</t>
  </si>
  <si>
    <t>松本颯樹</t>
  </si>
  <si>
    <t>橋本栞奈</t>
  </si>
  <si>
    <t>森田悠乃</t>
  </si>
  <si>
    <t>瀬尾春菜</t>
  </si>
  <si>
    <t>坂口愛</t>
  </si>
  <si>
    <t>竹縄沙希</t>
  </si>
  <si>
    <t>辻井海菜</t>
  </si>
  <si>
    <t>佐藤凪紗</t>
  </si>
  <si>
    <t>笠間雪乃</t>
  </si>
  <si>
    <t>長澤佑紀</t>
  </si>
  <si>
    <t>鈴木愛海</t>
  </si>
  <si>
    <t>畑田さやか</t>
  </si>
  <si>
    <t>矢萩彩乃</t>
  </si>
  <si>
    <t>伊成涼菜</t>
  </si>
  <si>
    <t>長野智心</t>
  </si>
  <si>
    <t>藤森栞菜</t>
  </si>
  <si>
    <t>髙橋柚葉</t>
  </si>
  <si>
    <t>千坂麻矢</t>
  </si>
  <si>
    <t>吉江叶</t>
  </si>
  <si>
    <t>本田桃子</t>
  </si>
  <si>
    <t>遠藤志穂</t>
  </si>
  <si>
    <t>佐藤彩香</t>
  </si>
  <si>
    <t>清水海緒</t>
  </si>
  <si>
    <t>奈良雅</t>
  </si>
  <si>
    <t>佐々木真子</t>
  </si>
  <si>
    <t>佐藤あかね</t>
  </si>
  <si>
    <t>太田朱音</t>
  </si>
  <si>
    <t>中村美伶</t>
  </si>
  <si>
    <t>鴇田梨奈</t>
  </si>
  <si>
    <t>大谷真央</t>
  </si>
  <si>
    <t>松原麗</t>
  </si>
  <si>
    <t>佐藤栞</t>
  </si>
  <si>
    <t>後田千春</t>
  </si>
  <si>
    <t>長澤ひかる</t>
  </si>
  <si>
    <t>塩田悦子</t>
  </si>
  <si>
    <t>髙橋菜摘</t>
  </si>
  <si>
    <t>横山倫花</t>
  </si>
  <si>
    <t>植木鈴捺</t>
  </si>
  <si>
    <t>佐藤来夢</t>
  </si>
  <si>
    <t>石原彩菜</t>
  </si>
  <si>
    <t>池知優花</t>
  </si>
  <si>
    <t>後藤結菜</t>
  </si>
  <si>
    <t>小口奈桜</t>
  </si>
  <si>
    <t>菊地愛生</t>
  </si>
  <si>
    <t>渡邊夕映</t>
  </si>
  <si>
    <t>中島陽華</t>
  </si>
  <si>
    <t>根田りりん</t>
  </si>
  <si>
    <t>小山田結</t>
  </si>
  <si>
    <t>福井優月</t>
  </si>
  <si>
    <t>沼田那奈未</t>
  </si>
  <si>
    <t>阿部里梨奈</t>
  </si>
  <si>
    <t>田中和奏</t>
  </si>
  <si>
    <t>塚本柊奈</t>
  </si>
  <si>
    <t>佐上あずみ</t>
  </si>
  <si>
    <t>市川日陽里</t>
  </si>
  <si>
    <t>太田和花奈</t>
  </si>
  <si>
    <t>相内美咲</t>
  </si>
  <si>
    <t>鷲尾美有</t>
  </si>
  <si>
    <t>尾形美咲</t>
  </si>
  <si>
    <t>前田樹依</t>
  </si>
  <si>
    <t>高石亜海</t>
  </si>
  <si>
    <t>浦田葵</t>
  </si>
  <si>
    <t>長見柚伽</t>
  </si>
  <si>
    <t>佐野倫花</t>
  </si>
  <si>
    <t>髙田捺美</t>
  </si>
  <si>
    <t>須藤実優</t>
  </si>
  <si>
    <t>西川双葉</t>
  </si>
  <si>
    <t>玉川希</t>
  </si>
  <si>
    <t>八木沼夢華</t>
  </si>
  <si>
    <t>北守愛望</t>
  </si>
  <si>
    <t>大島菜月</t>
  </si>
  <si>
    <t>加藤あみ</t>
  </si>
  <si>
    <t>眞鍋果歩</t>
  </si>
  <si>
    <t>林ちひろ</t>
  </si>
  <si>
    <t>藤田咲萌</t>
  </si>
  <si>
    <t>澤向美羽</t>
  </si>
  <si>
    <t>兜森美佑</t>
  </si>
  <si>
    <t>佐々木千里</t>
  </si>
  <si>
    <t>山本萌華</t>
  </si>
  <si>
    <t>竹中ひかる</t>
  </si>
  <si>
    <t>大矢さくら</t>
  </si>
  <si>
    <t>高口美結</t>
  </si>
  <si>
    <t>沢上琴音</t>
  </si>
  <si>
    <t>小川史奈</t>
  </si>
  <si>
    <t>安藤楓佳</t>
  </si>
  <si>
    <t>天野ひかり</t>
  </si>
  <si>
    <t>曽我部澪奈</t>
  </si>
  <si>
    <t>菊川華</t>
  </si>
  <si>
    <t>内野妃菜</t>
  </si>
  <si>
    <t>北野眞帆</t>
  </si>
  <si>
    <t>吉江彩</t>
  </si>
  <si>
    <t>鈴木萌花</t>
  </si>
  <si>
    <t>久保紅葉</t>
  </si>
  <si>
    <t>中村美涼</t>
  </si>
  <si>
    <t>金子圭弥乃</t>
  </si>
  <si>
    <t>菅波日和</t>
  </si>
  <si>
    <t>菅野彩月</t>
  </si>
  <si>
    <t>井上美希</t>
  </si>
  <si>
    <t>富田栞菜</t>
  </si>
  <si>
    <t>皆月奈知</t>
  </si>
  <si>
    <t>遠藤りあら</t>
  </si>
  <si>
    <t>本田蓮華</t>
  </si>
  <si>
    <t>竹部希咲</t>
  </si>
  <si>
    <t>篠田真奈</t>
  </si>
  <si>
    <t>杉本玲奈</t>
  </si>
  <si>
    <t>山本想代</t>
  </si>
  <si>
    <t>伊東花穂</t>
  </si>
  <si>
    <t>永本文香</t>
  </si>
  <si>
    <t>瀬川杏優</t>
  </si>
  <si>
    <t>日根優菜</t>
  </si>
  <si>
    <t>釜澤歩果</t>
  </si>
  <si>
    <t>長野萌果</t>
  </si>
  <si>
    <t>井尾愛美</t>
  </si>
  <si>
    <t>阿部愛佳</t>
  </si>
  <si>
    <t>野村采加</t>
  </si>
  <si>
    <t>宮末侑奈</t>
  </si>
  <si>
    <t>吉田浬</t>
  </si>
  <si>
    <t>穴澤日菜</t>
  </si>
  <si>
    <t>大澤未希</t>
  </si>
  <si>
    <t>寺澤綺音</t>
  </si>
  <si>
    <t>藤田琴美</t>
  </si>
  <si>
    <t>久保和未</t>
  </si>
  <si>
    <t>夏井和</t>
  </si>
  <si>
    <t>酒井菜摘</t>
  </si>
  <si>
    <t>矢口沙恵</t>
  </si>
  <si>
    <t>遠藤日葵</t>
  </si>
  <si>
    <t>安藤和</t>
  </si>
  <si>
    <t>長岡百々葉</t>
  </si>
  <si>
    <t>川内百音</t>
  </si>
  <si>
    <t>片橋夢月</t>
  </si>
  <si>
    <t>倉田珠里</t>
  </si>
  <si>
    <t>仲紅美</t>
  </si>
  <si>
    <t>橋本日菜</t>
  </si>
  <si>
    <t>藤沢奈央</t>
  </si>
  <si>
    <t>小西悠月</t>
  </si>
  <si>
    <t>中西唯奈</t>
  </si>
  <si>
    <t>遠藤真愛</t>
  </si>
  <si>
    <t>関口妃奈莉</t>
  </si>
  <si>
    <t>前田樹里</t>
  </si>
  <si>
    <t>市橋菜香</t>
  </si>
  <si>
    <t>永井優会</t>
  </si>
  <si>
    <t>朝長留妃</t>
  </si>
  <si>
    <t>小林沙妃</t>
  </si>
  <si>
    <t>横山ひな子</t>
  </si>
  <si>
    <t>坂田璃音</t>
  </si>
  <si>
    <t>類家未佑</t>
  </si>
  <si>
    <t>丹羽香苗</t>
  </si>
  <si>
    <t>小坂凛</t>
  </si>
  <si>
    <t>金子佑香</t>
  </si>
  <si>
    <t>小林愛子</t>
  </si>
  <si>
    <t>笠原雪乃</t>
  </si>
  <si>
    <t>中塚世莉菜</t>
  </si>
  <si>
    <t>吉岡純奈</t>
  </si>
  <si>
    <t>東初季</t>
  </si>
  <si>
    <t>金子杏香</t>
  </si>
  <si>
    <t>小野寺琉奈</t>
  </si>
  <si>
    <t>星野莉穂</t>
  </si>
  <si>
    <t>佐藤杏</t>
  </si>
  <si>
    <t>松本恵実</t>
  </si>
  <si>
    <t>萩平和歌奈</t>
  </si>
  <si>
    <t>中西琴菜</t>
  </si>
  <si>
    <t>橋本宝珠</t>
  </si>
  <si>
    <t>渡辺果子</t>
  </si>
  <si>
    <t>竹田由愛</t>
  </si>
  <si>
    <t>木村愛嘉</t>
  </si>
  <si>
    <t>高松菜乃</t>
  </si>
  <si>
    <t>松川梨緒奈</t>
  </si>
  <si>
    <t>池田美梨</t>
  </si>
  <si>
    <t>笠原那月</t>
  </si>
  <si>
    <t>牧田あみ</t>
  </si>
  <si>
    <t>髙薄すばる</t>
  </si>
  <si>
    <t>西村若葉</t>
  </si>
  <si>
    <t>池長穂香</t>
  </si>
  <si>
    <t>三室萌</t>
  </si>
  <si>
    <t>山田望和</t>
  </si>
  <si>
    <t>大林光</t>
  </si>
  <si>
    <t>佐藤音葉</t>
  </si>
  <si>
    <t>村雲央佳</t>
  </si>
  <si>
    <t>井戸亜美</t>
  </si>
  <si>
    <t>武居志保</t>
  </si>
  <si>
    <t>山田沙依</t>
  </si>
  <si>
    <t>鈴木美咲</t>
  </si>
  <si>
    <t>尾崎京子</t>
  </si>
  <si>
    <t>綿谷木梅</t>
  </si>
  <si>
    <t>安部深月</t>
  </si>
  <si>
    <t>坂森歩美</t>
  </si>
  <si>
    <t>種村里奈</t>
  </si>
  <si>
    <t>堀内優花</t>
  </si>
  <si>
    <t>楠夏帆</t>
  </si>
  <si>
    <t>佐藤菜子</t>
  </si>
  <si>
    <t>一男</t>
    <rPh sb="0" eb="1">
      <t>イチ</t>
    </rPh>
    <rPh sb="1" eb="2">
      <t>オトコ</t>
    </rPh>
    <phoneticPr fontId="18"/>
  </si>
  <si>
    <t>高男</t>
    <rPh sb="0" eb="1">
      <t>コウ</t>
    </rPh>
    <phoneticPr fontId="18"/>
  </si>
  <si>
    <t>一男</t>
    <rPh sb="0" eb="1">
      <t>イチ</t>
    </rPh>
    <phoneticPr fontId="18"/>
  </si>
  <si>
    <t>高男</t>
  </si>
  <si>
    <t>本田孝福</t>
  </si>
  <si>
    <t>決</t>
  </si>
  <si>
    <t>中男</t>
  </si>
  <si>
    <t>山本航</t>
  </si>
  <si>
    <t>高野羽流</t>
  </si>
  <si>
    <t>小笠原凜</t>
  </si>
  <si>
    <t>木村昂聖</t>
  </si>
  <si>
    <t>長瀬璃空</t>
  </si>
  <si>
    <t>清永真翔</t>
  </si>
  <si>
    <t>菊池勇翔</t>
  </si>
  <si>
    <t>山崎空我</t>
  </si>
  <si>
    <t>高野晃聖</t>
  </si>
  <si>
    <t>大川星那</t>
  </si>
  <si>
    <t>樋口史弥</t>
  </si>
  <si>
    <t>内海柊人</t>
  </si>
  <si>
    <t>田場川滉生</t>
  </si>
  <si>
    <t>宮本理玖</t>
  </si>
  <si>
    <t>山﨑翔夢</t>
  </si>
  <si>
    <t>佐藤琉生</t>
  </si>
  <si>
    <t>寺田海希</t>
  </si>
  <si>
    <t>佐々木快音</t>
  </si>
  <si>
    <t>高橋宏哉</t>
  </si>
  <si>
    <t>斉藤平良</t>
  </si>
  <si>
    <t>土山怜音</t>
  </si>
  <si>
    <t>伊奈翔大</t>
  </si>
  <si>
    <t>橋本拓茉</t>
  </si>
  <si>
    <t>只石修也</t>
  </si>
  <si>
    <t>上林拓斗</t>
  </si>
  <si>
    <t>干川遼魁</t>
  </si>
  <si>
    <t>千葉勇人</t>
  </si>
  <si>
    <t>田尾圭梧</t>
  </si>
  <si>
    <t>髙嶋祐太</t>
  </si>
  <si>
    <t>木幡尋斗</t>
  </si>
  <si>
    <t>佐々木颯太</t>
  </si>
  <si>
    <t>立花元汰</t>
  </si>
  <si>
    <t>福井雄介</t>
  </si>
  <si>
    <t>菊地陽太</t>
  </si>
  <si>
    <t>吉鷹思温</t>
  </si>
  <si>
    <t>渡辺颯</t>
  </si>
  <si>
    <t>水上遥翔</t>
  </si>
  <si>
    <t>米村了星</t>
  </si>
  <si>
    <t>中村歩夢</t>
  </si>
  <si>
    <t>池田琉飛</t>
  </si>
  <si>
    <t>葛尾蒼空</t>
  </si>
  <si>
    <t>加藤好涼</t>
  </si>
  <si>
    <t>森居尚哉</t>
  </si>
  <si>
    <t>金澤翼</t>
  </si>
  <si>
    <t>米地賢豊</t>
  </si>
  <si>
    <t>菖蒲功起</t>
  </si>
  <si>
    <t>安彦拓実</t>
  </si>
  <si>
    <t>村上義人</t>
  </si>
  <si>
    <t>株田貴敏</t>
  </si>
  <si>
    <t>午來在将</t>
  </si>
  <si>
    <t>横松諒真</t>
  </si>
  <si>
    <t>西多優作</t>
  </si>
  <si>
    <t>藤原悠砂</t>
  </si>
  <si>
    <t>小山内怜翔</t>
  </si>
  <si>
    <t>野瀬峻介</t>
  </si>
  <si>
    <t>川上響稀</t>
  </si>
  <si>
    <t>野田陸斗</t>
  </si>
  <si>
    <t>長尾康平</t>
  </si>
  <si>
    <t>舘山友翔</t>
  </si>
  <si>
    <t>惣田歩夢</t>
  </si>
  <si>
    <t>梅村弥来</t>
  </si>
  <si>
    <t>沼田陵佑</t>
  </si>
  <si>
    <t>池田彪河</t>
  </si>
  <si>
    <t>山下拓馬</t>
  </si>
  <si>
    <t>仲条京悟</t>
  </si>
  <si>
    <t>石塚慎馬</t>
  </si>
  <si>
    <t>山﨑裕夢</t>
  </si>
  <si>
    <t>関口奬大</t>
  </si>
  <si>
    <t>般</t>
  </si>
  <si>
    <t>金野男</t>
  </si>
  <si>
    <t>折笠元紀</t>
  </si>
  <si>
    <t>平田航矢</t>
  </si>
  <si>
    <t>原田桜良</t>
  </si>
  <si>
    <t>田原亮佑</t>
  </si>
  <si>
    <t>遠藤正勝</t>
  </si>
  <si>
    <t>酒井柚希</t>
  </si>
  <si>
    <t>戸澤龍之介</t>
  </si>
  <si>
    <t>八森和海</t>
  </si>
  <si>
    <t>阿部麗</t>
  </si>
  <si>
    <t>菊地仁志</t>
  </si>
  <si>
    <t>佐藤大晟</t>
  </si>
  <si>
    <t>原友耶</t>
  </si>
  <si>
    <t>佐藤亘</t>
  </si>
  <si>
    <t>管原和也</t>
  </si>
  <si>
    <t>三戸義規</t>
  </si>
  <si>
    <t>佐藤碧</t>
  </si>
  <si>
    <t>阿部紳之介</t>
  </si>
  <si>
    <t>佐々木雄也</t>
  </si>
  <si>
    <t>松原唯人</t>
  </si>
  <si>
    <t>瓶子達也</t>
  </si>
  <si>
    <t>荒木徹</t>
  </si>
  <si>
    <t>中村啓汰</t>
  </si>
  <si>
    <t>森田誠也</t>
  </si>
  <si>
    <t>神代義規</t>
  </si>
  <si>
    <t>橋本颯人</t>
  </si>
  <si>
    <t>三門洋介</t>
  </si>
  <si>
    <t>松本虎流</t>
  </si>
  <si>
    <t>斎藤健一郎</t>
  </si>
  <si>
    <t>林龍希</t>
  </si>
  <si>
    <t>大崎寛太</t>
  </si>
  <si>
    <t>寺本恭平</t>
  </si>
  <si>
    <t>目黒聖也</t>
  </si>
  <si>
    <t>200m</t>
  </si>
  <si>
    <t>須藤海斗</t>
  </si>
  <si>
    <t>横山諒太</t>
  </si>
  <si>
    <t>森大地</t>
  </si>
  <si>
    <t>久慈力椰</t>
  </si>
  <si>
    <t>小野巧明</t>
  </si>
  <si>
    <t>森弘樹</t>
  </si>
  <si>
    <t>丹崎修斗</t>
  </si>
  <si>
    <t>佐藤颯</t>
  </si>
  <si>
    <t>小東弘明</t>
  </si>
  <si>
    <t>池田尊</t>
  </si>
  <si>
    <t>矢口直利</t>
  </si>
  <si>
    <t>秦慶一郎</t>
  </si>
  <si>
    <t>兼平義也</t>
  </si>
  <si>
    <t>坂下翔哉</t>
  </si>
  <si>
    <t>藤岡駿</t>
  </si>
  <si>
    <t>藤本蓮</t>
  </si>
  <si>
    <t>井尾純輝</t>
  </si>
  <si>
    <t>山田康生</t>
  </si>
  <si>
    <t>佐藤史弥</t>
  </si>
  <si>
    <t>須田輝</t>
  </si>
  <si>
    <t>村田大季</t>
  </si>
  <si>
    <t>堀田大貴</t>
  </si>
  <si>
    <t>田中勇気</t>
  </si>
  <si>
    <t>鈴木陵太</t>
  </si>
  <si>
    <t>篠原蓮旺</t>
  </si>
  <si>
    <t>野村和久</t>
  </si>
  <si>
    <t>藤井悠平</t>
  </si>
  <si>
    <t>林一平</t>
  </si>
  <si>
    <t>村上太一</t>
  </si>
  <si>
    <t>山下郁弥</t>
  </si>
  <si>
    <t>橋本理</t>
  </si>
  <si>
    <t>久保颯大</t>
  </si>
  <si>
    <t>平出碧</t>
  </si>
  <si>
    <t>善波翔己</t>
  </si>
  <si>
    <t>根田一光</t>
  </si>
  <si>
    <t>石垣昇太</t>
  </si>
  <si>
    <t>河原悠大</t>
  </si>
  <si>
    <t>埜口和希</t>
  </si>
  <si>
    <t>内宮威清</t>
  </si>
  <si>
    <t>井南奏穂</t>
  </si>
  <si>
    <t>井田陸夢</t>
  </si>
  <si>
    <t>伊藤麟</t>
  </si>
  <si>
    <t>佐々木連</t>
  </si>
  <si>
    <t>山﨑楽斗</t>
  </si>
  <si>
    <t>佐々木希</t>
  </si>
  <si>
    <t>大星羽丘</t>
  </si>
  <si>
    <t>片桐京也</t>
  </si>
  <si>
    <t>小山絢由</t>
  </si>
  <si>
    <t>佐藤陽大</t>
  </si>
  <si>
    <t>柿崎輝太</t>
  </si>
  <si>
    <t>本間君耶</t>
  </si>
  <si>
    <t>3000m</t>
  </si>
  <si>
    <t>清水速人</t>
  </si>
  <si>
    <t>鈴木颯人</t>
  </si>
  <si>
    <t>小屋松風良</t>
  </si>
  <si>
    <t>三上竜由</t>
  </si>
  <si>
    <t>濱野進</t>
  </si>
  <si>
    <t>佐藤佑紀</t>
  </si>
  <si>
    <t>倉冨?平</t>
  </si>
  <si>
    <t>植村渉</t>
  </si>
  <si>
    <t>信本尚音</t>
  </si>
  <si>
    <t>半田智也</t>
  </si>
  <si>
    <t>中野慎利</t>
  </si>
  <si>
    <t>長谷川大介</t>
  </si>
  <si>
    <t>渡井拓朗</t>
  </si>
  <si>
    <t>鈴木海晴</t>
  </si>
  <si>
    <t>服部省吾</t>
  </si>
  <si>
    <t>金内海致</t>
  </si>
  <si>
    <t>山下聖矢</t>
  </si>
  <si>
    <t>増田直也</t>
  </si>
  <si>
    <t>平野竜聖</t>
  </si>
  <si>
    <t>110mJH</t>
  </si>
  <si>
    <t>中女</t>
  </si>
  <si>
    <t>高女</t>
  </si>
  <si>
    <t>塩野谷愛美</t>
  </si>
  <si>
    <t>松田優希奈</t>
  </si>
  <si>
    <t>小松心咲</t>
  </si>
  <si>
    <t>杉山桃菜</t>
  </si>
  <si>
    <t>奥山陽菜</t>
  </si>
  <si>
    <t>青山綾那</t>
  </si>
  <si>
    <t>川口唯那</t>
  </si>
  <si>
    <t>八幡文華</t>
  </si>
  <si>
    <t>安念一花</t>
  </si>
  <si>
    <t>西川陽菜</t>
  </si>
  <si>
    <t>種田咲来</t>
  </si>
  <si>
    <t>館田樹七</t>
  </si>
  <si>
    <t>安孫子水紀</t>
  </si>
  <si>
    <t>矢部未夕</t>
  </si>
  <si>
    <t>大友琴心</t>
  </si>
  <si>
    <t>西胤このみ</t>
  </si>
  <si>
    <t>久保友恵</t>
  </si>
  <si>
    <t>小沼明日香</t>
  </si>
  <si>
    <t>小野瀬菜月</t>
  </si>
  <si>
    <t>中西雪乃</t>
  </si>
  <si>
    <t>関芙美香</t>
  </si>
  <si>
    <t>岡崎りさ</t>
  </si>
  <si>
    <t>敦賀琴星</t>
  </si>
  <si>
    <t>野中彗吏</t>
  </si>
  <si>
    <t>中川瑠菜</t>
  </si>
  <si>
    <t>木村遥奈</t>
  </si>
  <si>
    <t>栁田友</t>
  </si>
  <si>
    <t>日當美空</t>
  </si>
  <si>
    <t>富永咲楽</t>
  </si>
  <si>
    <t>向結羅</t>
  </si>
  <si>
    <t>大室亜祐香</t>
  </si>
  <si>
    <t>齋藤七恵</t>
  </si>
  <si>
    <t>高木七海</t>
  </si>
  <si>
    <t>西村雅</t>
  </si>
  <si>
    <t>木村美唯</t>
  </si>
  <si>
    <t>竹中実花</t>
  </si>
  <si>
    <t>阿部妃織</t>
  </si>
  <si>
    <t>小野れい菜</t>
  </si>
  <si>
    <t>小堀純怜</t>
  </si>
  <si>
    <t>曽我部優良</t>
  </si>
  <si>
    <t>足利真望</t>
  </si>
  <si>
    <t>桑原和暖</t>
  </si>
  <si>
    <t>石澤美咲</t>
  </si>
  <si>
    <t>武信萌花</t>
  </si>
  <si>
    <t>植西優</t>
  </si>
  <si>
    <t>川井美優</t>
  </si>
  <si>
    <t>野村実央</t>
  </si>
  <si>
    <t>越智美咲</t>
  </si>
  <si>
    <t>伊東梨々花</t>
  </si>
  <si>
    <t>布目朱理</t>
  </si>
  <si>
    <t>橋本南海</t>
  </si>
  <si>
    <t>河村悠李</t>
  </si>
  <si>
    <t>穴山美来</t>
  </si>
  <si>
    <t>荒牧怜南</t>
  </si>
  <si>
    <t>田中寿莉</t>
  </si>
  <si>
    <t>曽根美紅</t>
  </si>
  <si>
    <t>長野楓</t>
  </si>
  <si>
    <t>山屋就華</t>
  </si>
  <si>
    <t>横山明加</t>
  </si>
  <si>
    <t>北山夏蓮</t>
  </si>
  <si>
    <t>山田七聖</t>
  </si>
  <si>
    <t>遠嶋亜香里</t>
  </si>
  <si>
    <t>小林瑞希</t>
  </si>
  <si>
    <t>松岡立華</t>
  </si>
  <si>
    <t>吉野百佳</t>
  </si>
  <si>
    <t>佐々木玲緒</t>
  </si>
  <si>
    <t>大西里咲</t>
  </si>
  <si>
    <t>石川春那</t>
  </si>
  <si>
    <t>奥河桃花</t>
  </si>
  <si>
    <t>岸虹美</t>
  </si>
  <si>
    <t>河原小梅</t>
  </si>
  <si>
    <t>佐藤優</t>
  </si>
  <si>
    <t>諏訪間里梨</t>
  </si>
  <si>
    <t>中村恵美</t>
  </si>
  <si>
    <t>有倉希</t>
  </si>
  <si>
    <t>川崎ことみ</t>
  </si>
  <si>
    <t>井口和泉</t>
  </si>
  <si>
    <t>斎藤千紘</t>
  </si>
  <si>
    <t>渡邊果子</t>
  </si>
  <si>
    <t>古川蒼生</t>
  </si>
  <si>
    <t>山口夢月</t>
  </si>
  <si>
    <t>宮田綺羅</t>
  </si>
  <si>
    <t>田村萌</t>
  </si>
  <si>
    <t>武井晶</t>
  </si>
  <si>
    <t>目黒椎菜</t>
  </si>
  <si>
    <t>吉川尚子</t>
  </si>
  <si>
    <t>北川莉里愛</t>
  </si>
  <si>
    <t>松澤世梨奈</t>
  </si>
  <si>
    <t>松田楓加</t>
  </si>
  <si>
    <t>五十嵐響</t>
  </si>
  <si>
    <t>長谷怜美音</t>
  </si>
  <si>
    <t>平吹侑里</t>
  </si>
  <si>
    <t>川上唯</t>
  </si>
  <si>
    <t>小野寺萌華</t>
  </si>
  <si>
    <t>山田陽向</t>
  </si>
  <si>
    <t>森千乃</t>
  </si>
  <si>
    <t>杉本晴香</t>
  </si>
  <si>
    <t>選手</t>
    <phoneticPr fontId="18"/>
  </si>
  <si>
    <t>R</t>
    <phoneticPr fontId="18"/>
  </si>
  <si>
    <t>H28　オホーツク陸協　50傑</t>
    <rPh sb="9" eb="11">
      <t>リクキョウ</t>
    </rPh>
    <rPh sb="14" eb="15">
      <t>ケツ</t>
    </rPh>
    <phoneticPr fontId="18"/>
  </si>
  <si>
    <t>@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</si>
  <si>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</si>
  <si>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</si>
  <si>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</si>
  <si>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</si>
  <si>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</si>
  <si>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</si>
  <si>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</si>
  <si>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</si>
  <si>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</si>
  <si>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</si>
  <si>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</si>
  <si>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</si>
  <si>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</si>
  <si>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</si>
  <si>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</si>
  <si>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</si>
  <si>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</si>
  <si>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</si>
  <si>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</si>
  <si>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</si>
  <si>
    <t>小男</t>
    <rPh sb="0" eb="1">
      <t>ショウ</t>
    </rPh>
    <rPh sb="1" eb="2">
      <t>オトコ</t>
    </rPh>
    <phoneticPr fontId="18"/>
  </si>
  <si>
    <t>小女</t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</si>
  <si>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</si>
  <si>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</si>
  <si>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</si>
  <si>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</si>
  <si>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</si>
  <si>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</si>
  <si>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</si>
  <si>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</si>
  <si>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</si>
  <si>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</si>
  <si>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</si>
  <si>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</si>
  <si>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</si>
  <si>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</si>
  <si>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</si>
  <si>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船水康生</t>
  </si>
  <si>
    <t>予</t>
  </si>
  <si>
    <t>相馬颯人</t>
  </si>
  <si>
    <t>木村大亮</t>
  </si>
  <si>
    <t>堤田ひじり</t>
  </si>
  <si>
    <t>工藤匡恭</t>
  </si>
  <si>
    <t>高見響</t>
  </si>
  <si>
    <t>中村崇暉</t>
  </si>
  <si>
    <t>石井拓郎</t>
  </si>
  <si>
    <t>細野陸</t>
  </si>
  <si>
    <t>眞壁良輔</t>
  </si>
  <si>
    <t>今野凱</t>
  </si>
  <si>
    <t>清野駿</t>
  </si>
  <si>
    <t>日脇裕次郎</t>
  </si>
  <si>
    <t>後田裕太</t>
  </si>
  <si>
    <t>辻涼太</t>
  </si>
  <si>
    <t>前田悠太</t>
  </si>
  <si>
    <t>菊地啓吾</t>
  </si>
  <si>
    <t>會田圭輔</t>
  </si>
  <si>
    <t>関優志</t>
  </si>
  <si>
    <t>木村有寿</t>
  </si>
  <si>
    <t>春名景介</t>
  </si>
  <si>
    <t>大水誠也</t>
  </si>
  <si>
    <t>萬城亮太</t>
  </si>
  <si>
    <t>久保歩夢</t>
  </si>
  <si>
    <t>村井勇馬</t>
  </si>
  <si>
    <t>金田優良</t>
  </si>
  <si>
    <t>都築壮也</t>
  </si>
  <si>
    <t>木下心</t>
  </si>
  <si>
    <t>濱名真司</t>
  </si>
  <si>
    <t>石原優斗</t>
  </si>
  <si>
    <t>森健吾</t>
  </si>
  <si>
    <t>表田志穗</t>
  </si>
  <si>
    <t>久慈菜央</t>
  </si>
  <si>
    <t>岡崎愛海</t>
  </si>
  <si>
    <t>清水沙那</t>
  </si>
  <si>
    <t>新岡玲菜</t>
  </si>
  <si>
    <t>村上愛</t>
  </si>
  <si>
    <t>天間有紀</t>
  </si>
  <si>
    <t>神開まりも</t>
  </si>
  <si>
    <t>金川菜々子</t>
  </si>
  <si>
    <t>吉田愛海</t>
  </si>
  <si>
    <t>渡辺悠里亜</t>
  </si>
  <si>
    <t>大江美聡</t>
  </si>
  <si>
    <t>是川優奈</t>
  </si>
  <si>
    <t>菅原聖奈</t>
  </si>
  <si>
    <t>高薄里</t>
  </si>
  <si>
    <t>天間梨南</t>
  </si>
  <si>
    <t>黒川姫那</t>
  </si>
  <si>
    <t>髙橋茉那</t>
  </si>
  <si>
    <t>角野友香</t>
  </si>
  <si>
    <t>高体連北見支部</t>
  </si>
  <si>
    <t>北見</t>
  </si>
  <si>
    <t>記録会１戦</t>
  </si>
  <si>
    <t>記録会2戦</t>
  </si>
  <si>
    <t>長尾竜哉</t>
  </si>
  <si>
    <t>佐竹隼正</t>
  </si>
  <si>
    <t>西村治記</t>
  </si>
  <si>
    <t>向當晴矢</t>
  </si>
  <si>
    <t>森駿哉</t>
  </si>
  <si>
    <t>後藤竜之介</t>
  </si>
  <si>
    <t>ｵﾎｰﾂｸSS</t>
  </si>
  <si>
    <t>齋藤匡樹</t>
  </si>
  <si>
    <t>梅田彪牙</t>
  </si>
  <si>
    <t>高倉悠歳</t>
  </si>
  <si>
    <t>吉本奏太</t>
  </si>
  <si>
    <t>幸田岳</t>
  </si>
  <si>
    <t>曽根天太</t>
  </si>
  <si>
    <t>濱田楓</t>
  </si>
  <si>
    <t>鵜飼柚希</t>
  </si>
  <si>
    <t>安井徠人</t>
  </si>
  <si>
    <t>白石大和</t>
  </si>
  <si>
    <t>服部綴太</t>
  </si>
  <si>
    <t>赤坂柊真</t>
  </si>
  <si>
    <t>浦田誉人</t>
  </si>
  <si>
    <t>屋舗詠大</t>
  </si>
  <si>
    <t>高橋呂玖野</t>
  </si>
  <si>
    <t>西迫知希</t>
  </si>
  <si>
    <t>佐藤蕾</t>
  </si>
  <si>
    <t>木村優生</t>
  </si>
  <si>
    <t>三浦旭翔</t>
  </si>
  <si>
    <t>岡崎楓</t>
  </si>
  <si>
    <t>内野魁人</t>
  </si>
  <si>
    <t>中野航成</t>
  </si>
  <si>
    <t>山形晃輝</t>
  </si>
  <si>
    <t>小倉朋晃</t>
  </si>
  <si>
    <t>藤田昂</t>
  </si>
  <si>
    <t>上西昴</t>
  </si>
  <si>
    <t>西谷内俐士</t>
  </si>
  <si>
    <t>大塚楓</t>
  </si>
  <si>
    <t>知床斜里RC</t>
  </si>
  <si>
    <t>伊藤悦大</t>
  </si>
  <si>
    <t>安井一晴</t>
  </si>
  <si>
    <t>刈屋柊晴</t>
  </si>
  <si>
    <t>篠田恵太</t>
  </si>
  <si>
    <t>川崎楓芽</t>
  </si>
  <si>
    <t>蜂谷右京</t>
  </si>
  <si>
    <t>植本一希</t>
  </si>
  <si>
    <t>日並楓喜</t>
  </si>
  <si>
    <t>増田周和</t>
  </si>
  <si>
    <t>堀内新</t>
  </si>
  <si>
    <t>山田楓河</t>
  </si>
  <si>
    <t>佐藤駿</t>
  </si>
  <si>
    <t>小田和輝</t>
  </si>
  <si>
    <t>大塚蓮</t>
  </si>
  <si>
    <t>加藤聡真</t>
  </si>
  <si>
    <t>小野雄大</t>
  </si>
  <si>
    <t>吉野太陽</t>
  </si>
  <si>
    <t>中原太亜</t>
  </si>
  <si>
    <t>中田淳介</t>
  </si>
  <si>
    <t>斜里小</t>
  </si>
  <si>
    <t>古屋偉歩基</t>
  </si>
  <si>
    <t>森翔哉</t>
  </si>
  <si>
    <t>島崎然</t>
  </si>
  <si>
    <t>岡部匠真</t>
  </si>
  <si>
    <t>生出龍雅</t>
  </si>
  <si>
    <t>高野京弥</t>
  </si>
  <si>
    <t>大津和希</t>
  </si>
  <si>
    <t>田中優良斗</t>
  </si>
  <si>
    <t>石井大基</t>
  </si>
  <si>
    <t>石原遥翔</t>
  </si>
  <si>
    <t>新井山健人</t>
  </si>
  <si>
    <t>水上翔夢</t>
  </si>
  <si>
    <t>大地将成</t>
  </si>
  <si>
    <t>鈴木将矢</t>
  </si>
  <si>
    <t>菖蒲陽生</t>
  </si>
  <si>
    <t>菅田大斗</t>
  </si>
  <si>
    <t>三浦清史</t>
  </si>
  <si>
    <t>林來楽</t>
  </si>
  <si>
    <t>上西翔</t>
  </si>
  <si>
    <t>林和弘</t>
  </si>
  <si>
    <t>髙橋貫太</t>
  </si>
  <si>
    <t>曽根哲優</t>
  </si>
  <si>
    <t>高橋依</t>
  </si>
  <si>
    <t>小山尋夢</t>
  </si>
  <si>
    <t>佐藤楓</t>
  </si>
  <si>
    <t>加藤遼太</t>
  </si>
  <si>
    <t>松橋佑朔</t>
  </si>
  <si>
    <t>角田蓮</t>
  </si>
  <si>
    <t>安部匡翼</t>
  </si>
  <si>
    <t>丸藤歩希</t>
  </si>
  <si>
    <t>杉山智亮</t>
  </si>
  <si>
    <t>宮崎奏大</t>
  </si>
  <si>
    <t>堀澤仁景</t>
  </si>
  <si>
    <t>後藤大輔</t>
  </si>
  <si>
    <t>中村直</t>
  </si>
  <si>
    <t>畑谷悠樹</t>
  </si>
  <si>
    <t>橋本哲</t>
  </si>
  <si>
    <t>石川竜太郎</t>
  </si>
  <si>
    <t>松本聖也</t>
  </si>
  <si>
    <t>吉田頼生</t>
  </si>
  <si>
    <t>斎藤快晴</t>
  </si>
  <si>
    <t>間宮奏夢</t>
  </si>
  <si>
    <t>佐藤生弥</t>
  </si>
  <si>
    <t>伊藤翔太</t>
  </si>
  <si>
    <t>田村勇斗</t>
  </si>
  <si>
    <t>堀澤文景</t>
  </si>
  <si>
    <t>吉田怜央</t>
  </si>
  <si>
    <t>成ケ澤拓斗</t>
  </si>
  <si>
    <t>田村大幸</t>
  </si>
  <si>
    <t>佐藤尚毅</t>
  </si>
  <si>
    <t>中田竜翔</t>
  </si>
  <si>
    <t>西迫篤志</t>
  </si>
  <si>
    <t>竹村璃玖</t>
  </si>
  <si>
    <t>小原拓真</t>
  </si>
  <si>
    <t>久保田颯歩</t>
  </si>
  <si>
    <t>尾島美空</t>
  </si>
  <si>
    <t>曽根優彩愛</t>
  </si>
  <si>
    <t>沼岡実來</t>
  </si>
  <si>
    <t>布目友理</t>
  </si>
  <si>
    <t>曽根絢優愛</t>
  </si>
  <si>
    <t>松本琉南</t>
  </si>
  <si>
    <t>津田有希菜</t>
  </si>
  <si>
    <t>田辺采子</t>
  </si>
  <si>
    <t>田中里央</t>
  </si>
  <si>
    <t>桐山日和</t>
  </si>
  <si>
    <t>田中美央</t>
  </si>
  <si>
    <t>酒井寧々</t>
  </si>
  <si>
    <t>吉田梨乃</t>
  </si>
  <si>
    <t>岡崎乃音</t>
  </si>
  <si>
    <t>遠藤蒼依</t>
  </si>
  <si>
    <t>清永千穂</t>
  </si>
  <si>
    <t>安部沙彩</t>
  </si>
  <si>
    <t>伊藤小雪</t>
  </si>
  <si>
    <t>中空響</t>
  </si>
  <si>
    <t>佐藤愛夕</t>
  </si>
  <si>
    <t>横山心映</t>
  </si>
  <si>
    <t>鈴木瑞菜</t>
  </si>
  <si>
    <t>野亜紀</t>
  </si>
  <si>
    <t>藤田紗羅</t>
  </si>
  <si>
    <t>干川美里</t>
  </si>
  <si>
    <t>高橋愛花</t>
  </si>
  <si>
    <t>小原萌楓</t>
  </si>
  <si>
    <t>池田葵</t>
  </si>
  <si>
    <t>小形るうか</t>
  </si>
  <si>
    <t>中村あいり</t>
  </si>
  <si>
    <t>小田有紗</t>
  </si>
  <si>
    <t>長谷川みなみ</t>
  </si>
  <si>
    <t>松木奏絵</t>
  </si>
  <si>
    <t>澤向美樹</t>
  </si>
  <si>
    <t>広川志音</t>
  </si>
  <si>
    <t>酒部暖</t>
  </si>
  <si>
    <t>木村葉月</t>
  </si>
  <si>
    <t>荒牧咲稀</t>
  </si>
  <si>
    <t>西迫美郁</t>
  </si>
  <si>
    <t>藤田柚希</t>
  </si>
  <si>
    <t>中村栞奈</t>
  </si>
  <si>
    <t>横山このか</t>
  </si>
  <si>
    <t>上中屋敷結衣</t>
  </si>
  <si>
    <t>津田花里菜</t>
  </si>
  <si>
    <t>服部茜</t>
  </si>
  <si>
    <t>松本優那</t>
  </si>
  <si>
    <t>大沼らら</t>
  </si>
  <si>
    <t>遠藤寛奈</t>
  </si>
  <si>
    <t>高橋望来</t>
  </si>
  <si>
    <t>松原こころ</t>
  </si>
  <si>
    <t>中村光</t>
  </si>
  <si>
    <t>高橋茉莉</t>
  </si>
  <si>
    <t>吉野樹里</t>
  </si>
  <si>
    <t>久保田昊和</t>
  </si>
  <si>
    <t>浦島楓果</t>
  </si>
  <si>
    <t>入宇田心那</t>
  </si>
  <si>
    <t>加藤麻帆</t>
  </si>
  <si>
    <t>大江美月</t>
  </si>
  <si>
    <t>西谷内誇己</t>
  </si>
  <si>
    <t>戸澤璃音</t>
  </si>
  <si>
    <t>元木楓</t>
  </si>
  <si>
    <t>室田心愛</t>
  </si>
  <si>
    <t>松本実優</t>
  </si>
  <si>
    <t>白石光</t>
  </si>
  <si>
    <t>田村名菜</t>
  </si>
  <si>
    <t>成ケ澤絵恋</t>
  </si>
  <si>
    <t>佐藤心海</t>
  </si>
  <si>
    <t>宮崎真衣</t>
  </si>
  <si>
    <t>桐山日向</t>
  </si>
  <si>
    <t>白畑桃希</t>
  </si>
  <si>
    <t>選手権</t>
  </si>
  <si>
    <t>貞廣暢孝</t>
  </si>
  <si>
    <t>田川敦</t>
  </si>
  <si>
    <t>岡部光樹</t>
  </si>
  <si>
    <t>関野寛大</t>
  </si>
  <si>
    <t>三神琉聖</t>
  </si>
  <si>
    <t>今井啓人</t>
  </si>
  <si>
    <t>奥山樹晏</t>
  </si>
  <si>
    <t>古屋葵</t>
  </si>
  <si>
    <t>湯浅和樹</t>
  </si>
  <si>
    <t>山崎翔夢</t>
  </si>
  <si>
    <t>長廻湧丞</t>
  </si>
  <si>
    <t>原紺翔</t>
  </si>
  <si>
    <t>石井丈太郎</t>
  </si>
  <si>
    <t>佐々木健人</t>
  </si>
  <si>
    <t>村田優月</t>
  </si>
  <si>
    <t>佐野光</t>
  </si>
  <si>
    <t>野瀬遼平</t>
  </si>
  <si>
    <t>吉川宝</t>
  </si>
  <si>
    <t>坂元恭介</t>
  </si>
  <si>
    <t>水上遙翔</t>
  </si>
  <si>
    <t>廣瀨慶征</t>
  </si>
  <si>
    <t>津田斗真</t>
  </si>
  <si>
    <t>石田大洋</t>
  </si>
  <si>
    <t>柴田和真</t>
  </si>
  <si>
    <t>兼田航希</t>
  </si>
  <si>
    <t>石井建太朗</t>
  </si>
  <si>
    <t>村上真裟斗</t>
  </si>
  <si>
    <t>廣瀨慧来</t>
  </si>
  <si>
    <t>轉石蓮</t>
  </si>
  <si>
    <t>山本銀士郎</t>
  </si>
  <si>
    <t>五藤亜弥</t>
  </si>
  <si>
    <t>村田康成</t>
  </si>
  <si>
    <t>菅野和明</t>
  </si>
  <si>
    <t>中木星哉</t>
  </si>
  <si>
    <t>村田広季</t>
  </si>
  <si>
    <t>伊藤大輝</t>
  </si>
  <si>
    <t>浅水優斗</t>
  </si>
  <si>
    <t>出口雄大</t>
  </si>
  <si>
    <t>千葉煌生</t>
  </si>
  <si>
    <t>植松壱成</t>
  </si>
  <si>
    <t>本庄和意</t>
  </si>
  <si>
    <t>髙橋柊平</t>
  </si>
  <si>
    <t>森田豪</t>
  </si>
  <si>
    <t>今枝光</t>
  </si>
  <si>
    <t>西村文太</t>
  </si>
  <si>
    <t>小池智貴</t>
  </si>
  <si>
    <t>河村悠季</t>
  </si>
  <si>
    <t>髙橋ひより</t>
  </si>
  <si>
    <t>大童萌加</t>
  </si>
  <si>
    <t>橋本悠華</t>
  </si>
  <si>
    <t>坂井里緒</t>
  </si>
  <si>
    <t>酒部陽菜</t>
  </si>
  <si>
    <t>田中莉菜</t>
  </si>
  <si>
    <t>齋藤千紘</t>
  </si>
  <si>
    <t>吉岡紗菜</t>
  </si>
  <si>
    <t>石川晴那</t>
  </si>
  <si>
    <t>髙野聖心</t>
  </si>
  <si>
    <t>川村夏稀</t>
  </si>
  <si>
    <t>斉藤綾菜</t>
  </si>
  <si>
    <t>菖蒲綾乃</t>
  </si>
  <si>
    <t>竹村花乃</t>
  </si>
  <si>
    <t>河合音羽</t>
  </si>
  <si>
    <t>伊藤果蓮</t>
  </si>
  <si>
    <t>池野来美</t>
  </si>
  <si>
    <t>植村菜々</t>
  </si>
  <si>
    <t>山崎裕香</t>
  </si>
  <si>
    <t>兼田小春</t>
  </si>
  <si>
    <t>平沢虹華</t>
  </si>
  <si>
    <t>道原莉子</t>
  </si>
  <si>
    <t>大和田留理香</t>
  </si>
  <si>
    <t>大浦光涼</t>
  </si>
  <si>
    <t>石山真衣</t>
  </si>
  <si>
    <t>居城真衣</t>
  </si>
  <si>
    <t>高野琴羽</t>
  </si>
  <si>
    <t>柿崎花奈</t>
  </si>
  <si>
    <t>林夏実</t>
  </si>
  <si>
    <t>伊藤留菜</t>
  </si>
  <si>
    <t>佐川日奈子</t>
  </si>
  <si>
    <t>畔上凛花</t>
  </si>
  <si>
    <t>苧毛鈴奈</t>
  </si>
  <si>
    <t>畔川麿歌</t>
  </si>
  <si>
    <t>大澤乃愛</t>
  </si>
  <si>
    <t>全順</t>
    <rPh sb="0" eb="1">
      <t>ゼン</t>
    </rPh>
    <rPh sb="1" eb="2">
      <t>ジュン</t>
    </rPh>
    <phoneticPr fontId="18"/>
  </si>
  <si>
    <t>斜里知床ｳﾄﾛ</t>
  </si>
  <si>
    <t>橋本悠利</t>
  </si>
  <si>
    <t>通信陸上</t>
  </si>
  <si>
    <t>中川大夢</t>
  </si>
  <si>
    <t>山﨑空我</t>
  </si>
  <si>
    <t>高宮成生</t>
  </si>
  <si>
    <t>白田遊梧</t>
  </si>
  <si>
    <t>西内燈斐</t>
  </si>
  <si>
    <t>工藤颯斗</t>
  </si>
  <si>
    <t>野澤晶太</t>
  </si>
  <si>
    <t>佐藤一希</t>
  </si>
  <si>
    <t>渡邊蒼也</t>
  </si>
  <si>
    <t>林愛斗</t>
  </si>
  <si>
    <t>嶋津里奈</t>
  </si>
  <si>
    <t>岡紗菜</t>
  </si>
  <si>
    <t>得永有紗</t>
  </si>
  <si>
    <t>植村葉月</t>
  </si>
  <si>
    <t>?田里珠</t>
  </si>
  <si>
    <t>久保清波</t>
  </si>
  <si>
    <t>全道高校</t>
    <rPh sb="0" eb="1">
      <t>ゼン</t>
    </rPh>
    <rPh sb="1" eb="2">
      <t>ドウ</t>
    </rPh>
    <rPh sb="2" eb="4">
      <t>コウコウ</t>
    </rPh>
    <phoneticPr fontId="18"/>
  </si>
  <si>
    <t>室蘭</t>
  </si>
  <si>
    <t>見神琉聖</t>
  </si>
  <si>
    <t>小林祥大</t>
  </si>
  <si>
    <t>大石虎太郎</t>
  </si>
  <si>
    <t>瀧澤昭太</t>
  </si>
  <si>
    <t>藤田優太</t>
  </si>
  <si>
    <t>岡紗菜</t>
  </si>
  <si>
    <t>小原愛未</t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</si>
  <si>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</si>
  <si>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</si>
  <si>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</si>
  <si>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</si>
  <si>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選手名＋個人通し番号</t>
    <rPh sb="0" eb="3">
      <t>センシュメイ</t>
    </rPh>
    <rPh sb="4" eb="6">
      <t>コジン</t>
    </rPh>
    <rPh sb="6" eb="7">
      <t>トオ</t>
    </rPh>
    <rPh sb="8" eb="10">
      <t>バンゴウ</t>
    </rPh>
    <phoneticPr fontId="18"/>
  </si>
  <si>
    <t>RK</t>
    <phoneticPr fontId="18"/>
  </si>
  <si>
    <t>@</t>
  </si>
  <si>
    <t>@</t>
    <phoneticPr fontId="18"/>
  </si>
  <si>
    <t>北海道選手権</t>
  </si>
  <si>
    <t>斜里高</t>
  </si>
  <si>
    <t>北見緑陵高</t>
  </si>
  <si>
    <t>釜澤拓也</t>
  </si>
  <si>
    <t>服部悠河</t>
  </si>
  <si>
    <t>札幌大</t>
  </si>
  <si>
    <t>網走南ヶ丘高</t>
  </si>
  <si>
    <t>北見北斗高</t>
  </si>
  <si>
    <t>冨永正太</t>
  </si>
  <si>
    <t>林邑樹</t>
  </si>
  <si>
    <t>横野祥貴</t>
  </si>
  <si>
    <t>北見商業高</t>
  </si>
  <si>
    <t>漆原玲司</t>
  </si>
  <si>
    <t>北見柏陽高</t>
  </si>
  <si>
    <t>田中優汰</t>
  </si>
  <si>
    <t>竹田魁人</t>
  </si>
  <si>
    <t>浅井一稀</t>
  </si>
  <si>
    <t>長沢瞭</t>
  </si>
  <si>
    <t>常呂高</t>
  </si>
  <si>
    <t>大谷花厘</t>
  </si>
  <si>
    <t>遠軽高</t>
  </si>
  <si>
    <t>久保　楓</t>
  </si>
  <si>
    <t>橋本　悠利</t>
  </si>
  <si>
    <t>村上　太一</t>
  </si>
  <si>
    <t>高橋　歩夢</t>
  </si>
  <si>
    <t>川内　唯空</t>
  </si>
  <si>
    <t>根田　りりん</t>
  </si>
  <si>
    <t>大島　菜月</t>
  </si>
  <si>
    <t>金子　佑香</t>
  </si>
  <si>
    <t>畔上　凛花</t>
  </si>
  <si>
    <t>金子　杏香</t>
  </si>
  <si>
    <t>山田　楓河</t>
  </si>
  <si>
    <t>菊地　朝日</t>
  </si>
  <si>
    <t>小野　雄大</t>
  </si>
  <si>
    <t>浮須　羽琉</t>
  </si>
  <si>
    <t>皆月　奈知</t>
  </si>
  <si>
    <t>永本　文香</t>
  </si>
  <si>
    <t>金子　圭弥乃</t>
  </si>
  <si>
    <t>白石　光</t>
  </si>
  <si>
    <t>個人名</t>
    <rPh sb="0" eb="3">
      <t>コジンメイ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</si>
  <si>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</si>
  <si>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</si>
  <si>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</t>
    <rPh sb="0" eb="2">
      <t>キロク</t>
    </rPh>
    <phoneticPr fontId="18"/>
  </si>
  <si>
    <t>R</t>
    <phoneticPr fontId="18"/>
  </si>
  <si>
    <t>風速</t>
    <rPh sb="0" eb="2">
      <t>フウソク</t>
    </rPh>
    <phoneticPr fontId="18"/>
  </si>
  <si>
    <t>所属</t>
    <rPh sb="0" eb="2">
      <t>ショゾク</t>
    </rPh>
    <phoneticPr fontId="18"/>
  </si>
  <si>
    <t>種目</t>
    <rPh sb="0" eb="2">
      <t>シュモク</t>
    </rPh>
    <phoneticPr fontId="18"/>
  </si>
  <si>
    <t>走幅跳</t>
  </si>
  <si>
    <t>紋別高</t>
  </si>
  <si>
    <t>湧別高</t>
  </si>
  <si>
    <t>菊地勇貴</t>
  </si>
  <si>
    <t>美幌高</t>
  </si>
  <si>
    <t>久保俊介</t>
  </si>
  <si>
    <t>藤本虎弥太</t>
  </si>
  <si>
    <t>髙橋直弥</t>
  </si>
  <si>
    <t>脇本諒</t>
  </si>
  <si>
    <t>網走桂陽高</t>
  </si>
  <si>
    <t>金子航太</t>
  </si>
  <si>
    <t>清里中</t>
  </si>
  <si>
    <t>北見光西中</t>
  </si>
  <si>
    <t>北見高栄中</t>
  </si>
  <si>
    <t>村田尚基</t>
  </si>
  <si>
    <t>紋別中</t>
  </si>
  <si>
    <t>紋別上渚滑中</t>
  </si>
  <si>
    <t>遠軽中</t>
  </si>
  <si>
    <t>北見小泉中</t>
  </si>
  <si>
    <t>北見北中</t>
  </si>
  <si>
    <t>網走第三中</t>
  </si>
  <si>
    <t>雄武中</t>
  </si>
  <si>
    <t>西村友宏</t>
  </si>
  <si>
    <t>鈴木雅詞</t>
  </si>
  <si>
    <t>恩田昂平</t>
  </si>
  <si>
    <t>斉藤誠也</t>
  </si>
  <si>
    <t>高嶋将吾</t>
  </si>
  <si>
    <t>磯野拓実</t>
  </si>
  <si>
    <t>三条大夢</t>
  </si>
  <si>
    <t>網走第四中</t>
  </si>
  <si>
    <t>楯身颯太</t>
  </si>
  <si>
    <t>新井諭弥</t>
  </si>
  <si>
    <t>日下大夢</t>
  </si>
  <si>
    <t>興部沙留中</t>
  </si>
  <si>
    <t>中嶋友哉</t>
  </si>
  <si>
    <t>大空東藻琴中</t>
  </si>
  <si>
    <t>太田結陽</t>
  </si>
  <si>
    <t>太田虎吾</t>
  </si>
  <si>
    <t>美幌中</t>
  </si>
  <si>
    <t>大空女満別中</t>
  </si>
  <si>
    <t>清水瞭喜</t>
  </si>
  <si>
    <t>池田尚人</t>
  </si>
  <si>
    <t>山谷黄太洋</t>
  </si>
  <si>
    <t>佐々木浩祐</t>
  </si>
  <si>
    <t>網走第一中</t>
  </si>
  <si>
    <t>山本拓朗</t>
  </si>
  <si>
    <t>中京大</t>
  </si>
  <si>
    <t>川本光郁</t>
  </si>
  <si>
    <t>山下海都</t>
  </si>
  <si>
    <t>北見常呂中</t>
  </si>
  <si>
    <t>遠藤創人</t>
  </si>
  <si>
    <t>大井貴史</t>
  </si>
  <si>
    <t>尾形凌</t>
  </si>
  <si>
    <t>松原佑佳</t>
  </si>
  <si>
    <t>村上星那</t>
  </si>
  <si>
    <t>柴野ありさ</t>
  </si>
  <si>
    <t>矢萩雪奈</t>
  </si>
  <si>
    <t>佐々木優衣</t>
  </si>
  <si>
    <t>内藤成美</t>
  </si>
  <si>
    <t>村尾彩奈</t>
  </si>
  <si>
    <t>所胡桃未</t>
  </si>
  <si>
    <t>平賀華奈</t>
  </si>
  <si>
    <t>山内沙耶佳</t>
  </si>
  <si>
    <t>炭野桜</t>
  </si>
  <si>
    <t>阿部冬彩</t>
  </si>
  <si>
    <t>北見東陵中</t>
  </si>
  <si>
    <t>新井恵美梨</t>
  </si>
  <si>
    <t>菅原玲奈</t>
  </si>
  <si>
    <t>飯島いずみ</t>
  </si>
  <si>
    <t>山田幸奈</t>
  </si>
  <si>
    <t>木幡遥香</t>
  </si>
  <si>
    <t>藤田彩花</t>
  </si>
  <si>
    <t>林美里</t>
  </si>
  <si>
    <t>石田天音</t>
  </si>
  <si>
    <t>湊櫻彩</t>
  </si>
  <si>
    <t>矢木春菜</t>
  </si>
  <si>
    <t>近江谷美友</t>
  </si>
  <si>
    <t>網走</t>
  </si>
  <si>
    <t>紋別潮見中</t>
  </si>
  <si>
    <t>北見北光中</t>
  </si>
  <si>
    <t>網走第二中</t>
  </si>
  <si>
    <t>北見南中</t>
  </si>
  <si>
    <t>湧別中</t>
  </si>
  <si>
    <t>美幌北中</t>
  </si>
  <si>
    <t>三段跳</t>
  </si>
  <si>
    <t>北見工業高</t>
  </si>
  <si>
    <t>ｼﾞｬﾍﾞﾘｯｸｽﾛｰ</t>
  </si>
  <si>
    <t>ｵﾎｰﾂｸAC(中学)</t>
  </si>
  <si>
    <t>女満別高</t>
  </si>
  <si>
    <t>大友温太</t>
  </si>
  <si>
    <t>長野蒼人</t>
  </si>
  <si>
    <t>佐藤一馬</t>
  </si>
  <si>
    <t>伊藤千颯</t>
  </si>
  <si>
    <t>川上貴史</t>
  </si>
  <si>
    <t>落合瞬也</t>
  </si>
  <si>
    <t>柏崎啓太</t>
  </si>
  <si>
    <t>高橋瞭太朗</t>
  </si>
  <si>
    <t>飯塚拓斗</t>
  </si>
  <si>
    <t>春名将志</t>
  </si>
  <si>
    <t>八重樫岬</t>
  </si>
  <si>
    <t>木村智哉</t>
  </si>
  <si>
    <t>髙嶋将吾</t>
  </si>
  <si>
    <t>大西由悟</t>
  </si>
  <si>
    <t>田原友貴</t>
  </si>
  <si>
    <t>山地朝陽</t>
  </si>
  <si>
    <t>白田莉都</t>
  </si>
  <si>
    <t>古崎竜也</t>
  </si>
  <si>
    <t>鎌田堅輔</t>
  </si>
  <si>
    <t>片川志遠</t>
  </si>
  <si>
    <t>藪下咲希</t>
  </si>
  <si>
    <t>工藤結依</t>
  </si>
  <si>
    <t>佐藤未来</t>
  </si>
  <si>
    <t>榎本舞優</t>
  </si>
  <si>
    <t>柴門美優</t>
  </si>
  <si>
    <t>上本菜直世</t>
  </si>
  <si>
    <t>片川うらん</t>
  </si>
  <si>
    <t>小崎みなみ</t>
  </si>
  <si>
    <t>田中陸斗</t>
  </si>
  <si>
    <t>ﾎﾞｰﾃｯｸｽｽﾛｰ投</t>
  </si>
  <si>
    <t>須藤晴人</t>
  </si>
  <si>
    <t>菅波嘉壱</t>
  </si>
  <si>
    <t>田中陽紀</t>
  </si>
  <si>
    <t>手塚響規</t>
  </si>
  <si>
    <t>森彩夏</t>
  </si>
  <si>
    <t>澤向舞佳</t>
  </si>
  <si>
    <t>兼田桃香</t>
  </si>
  <si>
    <t>斉藤麗</t>
  </si>
  <si>
    <t>長谷川楓華</t>
  </si>
  <si>
    <t>辻祥花</t>
  </si>
  <si>
    <t>渡辺実結</t>
  </si>
  <si>
    <t>清里高</t>
  </si>
  <si>
    <t>油屋圭吾</t>
  </si>
  <si>
    <t>雄武高</t>
  </si>
  <si>
    <t>矢萩裕大</t>
  </si>
  <si>
    <t>菊地孝太</t>
  </si>
  <si>
    <t>八太翔世</t>
  </si>
  <si>
    <t>松本理暉</t>
  </si>
  <si>
    <t>川田恒</t>
  </si>
  <si>
    <t>小田彩人</t>
  </si>
  <si>
    <t>興部高</t>
  </si>
  <si>
    <t>北見藤女子高</t>
  </si>
  <si>
    <t>滝上高</t>
  </si>
  <si>
    <t>熊谷祐花</t>
  </si>
  <si>
    <t>大畠慶介</t>
  </si>
  <si>
    <t>小野由佳</t>
  </si>
  <si>
    <t>地区陸上</t>
    <rPh sb="0" eb="2">
      <t>チク</t>
    </rPh>
    <rPh sb="2" eb="4">
      <t>リクジョウ</t>
    </rPh>
    <phoneticPr fontId="18"/>
  </si>
  <si>
    <t>山田倫太郎</t>
  </si>
  <si>
    <t>日笠颯</t>
  </si>
  <si>
    <t>高宮魁</t>
  </si>
  <si>
    <t>長谷部桜</t>
  </si>
  <si>
    <t>小野寺真白</t>
  </si>
  <si>
    <t>柳原江理</t>
  </si>
  <si>
    <t>全道中学</t>
    <rPh sb="0" eb="1">
      <t>ゼン</t>
    </rPh>
    <rPh sb="1" eb="2">
      <t>ドウ</t>
    </rPh>
    <rPh sb="2" eb="4">
      <t>チュウガク</t>
    </rPh>
    <phoneticPr fontId="18"/>
  </si>
  <si>
    <t>加藤蓮</t>
  </si>
  <si>
    <t>山田倫太朗</t>
  </si>
  <si>
    <t>釧路</t>
  </si>
  <si>
    <t>高女</t>
    <rPh sb="0" eb="1">
      <t>コウ</t>
    </rPh>
    <phoneticPr fontId="18"/>
  </si>
  <si>
    <t>フィールド記録会</t>
    <phoneticPr fontId="18"/>
  </si>
  <si>
    <t>網走</t>
    <phoneticPr fontId="18"/>
  </si>
  <si>
    <t>決</t>
    <phoneticPr fontId="18"/>
  </si>
  <si>
    <t>石川美輝</t>
  </si>
  <si>
    <t>山本大三郎</t>
  </si>
  <si>
    <t>山本銀次郎</t>
  </si>
  <si>
    <t>椛山蒼生</t>
  </si>
  <si>
    <t>伊藤柚月</t>
  </si>
  <si>
    <t>片山梢</t>
  </si>
  <si>
    <t>本間勝人</t>
  </si>
  <si>
    <t>山崎公子</t>
  </si>
  <si>
    <t>林未来</t>
  </si>
  <si>
    <t>岩越優人</t>
  </si>
  <si>
    <t>中男</t>
    <phoneticPr fontId="18"/>
  </si>
  <si>
    <t>網走</t>
    <phoneticPr fontId="18"/>
  </si>
  <si>
    <t>記録会3戦</t>
  </si>
  <si>
    <t>一男</t>
  </si>
  <si>
    <t>南飛輝</t>
  </si>
  <si>
    <t>脇坂強暉</t>
  </si>
  <si>
    <t>国際武道大</t>
  </si>
  <si>
    <t>野月万琴</t>
  </si>
  <si>
    <t>国体選考会</t>
  </si>
  <si>
    <t>札幌</t>
  </si>
  <si>
    <t>高男</t>
    <rPh sb="0" eb="1">
      <t>コウ</t>
    </rPh>
    <rPh sb="1" eb="2">
      <t>オトコ</t>
    </rPh>
    <phoneticPr fontId="18"/>
  </si>
  <si>
    <t>やり投</t>
  </si>
  <si>
    <t>砲丸投</t>
  </si>
  <si>
    <t>高女</t>
    <rPh sb="0" eb="1">
      <t>コウ</t>
    </rPh>
    <rPh sb="1" eb="2">
      <t>オンナ</t>
    </rPh>
    <phoneticPr fontId="18"/>
  </si>
  <si>
    <t>円盤投</t>
  </si>
  <si>
    <t>オホ小学生</t>
  </si>
  <si>
    <t>全道中学新人</t>
    <rPh sb="0" eb="1">
      <t>ゼン</t>
    </rPh>
    <phoneticPr fontId="18"/>
  </si>
  <si>
    <t>函館</t>
  </si>
  <si>
    <t>全道高校新人</t>
    <rPh sb="0" eb="1">
      <t>ゼン</t>
    </rPh>
    <phoneticPr fontId="18"/>
  </si>
  <si>
    <t>訓子府高</t>
  </si>
  <si>
    <t>道ジュニア</t>
  </si>
  <si>
    <t>小樽</t>
  </si>
  <si>
    <t>全道小学</t>
    <rPh sb="0" eb="1">
      <t>ゼン</t>
    </rPh>
    <phoneticPr fontId="18"/>
  </si>
  <si>
    <t>旭川</t>
    <rPh sb="0" eb="2">
      <t>アサヒカワ</t>
    </rPh>
    <phoneticPr fontId="18"/>
  </si>
  <si>
    <t>高体連新人</t>
  </si>
  <si>
    <t>中体連新人</t>
  </si>
  <si>
    <t>藤谷拓未</t>
  </si>
  <si>
    <t>東颯音</t>
  </si>
  <si>
    <t>小松果梨</t>
  </si>
  <si>
    <t>秋季陸上</t>
  </si>
  <si>
    <t>小学生陸上</t>
    <rPh sb="3" eb="5">
      <t>リクジョウ</t>
    </rPh>
    <phoneticPr fontId="18"/>
  </si>
  <si>
    <t>松田陽向太</t>
  </si>
  <si>
    <t>鈴木皇大</t>
  </si>
  <si>
    <t>平沢宗也</t>
  </si>
  <si>
    <t>木村優太</t>
  </si>
  <si>
    <t>岡田奏斗</t>
  </si>
  <si>
    <t>田口誠</t>
  </si>
  <si>
    <t>小原詩恩</t>
  </si>
  <si>
    <t>美幌XC少年団</t>
  </si>
  <si>
    <t>伊藤優誠</t>
  </si>
  <si>
    <t>伊藤榮音</t>
  </si>
  <si>
    <t>平龍輝</t>
  </si>
  <si>
    <t>寺澤碧凛</t>
  </si>
  <si>
    <t>伊藤奎悟</t>
  </si>
  <si>
    <t>杉本玲菜</t>
  </si>
  <si>
    <t>水島亮太</t>
  </si>
  <si>
    <t>大水雅也</t>
  </si>
  <si>
    <t>狩野琢弥</t>
  </si>
  <si>
    <t>小川卓也</t>
  </si>
  <si>
    <t>中女</t>
    <rPh sb="0" eb="1">
      <t>チュウ</t>
    </rPh>
    <phoneticPr fontId="18"/>
  </si>
  <si>
    <t>ｼﾞｬﾍﾞﾘｯｸﾎﾞｰﾙ投</t>
  </si>
  <si>
    <t>ｼﾞｬﾍﾞﾘｯｸﾎﾞｰﾙ投</t>
    <phoneticPr fontId="18"/>
  </si>
  <si>
    <t>ｼﾞｬﾍﾞﾘｯｸﾎﾞｰﾙ投</t>
    <phoneticPr fontId="18"/>
  </si>
  <si>
    <t>砲丸投</t>
    <phoneticPr fontId="18"/>
  </si>
  <si>
    <t>ﾊﾝﾏｰ投</t>
  </si>
  <si>
    <t>遠軽高</t>
    <rPh sb="2" eb="3">
      <t>コウ</t>
    </rPh>
    <phoneticPr fontId="18"/>
  </si>
  <si>
    <t>興部高</t>
    <rPh sb="2" eb="3">
      <t>コウ</t>
    </rPh>
    <phoneticPr fontId="18"/>
  </si>
  <si>
    <t>ｵﾎｰﾂｸ陸協</t>
    <phoneticPr fontId="18"/>
  </si>
  <si>
    <t>常呂高</t>
    <rPh sb="2" eb="3">
      <t>コウ</t>
    </rPh>
    <phoneticPr fontId="18"/>
  </si>
  <si>
    <t>興部沙留中</t>
    <rPh sb="4" eb="5">
      <t>チュウ</t>
    </rPh>
    <phoneticPr fontId="18"/>
  </si>
  <si>
    <t>大空女満別中</t>
    <phoneticPr fontId="18"/>
  </si>
  <si>
    <t>大空東藻琴中</t>
    <phoneticPr fontId="18"/>
  </si>
  <si>
    <t>斜里高</t>
    <rPh sb="2" eb="3">
      <t>コウ</t>
    </rPh>
    <phoneticPr fontId="18"/>
  </si>
  <si>
    <t>斜里中</t>
    <rPh sb="2" eb="3">
      <t>チュウ</t>
    </rPh>
    <phoneticPr fontId="18"/>
  </si>
  <si>
    <t>美幌高</t>
    <rPh sb="2" eb="3">
      <t>コウ</t>
    </rPh>
    <phoneticPr fontId="18"/>
  </si>
  <si>
    <t>清里高</t>
    <rPh sb="2" eb="3">
      <t>コウ</t>
    </rPh>
    <phoneticPr fontId="18"/>
  </si>
  <si>
    <t>清里中</t>
    <phoneticPr fontId="18"/>
  </si>
  <si>
    <t>美幌中</t>
    <phoneticPr fontId="18"/>
  </si>
  <si>
    <t>美幌北中</t>
    <phoneticPr fontId="18"/>
  </si>
  <si>
    <t>女満別高</t>
    <rPh sb="3" eb="4">
      <t>コウ</t>
    </rPh>
    <phoneticPr fontId="18"/>
  </si>
  <si>
    <t>北見高栄中</t>
    <phoneticPr fontId="18"/>
  </si>
  <si>
    <t>北見光西中</t>
    <phoneticPr fontId="18"/>
  </si>
  <si>
    <t>湧別高</t>
    <rPh sb="2" eb="3">
      <t>コウ</t>
    </rPh>
    <phoneticPr fontId="18"/>
  </si>
  <si>
    <t>湧別中</t>
    <phoneticPr fontId="18"/>
  </si>
  <si>
    <t>紋別上渚滑中</t>
    <phoneticPr fontId="18"/>
  </si>
  <si>
    <t>北見商業高</t>
    <rPh sb="4" eb="5">
      <t>コウ</t>
    </rPh>
    <phoneticPr fontId="18"/>
  </si>
  <si>
    <t>北見小泉中</t>
    <phoneticPr fontId="18"/>
  </si>
  <si>
    <t>北見藤女子高</t>
    <phoneticPr fontId="18"/>
  </si>
  <si>
    <t>北見東陵中</t>
    <phoneticPr fontId="18"/>
  </si>
  <si>
    <t>網走桂陽高</t>
    <rPh sb="4" eb="5">
      <t>コウ</t>
    </rPh>
    <phoneticPr fontId="18"/>
  </si>
  <si>
    <t>北見緑陵高</t>
    <rPh sb="4" eb="5">
      <t>コウ</t>
    </rPh>
    <phoneticPr fontId="18"/>
  </si>
  <si>
    <t>北見南中</t>
    <rPh sb="3" eb="4">
      <t>チュウ</t>
    </rPh>
    <phoneticPr fontId="18"/>
  </si>
  <si>
    <t>北見常呂中</t>
    <phoneticPr fontId="18"/>
  </si>
  <si>
    <t>北見柏陽高</t>
    <rPh sb="4" eb="5">
      <t>コウ</t>
    </rPh>
    <phoneticPr fontId="18"/>
  </si>
  <si>
    <t>北見美山小</t>
    <phoneticPr fontId="18"/>
  </si>
  <si>
    <t>北見北中</t>
    <phoneticPr fontId="18"/>
  </si>
  <si>
    <t>北見北斗高</t>
    <rPh sb="4" eb="5">
      <t>コウ</t>
    </rPh>
    <phoneticPr fontId="18"/>
  </si>
  <si>
    <t>北見北光中</t>
    <phoneticPr fontId="18"/>
  </si>
  <si>
    <t>記録会４戦</t>
  </si>
  <si>
    <t>共通男子三段跳</t>
  </si>
  <si>
    <t>高校男子円盤投(1.750kg)</t>
  </si>
  <si>
    <t>中学男子円盤投(1.500kg)</t>
  </si>
  <si>
    <t>中学男子</t>
  </si>
  <si>
    <t>高校男子ﾊﾝﾏｰ投(6.000kg)</t>
  </si>
  <si>
    <t>中学男子ｼﾞｬﾍﾞﾘｯｸｽﾛｰ</t>
  </si>
  <si>
    <t>共通女子三段跳</t>
  </si>
  <si>
    <t>共通女子</t>
  </si>
  <si>
    <t>共通女子円盤投(1.000kg)</t>
  </si>
  <si>
    <t>中学女子</t>
  </si>
  <si>
    <t>天野さおり</t>
  </si>
  <si>
    <t>ｵﾎｰﾂｸ陸協(天野)</t>
  </si>
  <si>
    <t>共通女子ﾊﾝﾏｰ投(4.000kg)</t>
  </si>
  <si>
    <t>中学女子円盤投(1.000kg)</t>
  </si>
  <si>
    <t>中学女子ｼﾞｬﾍﾞﾘｯｸｽﾛｰ</t>
  </si>
  <si>
    <t>砲丸投</t>
    <phoneticPr fontId="18"/>
  </si>
  <si>
    <t>円盤投</t>
    <phoneticPr fontId="18"/>
  </si>
  <si>
    <t>ハンマー投</t>
    <phoneticPr fontId="18"/>
  </si>
  <si>
    <t>やり投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</si>
</sst>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shrinkToFit="1"/>
    </xf>
    <xf numFmtId="0" fontId="2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21" fillId="33" borderId="19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horizontal="center" shrinkToFit="1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>
      <alignment vertical="center"/>
    </xf>
    <xf numFmtId="0" fontId="0" fillId="0" borderId="0" xfId="0" applyNumberFormat="1" applyFill="1">
      <alignment vertical="center"/>
    </xf>
    <xf numFmtId="0" fontId="0" fillId="0" borderId="0" xfId="0" applyAlignment="1">
      <alignment horizontal="centerContinuous" vertical="center"/>
    </xf>
    <xf numFmtId="0" fontId="0" fillId="34" borderId="0" xfId="0" applyNumberFormat="1" applyFill="1">
      <alignment vertical="center"/>
    </xf>
    <xf numFmtId="0" fontId="0" fillId="0" borderId="12" xfId="0" applyFill="1" applyBorder="1" applyAlignment="1">
      <alignment horizontal="distributed" vertical="center" justifyLastLine="1" shrinkToFit="1"/>
    </xf>
    <xf numFmtId="0" fontId="22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21" fillId="33" borderId="2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4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justifyLastLine="1"/>
    </xf>
    <xf numFmtId="0" fontId="21" fillId="33" borderId="18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shrinkToFit="1"/>
    </xf>
    <xf numFmtId="0" fontId="21" fillId="33" borderId="18" xfId="0" applyFont="1" applyFill="1" applyBorder="1" applyAlignment="1">
      <alignment horizontal="center" vertical="center" shrinkToFit="1"/>
    </xf>
    <xf numFmtId="0" fontId="21" fillId="33" borderId="17" xfId="0" applyFont="1" applyFill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justifyLastLine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justifyLastLine="1"/>
    </xf>
    <xf numFmtId="0" fontId="25" fillId="33" borderId="22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1" fillId="33" borderId="18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distributed" vertical="center" justifyLastLine="1" shrinkToFit="1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2"/>
  <sheetViews>
    <sheetView topLeftCell="A10" zoomScale="115" zoomScaleNormal="115" workbookViewId="0">
      <selection activeCell="F87" sqref="F87"/>
    </sheetView>
  </sheetViews>
  <sheetFormatPr defaultColWidth="9" defaultRowHeight="13.5" zeroHeight="1" x14ac:dyDescent="0.15"/>
  <cols>
    <col min="1" max="1" width="15.375" bestFit="1" customWidth="1"/>
    <col min="2" max="2" width="7.125" bestFit="1" customWidth="1"/>
    <col min="3" max="3" width="15.125" bestFit="1" customWidth="1"/>
    <col min="4" max="4" width="6.125" bestFit="1" customWidth="1"/>
    <col min="5" max="5" width="13" bestFit="1" customWidth="1"/>
    <col min="6" max="6" width="7.875" style="9" bestFit="1" customWidth="1"/>
    <col min="7" max="7" width="7.625" bestFit="1" customWidth="1"/>
    <col min="8" max="8" width="22.625" bestFit="1" customWidth="1"/>
    <col min="9" max="9" width="5.25" bestFit="1" customWidth="1"/>
    <col min="10" max="10" width="5.875" bestFit="1" customWidth="1"/>
    <col min="11" max="11" width="9" customWidth="1"/>
    <col min="12" max="12" width="34.5" bestFit="1" customWidth="1"/>
  </cols>
  <sheetData>
    <row r="1" spans="1:12" x14ac:dyDescent="0.15">
      <c r="A1" s="5" t="s">
        <v>0</v>
      </c>
      <c r="B1" s="6" t="s">
        <v>1</v>
      </c>
      <c r="C1" s="6" t="s">
        <v>3</v>
      </c>
      <c r="D1" s="6" t="s">
        <v>2</v>
      </c>
      <c r="E1" s="6" t="s">
        <v>4</v>
      </c>
      <c r="F1" s="20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2" x14ac:dyDescent="0.15">
      <c r="A2" s="13" t="s">
        <v>1483</v>
      </c>
      <c r="B2" s="13" t="s">
        <v>1484</v>
      </c>
      <c r="C2" s="13" t="s">
        <v>1487</v>
      </c>
      <c r="D2" s="13" t="s">
        <v>1485</v>
      </c>
      <c r="E2" s="13" t="s">
        <v>1406</v>
      </c>
      <c r="F2" s="16">
        <v>1258</v>
      </c>
      <c r="G2" s="13" t="s">
        <v>585</v>
      </c>
      <c r="H2" s="13" t="s">
        <v>1278</v>
      </c>
      <c r="I2" s="13">
        <v>1</v>
      </c>
      <c r="J2" s="13"/>
      <c r="L2" t="str">
        <f t="shared" ref="L2:L33" si="0">C2&amp;E2</f>
        <v>砲丸投髙嶋将吾</v>
      </c>
    </row>
    <row r="3" spans="1:12" x14ac:dyDescent="0.15">
      <c r="A3" s="13" t="s">
        <v>1491</v>
      </c>
      <c r="B3" s="13" t="s">
        <v>1492</v>
      </c>
      <c r="C3" s="13" t="s">
        <v>1528</v>
      </c>
      <c r="D3" s="13" t="s">
        <v>586</v>
      </c>
      <c r="E3" s="13" t="s">
        <v>135</v>
      </c>
      <c r="F3" s="16">
        <v>939</v>
      </c>
      <c r="G3" s="13" t="s">
        <v>903</v>
      </c>
      <c r="H3" s="13" t="s">
        <v>1542</v>
      </c>
      <c r="I3" s="13">
        <v>2</v>
      </c>
      <c r="J3" s="13"/>
      <c r="K3" s="13"/>
      <c r="L3" t="str">
        <f t="shared" si="0"/>
        <v>砲丸投髙橋賢伍</v>
      </c>
    </row>
    <row r="4" spans="1:12" x14ac:dyDescent="0.15">
      <c r="A4" s="13" t="s">
        <v>1450</v>
      </c>
      <c r="B4" s="13" t="s">
        <v>1382</v>
      </c>
      <c r="C4" s="26" t="s">
        <v>1487</v>
      </c>
      <c r="D4" s="13" t="s">
        <v>762</v>
      </c>
      <c r="E4" s="13" t="s">
        <v>795</v>
      </c>
      <c r="F4" s="16">
        <v>443</v>
      </c>
      <c r="G4" s="13" t="s">
        <v>903</v>
      </c>
      <c r="H4" s="13" t="s">
        <v>1553</v>
      </c>
      <c r="I4" s="13">
        <v>1</v>
      </c>
      <c r="J4" s="13"/>
      <c r="K4" s="13"/>
      <c r="L4" t="str">
        <f t="shared" si="0"/>
        <v>砲丸投齋藤七恵</v>
      </c>
    </row>
    <row r="5" spans="1:12" x14ac:dyDescent="0.15">
      <c r="A5" s="13" t="s">
        <v>1500</v>
      </c>
      <c r="B5" s="13" t="s">
        <v>1382</v>
      </c>
      <c r="C5" s="13" t="s">
        <v>1487</v>
      </c>
      <c r="D5" s="13" t="s">
        <v>586</v>
      </c>
      <c r="E5" s="13" t="s">
        <v>191</v>
      </c>
      <c r="F5" s="16">
        <v>806</v>
      </c>
      <c r="G5" s="13" t="s">
        <v>585</v>
      </c>
      <c r="H5" s="13" t="s">
        <v>1318</v>
      </c>
      <c r="I5" s="13">
        <v>2</v>
      </c>
      <c r="J5" s="13"/>
      <c r="L5" t="str">
        <f t="shared" si="0"/>
        <v>砲丸投鈴木悠斗</v>
      </c>
    </row>
    <row r="6" spans="1:12" x14ac:dyDescent="0.15">
      <c r="A6" s="13" t="s">
        <v>955</v>
      </c>
      <c r="B6" s="13" t="s">
        <v>954</v>
      </c>
      <c r="C6" s="13" t="s">
        <v>1487</v>
      </c>
      <c r="D6" s="13" t="s">
        <v>583</v>
      </c>
      <c r="E6" s="13" t="s">
        <v>1328</v>
      </c>
      <c r="F6" s="16">
        <v>887</v>
      </c>
      <c r="G6" s="13" t="s">
        <v>585</v>
      </c>
      <c r="H6" s="13" t="s">
        <v>1278</v>
      </c>
      <c r="I6" s="13">
        <v>3</v>
      </c>
      <c r="J6" s="13"/>
      <c r="L6" t="str">
        <f t="shared" si="0"/>
        <v>砲丸投鈴木雅詞</v>
      </c>
    </row>
    <row r="7" spans="1:12" x14ac:dyDescent="0.15">
      <c r="A7" s="13" t="s">
        <v>953</v>
      </c>
      <c r="B7" s="13" t="s">
        <v>954</v>
      </c>
      <c r="C7" s="13" t="s">
        <v>1487</v>
      </c>
      <c r="D7" s="13" t="s">
        <v>763</v>
      </c>
      <c r="E7" s="13" t="s">
        <v>1377</v>
      </c>
      <c r="F7" s="16">
        <v>686</v>
      </c>
      <c r="G7" s="13" t="s">
        <v>585</v>
      </c>
      <c r="H7" s="13" t="s">
        <v>1533</v>
      </c>
      <c r="I7" s="13">
        <v>3</v>
      </c>
      <c r="J7" s="13"/>
      <c r="L7" t="str">
        <f t="shared" si="0"/>
        <v>砲丸投林美里</v>
      </c>
    </row>
    <row r="8" spans="1:12" x14ac:dyDescent="0.15">
      <c r="A8" s="13" t="s">
        <v>1477</v>
      </c>
      <c r="B8" s="13" t="s">
        <v>1382</v>
      </c>
      <c r="C8" s="13" t="s">
        <v>1487</v>
      </c>
      <c r="D8" s="13" t="s">
        <v>762</v>
      </c>
      <c r="E8" s="13" t="s">
        <v>1214</v>
      </c>
      <c r="F8" s="16">
        <v>773</v>
      </c>
      <c r="G8" s="13" t="s">
        <v>585</v>
      </c>
      <c r="H8" s="13" t="s">
        <v>1316</v>
      </c>
      <c r="I8" s="13">
        <v>1</v>
      </c>
      <c r="J8" s="13"/>
      <c r="L8" t="str">
        <f t="shared" si="0"/>
        <v>砲丸投林夏実</v>
      </c>
    </row>
    <row r="9" spans="1:12" x14ac:dyDescent="0.15">
      <c r="A9" s="13" t="s">
        <v>1138</v>
      </c>
      <c r="B9" s="13" t="s">
        <v>954</v>
      </c>
      <c r="C9" s="13" t="s">
        <v>1487</v>
      </c>
      <c r="D9" s="13" t="s">
        <v>763</v>
      </c>
      <c r="E9" s="13" t="s">
        <v>1380</v>
      </c>
      <c r="F9" s="16">
        <v>838</v>
      </c>
      <c r="G9" s="13" t="s">
        <v>585</v>
      </c>
      <c r="H9" s="13" t="s">
        <v>1264</v>
      </c>
      <c r="I9" s="13">
        <v>2</v>
      </c>
      <c r="J9" s="13"/>
      <c r="L9" t="str">
        <f t="shared" si="0"/>
        <v>砲丸投矢木春菜</v>
      </c>
    </row>
    <row r="10" spans="1:12" x14ac:dyDescent="0.15">
      <c r="A10" s="13" t="s">
        <v>1224</v>
      </c>
      <c r="B10" s="13" t="s">
        <v>954</v>
      </c>
      <c r="C10" s="13" t="s">
        <v>1487</v>
      </c>
      <c r="D10" s="13" t="s">
        <v>586</v>
      </c>
      <c r="E10" s="13" t="s">
        <v>108</v>
      </c>
      <c r="F10" s="16">
        <v>851</v>
      </c>
      <c r="G10" s="13" t="s">
        <v>903</v>
      </c>
      <c r="H10" s="13" t="s">
        <v>1546</v>
      </c>
      <c r="I10" s="13">
        <v>3</v>
      </c>
      <c r="J10" s="13"/>
      <c r="L10" t="str">
        <f t="shared" si="0"/>
        <v>砲丸投野中涼汰</v>
      </c>
    </row>
    <row r="11" spans="1:12" x14ac:dyDescent="0.15">
      <c r="A11" s="13" t="s">
        <v>1505</v>
      </c>
      <c r="B11" s="13" t="s">
        <v>954</v>
      </c>
      <c r="C11" s="13" t="s">
        <v>1487</v>
      </c>
      <c r="D11" s="13" t="s">
        <v>886</v>
      </c>
      <c r="E11" s="13" t="s">
        <v>504</v>
      </c>
      <c r="F11" s="16">
        <v>591</v>
      </c>
      <c r="G11" s="13" t="s">
        <v>585</v>
      </c>
      <c r="H11" s="13" t="s">
        <v>16</v>
      </c>
      <c r="I11" s="13">
        <v>5</v>
      </c>
      <c r="J11" s="13"/>
      <c r="L11" t="str">
        <f t="shared" si="0"/>
        <v>砲丸投野村采加</v>
      </c>
    </row>
    <row r="12" spans="1:12" x14ac:dyDescent="0.15">
      <c r="A12" s="13" t="s">
        <v>1500</v>
      </c>
      <c r="B12" s="13" t="s">
        <v>1382</v>
      </c>
      <c r="C12" s="13" t="s">
        <v>1487</v>
      </c>
      <c r="D12" s="13" t="s">
        <v>586</v>
      </c>
      <c r="E12" s="13" t="s">
        <v>1155</v>
      </c>
      <c r="F12" s="16">
        <v>523</v>
      </c>
      <c r="G12" s="13" t="s">
        <v>585</v>
      </c>
      <c r="H12" s="13" t="s">
        <v>1385</v>
      </c>
      <c r="I12" s="13">
        <v>1</v>
      </c>
      <c r="J12" s="13"/>
      <c r="L12" t="str">
        <f t="shared" si="0"/>
        <v>砲丸投野瀬遼平</v>
      </c>
    </row>
    <row r="13" spans="1:12" x14ac:dyDescent="0.15">
      <c r="A13" s="13" t="s">
        <v>1457</v>
      </c>
      <c r="B13" s="13" t="s">
        <v>954</v>
      </c>
      <c r="C13" s="13" t="s">
        <v>1487</v>
      </c>
      <c r="D13" s="13" t="s">
        <v>762</v>
      </c>
      <c r="E13" s="13" t="s">
        <v>1375</v>
      </c>
      <c r="F13" s="16">
        <v>1210</v>
      </c>
      <c r="G13" s="13" t="s">
        <v>585</v>
      </c>
      <c r="H13" s="13" t="s">
        <v>1222</v>
      </c>
      <c r="I13" s="13">
        <v>2</v>
      </c>
      <c r="J13" s="13"/>
      <c r="L13" t="str">
        <f t="shared" si="0"/>
        <v>砲丸投木幡遥香</v>
      </c>
    </row>
    <row r="14" spans="1:12" x14ac:dyDescent="0.15">
      <c r="A14" s="13" t="s">
        <v>956</v>
      </c>
      <c r="B14" s="13" t="s">
        <v>1382</v>
      </c>
      <c r="C14" s="13" t="s">
        <v>1487</v>
      </c>
      <c r="D14" s="13" t="s">
        <v>762</v>
      </c>
      <c r="E14" s="13" t="s">
        <v>798</v>
      </c>
      <c r="F14" s="16">
        <v>509</v>
      </c>
      <c r="G14" s="13" t="s">
        <v>585</v>
      </c>
      <c r="H14" s="13" t="s">
        <v>1370</v>
      </c>
      <c r="I14" s="13">
        <v>1</v>
      </c>
      <c r="J14" s="13"/>
      <c r="L14" t="str">
        <f t="shared" si="0"/>
        <v>砲丸投木村美唯</v>
      </c>
    </row>
    <row r="15" spans="1:12" x14ac:dyDescent="0.15">
      <c r="A15" s="13" t="s">
        <v>1483</v>
      </c>
      <c r="B15" s="13" t="s">
        <v>1484</v>
      </c>
      <c r="C15" s="13" t="s">
        <v>1487</v>
      </c>
      <c r="D15" s="13" t="s">
        <v>1485</v>
      </c>
      <c r="E15" s="13" t="s">
        <v>1405</v>
      </c>
      <c r="F15" s="16">
        <v>1190</v>
      </c>
      <c r="G15" s="13" t="s">
        <v>585</v>
      </c>
      <c r="H15" s="13" t="s">
        <v>1437</v>
      </c>
      <c r="I15" s="13">
        <v>1</v>
      </c>
      <c r="J15" s="13"/>
      <c r="L15" t="str">
        <f t="shared" si="0"/>
        <v>砲丸投木村智哉</v>
      </c>
    </row>
    <row r="16" spans="1:12" x14ac:dyDescent="0.15">
      <c r="A16" s="13" t="s">
        <v>953</v>
      </c>
      <c r="B16" s="13" t="s">
        <v>954</v>
      </c>
      <c r="C16" s="13" t="s">
        <v>1487</v>
      </c>
      <c r="D16" s="13" t="s">
        <v>763</v>
      </c>
      <c r="E16" s="13" t="s">
        <v>1379</v>
      </c>
      <c r="F16" s="16">
        <v>535</v>
      </c>
      <c r="G16" s="13" t="s">
        <v>585</v>
      </c>
      <c r="H16" s="13" t="s">
        <v>1554</v>
      </c>
      <c r="I16" s="13">
        <v>2</v>
      </c>
      <c r="J16" s="13"/>
      <c r="L16" t="str">
        <f t="shared" si="0"/>
        <v>砲丸投湊櫻彩</v>
      </c>
    </row>
    <row r="17" spans="1:12" x14ac:dyDescent="0.15">
      <c r="A17" s="13" t="s">
        <v>1505</v>
      </c>
      <c r="B17" s="13" t="s">
        <v>954</v>
      </c>
      <c r="C17" s="13" t="s">
        <v>1487</v>
      </c>
      <c r="D17" s="13" t="s">
        <v>886</v>
      </c>
      <c r="E17" s="13" t="s">
        <v>491</v>
      </c>
      <c r="F17" s="16">
        <v>526</v>
      </c>
      <c r="G17" s="13" t="s">
        <v>585</v>
      </c>
      <c r="H17" s="13" t="s">
        <v>18</v>
      </c>
      <c r="I17" s="13">
        <v>6</v>
      </c>
      <c r="J17" s="13"/>
      <c r="K17" s="13"/>
      <c r="L17" t="str">
        <f t="shared" si="0"/>
        <v>砲丸投本田蓮華</v>
      </c>
    </row>
    <row r="18" spans="1:12" x14ac:dyDescent="0.15">
      <c r="A18" s="13" t="s">
        <v>1258</v>
      </c>
      <c r="B18" s="13" t="s">
        <v>1460</v>
      </c>
      <c r="C18" s="13" t="s">
        <v>1487</v>
      </c>
      <c r="D18" s="13" t="s">
        <v>580</v>
      </c>
      <c r="E18" s="13" t="s">
        <v>1471</v>
      </c>
      <c r="F18" s="16">
        <v>1426</v>
      </c>
      <c r="G18" s="13" t="s">
        <v>585</v>
      </c>
      <c r="H18" s="13" t="s">
        <v>11</v>
      </c>
      <c r="I18" s="13"/>
      <c r="J18" s="13"/>
      <c r="K18" s="13"/>
      <c r="L18" t="str">
        <f t="shared" si="0"/>
        <v>砲丸投本間勝人</v>
      </c>
    </row>
    <row r="19" spans="1:12" x14ac:dyDescent="0.15">
      <c r="A19" s="13" t="s">
        <v>1138</v>
      </c>
      <c r="B19" s="13" t="s">
        <v>954</v>
      </c>
      <c r="C19" s="13" t="s">
        <v>1487</v>
      </c>
      <c r="D19" s="13" t="s">
        <v>762</v>
      </c>
      <c r="E19" s="13" t="s">
        <v>519</v>
      </c>
      <c r="F19" s="16">
        <v>676</v>
      </c>
      <c r="G19" s="13" t="s">
        <v>585</v>
      </c>
      <c r="H19" s="13" t="s">
        <v>1316</v>
      </c>
      <c r="I19" s="13">
        <v>3</v>
      </c>
      <c r="J19" s="13"/>
      <c r="L19" t="str">
        <f t="shared" si="0"/>
        <v>砲丸投片橋夢月</v>
      </c>
    </row>
    <row r="20" spans="1:12" x14ac:dyDescent="0.15">
      <c r="A20" s="13" t="s">
        <v>1477</v>
      </c>
      <c r="B20" s="13" t="s">
        <v>1382</v>
      </c>
      <c r="C20" s="13" t="s">
        <v>1487</v>
      </c>
      <c r="D20" s="13" t="s">
        <v>586</v>
      </c>
      <c r="E20" s="13" t="s">
        <v>177</v>
      </c>
      <c r="F20" s="16">
        <v>831</v>
      </c>
      <c r="G20" s="13" t="s">
        <v>585</v>
      </c>
      <c r="H20" s="13" t="s">
        <v>1326</v>
      </c>
      <c r="I20" s="13">
        <v>2</v>
      </c>
      <c r="J20" s="13"/>
      <c r="K20" s="13"/>
      <c r="L20" t="str">
        <f t="shared" si="0"/>
        <v>砲丸投片岡涼</v>
      </c>
    </row>
    <row r="21" spans="1:12" x14ac:dyDescent="0.15">
      <c r="A21" s="13" t="s">
        <v>1224</v>
      </c>
      <c r="B21" s="13" t="s">
        <v>954</v>
      </c>
      <c r="C21" s="13" t="s">
        <v>1487</v>
      </c>
      <c r="D21" s="13" t="s">
        <v>762</v>
      </c>
      <c r="E21" s="13" t="s">
        <v>855</v>
      </c>
      <c r="F21" s="16">
        <v>598</v>
      </c>
      <c r="G21" s="13" t="s">
        <v>903</v>
      </c>
      <c r="H21" s="13" t="s">
        <v>1543</v>
      </c>
      <c r="I21" s="13">
        <v>1</v>
      </c>
      <c r="J21" s="13"/>
      <c r="K21" s="13"/>
      <c r="L21" t="str">
        <f t="shared" si="0"/>
        <v>砲丸投平吹侑里</v>
      </c>
    </row>
    <row r="22" spans="1:12" x14ac:dyDescent="0.15">
      <c r="A22" s="13" t="s">
        <v>1241</v>
      </c>
      <c r="B22" s="13" t="s">
        <v>1242</v>
      </c>
      <c r="C22" s="13" t="s">
        <v>1487</v>
      </c>
      <c r="D22" s="13" t="s">
        <v>763</v>
      </c>
      <c r="E22" s="13" t="s">
        <v>1366</v>
      </c>
      <c r="F22" s="16">
        <v>1061</v>
      </c>
      <c r="G22" s="13" t="s">
        <v>585</v>
      </c>
      <c r="H22" s="13" t="s">
        <v>1322</v>
      </c>
      <c r="I22" s="13">
        <v>2</v>
      </c>
      <c r="J22" s="13"/>
      <c r="L22" t="str">
        <f t="shared" si="0"/>
        <v>砲丸投平賀華奈</v>
      </c>
    </row>
    <row r="23" spans="1:12" x14ac:dyDescent="0.15">
      <c r="A23" s="13" t="s">
        <v>1505</v>
      </c>
      <c r="B23" s="13" t="s">
        <v>954</v>
      </c>
      <c r="C23" s="13" t="s">
        <v>1487</v>
      </c>
      <c r="D23" s="13" t="s">
        <v>884</v>
      </c>
      <c r="E23" s="13" t="s">
        <v>202</v>
      </c>
      <c r="F23" s="16">
        <v>636</v>
      </c>
      <c r="G23" s="13" t="s">
        <v>585</v>
      </c>
      <c r="H23" s="13" t="s">
        <v>15</v>
      </c>
      <c r="I23" s="13">
        <v>5</v>
      </c>
      <c r="J23" s="13"/>
      <c r="L23" t="str">
        <f t="shared" si="0"/>
        <v>砲丸投福田悠介</v>
      </c>
    </row>
    <row r="24" spans="1:12" x14ac:dyDescent="0.15">
      <c r="A24" s="13" t="s">
        <v>1450</v>
      </c>
      <c r="B24" s="13" t="s">
        <v>1382</v>
      </c>
      <c r="C24" s="26" t="s">
        <v>1487</v>
      </c>
      <c r="D24" s="13" t="s">
        <v>1475</v>
      </c>
      <c r="E24" s="13" t="s">
        <v>597</v>
      </c>
      <c r="F24" s="16">
        <v>605</v>
      </c>
      <c r="G24" s="13" t="s">
        <v>585</v>
      </c>
      <c r="H24" s="13" t="s">
        <v>1546</v>
      </c>
      <c r="I24" s="13">
        <v>1</v>
      </c>
      <c r="J24" s="13"/>
      <c r="L24" t="str">
        <f t="shared" si="0"/>
        <v>砲丸投樋口史弥</v>
      </c>
    </row>
    <row r="25" spans="1:12" x14ac:dyDescent="0.15">
      <c r="A25" s="13" t="s">
        <v>1224</v>
      </c>
      <c r="B25" s="13" t="s">
        <v>954</v>
      </c>
      <c r="C25" s="13" t="s">
        <v>1487</v>
      </c>
      <c r="D25" s="13" t="s">
        <v>762</v>
      </c>
      <c r="E25" s="13" t="s">
        <v>1373</v>
      </c>
      <c r="F25" s="16">
        <v>989</v>
      </c>
      <c r="G25" s="13" t="s">
        <v>585</v>
      </c>
      <c r="H25" s="13" t="s">
        <v>1334</v>
      </c>
      <c r="I25" s="13">
        <v>3</v>
      </c>
      <c r="J25" s="13"/>
      <c r="L25" t="str">
        <f t="shared" si="0"/>
        <v>砲丸投飯島いずみ</v>
      </c>
    </row>
    <row r="26" spans="1:12" x14ac:dyDescent="0.15">
      <c r="A26" s="13" t="s">
        <v>1499</v>
      </c>
      <c r="B26" s="13" t="s">
        <v>1382</v>
      </c>
      <c r="C26" s="13" t="s">
        <v>1487</v>
      </c>
      <c r="D26" s="13" t="s">
        <v>583</v>
      </c>
      <c r="E26" s="13" t="s">
        <v>1402</v>
      </c>
      <c r="F26" s="16">
        <v>718</v>
      </c>
      <c r="G26" s="13" t="s">
        <v>585</v>
      </c>
      <c r="H26" s="13" t="s">
        <v>1264</v>
      </c>
      <c r="I26" s="13">
        <v>1</v>
      </c>
      <c r="J26" s="13"/>
      <c r="L26" t="str">
        <f t="shared" si="0"/>
        <v>砲丸投飯塚拓斗</v>
      </c>
    </row>
    <row r="27" spans="1:12" x14ac:dyDescent="0.15">
      <c r="A27" s="13" t="s">
        <v>1450</v>
      </c>
      <c r="B27" s="13" t="s">
        <v>1382</v>
      </c>
      <c r="C27" s="26" t="s">
        <v>1487</v>
      </c>
      <c r="D27" s="13" t="s">
        <v>762</v>
      </c>
      <c r="E27" s="13" t="s">
        <v>1219</v>
      </c>
      <c r="F27" s="16">
        <v>346</v>
      </c>
      <c r="G27" s="13" t="s">
        <v>903</v>
      </c>
      <c r="H27" s="13" t="s">
        <v>1326</v>
      </c>
      <c r="I27" s="13">
        <v>1</v>
      </c>
      <c r="J27" s="13"/>
      <c r="L27" t="str">
        <f t="shared" si="0"/>
        <v>砲丸投畔川麿歌</v>
      </c>
    </row>
    <row r="28" spans="1:12" x14ac:dyDescent="0.15">
      <c r="A28" s="13" t="s">
        <v>1450</v>
      </c>
      <c r="B28" s="13" t="s">
        <v>1382</v>
      </c>
      <c r="C28" s="26" t="s">
        <v>1487</v>
      </c>
      <c r="D28" s="13" t="s">
        <v>1475</v>
      </c>
      <c r="E28" s="13" t="s">
        <v>1440</v>
      </c>
      <c r="F28" s="16">
        <v>852</v>
      </c>
      <c r="G28" s="13" t="s">
        <v>585</v>
      </c>
      <c r="H28" s="13" t="s">
        <v>1535</v>
      </c>
      <c r="I28" s="13">
        <v>1</v>
      </c>
      <c r="J28" s="13"/>
      <c r="L28" t="str">
        <f t="shared" si="0"/>
        <v>砲丸投八太翔世</v>
      </c>
    </row>
    <row r="29" spans="1:12" x14ac:dyDescent="0.15">
      <c r="A29" s="13" t="s">
        <v>1477</v>
      </c>
      <c r="B29" s="13" t="s">
        <v>1382</v>
      </c>
      <c r="C29" s="13" t="s">
        <v>1487</v>
      </c>
      <c r="D29" s="13" t="s">
        <v>583</v>
      </c>
      <c r="E29" s="13" t="s">
        <v>1404</v>
      </c>
      <c r="F29" s="16">
        <v>893</v>
      </c>
      <c r="G29" s="13" t="s">
        <v>585</v>
      </c>
      <c r="H29" s="13" t="s">
        <v>1437</v>
      </c>
      <c r="I29" s="13">
        <v>2</v>
      </c>
      <c r="J29" s="13"/>
      <c r="L29" t="str">
        <f t="shared" si="0"/>
        <v>砲丸投八重樫岬</v>
      </c>
    </row>
    <row r="30" spans="1:12" x14ac:dyDescent="0.15">
      <c r="A30" s="13" t="s">
        <v>1505</v>
      </c>
      <c r="B30" s="13" t="s">
        <v>954</v>
      </c>
      <c r="C30" s="13" t="s">
        <v>1487</v>
      </c>
      <c r="D30" s="13" t="s">
        <v>886</v>
      </c>
      <c r="E30" s="13" t="s">
        <v>1137</v>
      </c>
      <c r="F30" s="16">
        <v>529</v>
      </c>
      <c r="G30" s="13" t="s">
        <v>585</v>
      </c>
      <c r="H30" s="13" t="s">
        <v>18</v>
      </c>
      <c r="I30" s="13">
        <v>5</v>
      </c>
      <c r="J30" s="13"/>
      <c r="L30" t="str">
        <f t="shared" si="0"/>
        <v>砲丸投白畑桃希</v>
      </c>
    </row>
    <row r="31" spans="1:12" x14ac:dyDescent="0.15">
      <c r="A31" s="13" t="s">
        <v>953</v>
      </c>
      <c r="B31" s="13" t="s">
        <v>954</v>
      </c>
      <c r="C31" s="13" t="s">
        <v>1487</v>
      </c>
      <c r="D31" s="13" t="s">
        <v>583</v>
      </c>
      <c r="E31" s="13" t="s">
        <v>1400</v>
      </c>
      <c r="F31" s="16">
        <v>734</v>
      </c>
      <c r="G31" s="13" t="s">
        <v>585</v>
      </c>
      <c r="H31" s="13" t="s">
        <v>1558</v>
      </c>
      <c r="I31" s="13">
        <v>1</v>
      </c>
      <c r="J31" s="13"/>
      <c r="L31" t="str">
        <f t="shared" si="0"/>
        <v>砲丸投柏崎啓太</v>
      </c>
    </row>
    <row r="32" spans="1:12" x14ac:dyDescent="0.15">
      <c r="A32" s="13" t="s">
        <v>1450</v>
      </c>
      <c r="B32" s="13" t="s">
        <v>1382</v>
      </c>
      <c r="C32" s="26" t="s">
        <v>1487</v>
      </c>
      <c r="D32" s="13" t="s">
        <v>1475</v>
      </c>
      <c r="E32" s="13" t="s">
        <v>1452</v>
      </c>
      <c r="F32" s="16">
        <v>956</v>
      </c>
      <c r="G32" s="13" t="s">
        <v>585</v>
      </c>
      <c r="H32" s="13" t="s">
        <v>1538</v>
      </c>
      <c r="I32" s="13">
        <v>1</v>
      </c>
      <c r="J32" s="13"/>
      <c r="L32" t="str">
        <f t="shared" si="0"/>
        <v>砲丸投日笠颯</v>
      </c>
    </row>
    <row r="33" spans="1:12" x14ac:dyDescent="0.15">
      <c r="A33" s="13" t="s">
        <v>1504</v>
      </c>
      <c r="B33" s="13" t="s">
        <v>1382</v>
      </c>
      <c r="C33" s="13" t="s">
        <v>1487</v>
      </c>
      <c r="D33" s="13" t="s">
        <v>586</v>
      </c>
      <c r="E33" s="13" t="s">
        <v>1337</v>
      </c>
      <c r="F33" s="16">
        <v>749</v>
      </c>
      <c r="G33" s="13" t="s">
        <v>585</v>
      </c>
      <c r="H33" s="13" t="s">
        <v>1338</v>
      </c>
      <c r="I33" s="13">
        <v>2</v>
      </c>
      <c r="J33" s="13"/>
      <c r="L33" t="str">
        <f t="shared" si="0"/>
        <v>砲丸投日下大夢</v>
      </c>
    </row>
    <row r="34" spans="1:12" x14ac:dyDescent="0.15">
      <c r="A34" s="13" t="s">
        <v>953</v>
      </c>
      <c r="B34" s="13" t="s">
        <v>954</v>
      </c>
      <c r="C34" s="13" t="s">
        <v>1487</v>
      </c>
      <c r="D34" s="13" t="s">
        <v>763</v>
      </c>
      <c r="E34" s="13" t="s">
        <v>1363</v>
      </c>
      <c r="F34" s="16">
        <v>785</v>
      </c>
      <c r="G34" s="13" t="s">
        <v>585</v>
      </c>
      <c r="H34" s="13" t="s">
        <v>1533</v>
      </c>
      <c r="I34" s="13">
        <v>2</v>
      </c>
      <c r="J34" s="13"/>
      <c r="K34" s="13"/>
      <c r="L34" t="str">
        <f t="shared" ref="L34:L65" si="1">C34&amp;E34</f>
        <v>砲丸投内藤成美</v>
      </c>
    </row>
    <row r="35" spans="1:12" x14ac:dyDescent="0.15">
      <c r="A35" s="13" t="s">
        <v>956</v>
      </c>
      <c r="B35" s="13" t="s">
        <v>1382</v>
      </c>
      <c r="C35" s="13" t="s">
        <v>1487</v>
      </c>
      <c r="D35" s="13" t="s">
        <v>762</v>
      </c>
      <c r="E35" s="13" t="s">
        <v>413</v>
      </c>
      <c r="F35" s="16">
        <v>1060</v>
      </c>
      <c r="G35" s="13" t="s">
        <v>585</v>
      </c>
      <c r="H35" s="13" t="s">
        <v>1370</v>
      </c>
      <c r="I35" s="13">
        <v>3</v>
      </c>
      <c r="J35" s="13"/>
      <c r="K35" s="13"/>
      <c r="L35" t="str">
        <f t="shared" si="1"/>
        <v>砲丸投奈良雅</v>
      </c>
    </row>
    <row r="36" spans="1:12" x14ac:dyDescent="0.15">
      <c r="A36" s="13" t="s">
        <v>1500</v>
      </c>
      <c r="B36" s="13" t="s">
        <v>1382</v>
      </c>
      <c r="C36" s="13" t="s">
        <v>1487</v>
      </c>
      <c r="D36" s="13" t="s">
        <v>586</v>
      </c>
      <c r="E36" s="13" t="s">
        <v>1247</v>
      </c>
      <c r="F36" s="16">
        <v>489</v>
      </c>
      <c r="G36" s="13" t="s">
        <v>585</v>
      </c>
      <c r="H36" s="13" t="s">
        <v>1317</v>
      </c>
      <c r="I36" s="13">
        <v>2</v>
      </c>
      <c r="J36" s="13"/>
      <c r="L36" t="str">
        <f t="shared" si="1"/>
        <v>砲丸投藤田優太</v>
      </c>
    </row>
    <row r="37" spans="1:12" x14ac:dyDescent="0.15">
      <c r="A37" s="13" t="s">
        <v>1224</v>
      </c>
      <c r="B37" s="13" t="s">
        <v>954</v>
      </c>
      <c r="C37" s="13" t="s">
        <v>1487</v>
      </c>
      <c r="D37" s="13" t="s">
        <v>762</v>
      </c>
      <c r="E37" s="13" t="s">
        <v>1376</v>
      </c>
      <c r="F37" s="16">
        <v>1315</v>
      </c>
      <c r="G37" s="13" t="s">
        <v>585</v>
      </c>
      <c r="H37" s="13" t="s">
        <v>1222</v>
      </c>
      <c r="I37" s="13">
        <v>3</v>
      </c>
      <c r="J37" s="13"/>
      <c r="L37" t="str">
        <f t="shared" si="1"/>
        <v>砲丸投藤田彩花</v>
      </c>
    </row>
    <row r="38" spans="1:12" x14ac:dyDescent="0.15">
      <c r="A38" s="13" t="s">
        <v>1499</v>
      </c>
      <c r="B38" s="13" t="s">
        <v>1382</v>
      </c>
      <c r="C38" s="13" t="s">
        <v>1487</v>
      </c>
      <c r="D38" s="13" t="s">
        <v>583</v>
      </c>
      <c r="E38" s="13" t="s">
        <v>1501</v>
      </c>
      <c r="F38" s="16">
        <v>963</v>
      </c>
      <c r="G38" s="13" t="s">
        <v>585</v>
      </c>
      <c r="H38" s="13" t="s">
        <v>1494</v>
      </c>
      <c r="I38" s="13">
        <v>2</v>
      </c>
      <c r="J38" s="13"/>
      <c r="L38" t="str">
        <f t="shared" si="1"/>
        <v>砲丸投藤谷拓未</v>
      </c>
    </row>
    <row r="39" spans="1:12" x14ac:dyDescent="0.15">
      <c r="A39" s="13" t="s">
        <v>1450</v>
      </c>
      <c r="B39" s="13" t="s">
        <v>1382</v>
      </c>
      <c r="C39" s="26" t="s">
        <v>1487</v>
      </c>
      <c r="D39" s="13" t="s">
        <v>1475</v>
      </c>
      <c r="E39" s="13" t="s">
        <v>1147</v>
      </c>
      <c r="F39" s="16">
        <v>743</v>
      </c>
      <c r="G39" s="13" t="s">
        <v>585</v>
      </c>
      <c r="H39" s="13" t="s">
        <v>1549</v>
      </c>
      <c r="I39" s="13">
        <v>1</v>
      </c>
      <c r="J39" s="13"/>
      <c r="L39" t="str">
        <f t="shared" si="1"/>
        <v>砲丸投湯浅和樹</v>
      </c>
    </row>
    <row r="40" spans="1:12" x14ac:dyDescent="0.15">
      <c r="A40" s="13" t="s">
        <v>1500</v>
      </c>
      <c r="B40" s="13" t="s">
        <v>1382</v>
      </c>
      <c r="C40" s="13" t="s">
        <v>1487</v>
      </c>
      <c r="D40" s="13" t="s">
        <v>586</v>
      </c>
      <c r="E40" s="13" t="s">
        <v>1502</v>
      </c>
      <c r="F40" s="16">
        <v>641</v>
      </c>
      <c r="G40" s="13" t="s">
        <v>585</v>
      </c>
      <c r="H40" s="13" t="s">
        <v>1385</v>
      </c>
      <c r="I40" s="13">
        <v>1</v>
      </c>
      <c r="J40" s="13"/>
      <c r="K40" s="13"/>
      <c r="L40" t="str">
        <f t="shared" si="1"/>
        <v>砲丸投東颯音</v>
      </c>
    </row>
    <row r="41" spans="1:12" x14ac:dyDescent="0.15">
      <c r="A41" s="13" t="s">
        <v>1500</v>
      </c>
      <c r="B41" s="13" t="s">
        <v>1382</v>
      </c>
      <c r="C41" s="13" t="s">
        <v>1487</v>
      </c>
      <c r="D41" s="13" t="s">
        <v>762</v>
      </c>
      <c r="E41" s="13" t="s">
        <v>1235</v>
      </c>
      <c r="F41" s="16">
        <v>598</v>
      </c>
      <c r="G41" s="13" t="s">
        <v>585</v>
      </c>
      <c r="H41" s="13" t="s">
        <v>1322</v>
      </c>
      <c r="I41" s="13">
        <v>1</v>
      </c>
      <c r="J41" s="13"/>
      <c r="K41" s="13"/>
      <c r="L41" t="str">
        <f t="shared" si="1"/>
        <v>砲丸投嶋津里奈</v>
      </c>
    </row>
    <row r="42" spans="1:12" x14ac:dyDescent="0.15">
      <c r="A42" s="13" t="s">
        <v>1505</v>
      </c>
      <c r="B42" s="13" t="s">
        <v>954</v>
      </c>
      <c r="C42" s="13" t="s">
        <v>1487</v>
      </c>
      <c r="D42" s="13" t="s">
        <v>884</v>
      </c>
      <c r="E42" s="13" t="s">
        <v>1422</v>
      </c>
      <c r="F42" s="16">
        <v>784</v>
      </c>
      <c r="G42" s="13" t="s">
        <v>585</v>
      </c>
      <c r="H42" s="13" t="s">
        <v>18</v>
      </c>
      <c r="I42" s="13">
        <v>6</v>
      </c>
      <c r="J42" s="13"/>
      <c r="K42" s="13"/>
      <c r="L42" t="str">
        <f t="shared" si="1"/>
        <v>砲丸投田中陸斗</v>
      </c>
    </row>
    <row r="43" spans="1:12" x14ac:dyDescent="0.15">
      <c r="A43" s="13" t="s">
        <v>1138</v>
      </c>
      <c r="B43" s="13" t="s">
        <v>954</v>
      </c>
      <c r="C43" s="13" t="s">
        <v>1487</v>
      </c>
      <c r="D43" s="13" t="s">
        <v>586</v>
      </c>
      <c r="E43" s="13" t="s">
        <v>660</v>
      </c>
      <c r="F43" s="16">
        <v>765</v>
      </c>
      <c r="G43" s="13" t="s">
        <v>585</v>
      </c>
      <c r="H43" s="13" t="s">
        <v>1326</v>
      </c>
      <c r="I43" s="13">
        <v>2</v>
      </c>
      <c r="J43" s="13"/>
      <c r="L43" t="str">
        <f t="shared" si="1"/>
        <v>砲丸投田原亮佑</v>
      </c>
    </row>
    <row r="44" spans="1:12" x14ac:dyDescent="0.15">
      <c r="A44" s="13" t="s">
        <v>953</v>
      </c>
      <c r="B44" s="13" t="s">
        <v>954</v>
      </c>
      <c r="C44" s="13" t="s">
        <v>1487</v>
      </c>
      <c r="D44" s="13" t="s">
        <v>583</v>
      </c>
      <c r="E44" s="13" t="s">
        <v>1408</v>
      </c>
      <c r="F44" s="16">
        <v>1111</v>
      </c>
      <c r="G44" s="13" t="s">
        <v>585</v>
      </c>
      <c r="H44" s="13" t="s">
        <v>1437</v>
      </c>
      <c r="I44" s="13">
        <v>2</v>
      </c>
      <c r="J44" s="13"/>
      <c r="L44" t="str">
        <f t="shared" si="1"/>
        <v>砲丸投田原友貴</v>
      </c>
    </row>
    <row r="45" spans="1:12" x14ac:dyDescent="0.15">
      <c r="A45" s="13" t="s">
        <v>956</v>
      </c>
      <c r="B45" s="13" t="s">
        <v>1382</v>
      </c>
      <c r="C45" s="13" t="s">
        <v>1487</v>
      </c>
      <c r="D45" s="13" t="s">
        <v>762</v>
      </c>
      <c r="E45" s="13" t="s">
        <v>854</v>
      </c>
      <c r="F45" s="16">
        <v>735</v>
      </c>
      <c r="G45" s="13" t="s">
        <v>585</v>
      </c>
      <c r="H45" s="13" t="s">
        <v>1324</v>
      </c>
      <c r="I45" s="13">
        <v>2</v>
      </c>
      <c r="J45" s="13"/>
      <c r="L45" t="str">
        <f t="shared" si="1"/>
        <v>砲丸投長谷怜美音</v>
      </c>
    </row>
    <row r="46" spans="1:12" x14ac:dyDescent="0.15">
      <c r="A46" s="13" t="s">
        <v>1500</v>
      </c>
      <c r="B46" s="13" t="s">
        <v>1382</v>
      </c>
      <c r="C46" s="13" t="s">
        <v>1487</v>
      </c>
      <c r="D46" s="13" t="s">
        <v>586</v>
      </c>
      <c r="E46" s="13" t="s">
        <v>1339</v>
      </c>
      <c r="F46" s="16">
        <v>728</v>
      </c>
      <c r="G46" s="13" t="s">
        <v>585</v>
      </c>
      <c r="H46" s="13" t="s">
        <v>1317</v>
      </c>
      <c r="I46" s="13">
        <v>2</v>
      </c>
      <c r="J46" s="13"/>
      <c r="L46" t="str">
        <f t="shared" si="1"/>
        <v>砲丸投中嶋友哉</v>
      </c>
    </row>
    <row r="47" spans="1:12" x14ac:dyDescent="0.15">
      <c r="A47" s="13" t="s">
        <v>1490</v>
      </c>
      <c r="B47" s="13" t="s">
        <v>954</v>
      </c>
      <c r="C47" s="13" t="s">
        <v>1487</v>
      </c>
      <c r="D47" s="13" t="s">
        <v>884</v>
      </c>
      <c r="E47" s="13" t="s">
        <v>1063</v>
      </c>
      <c r="F47" s="16">
        <v>684</v>
      </c>
      <c r="G47" s="13" t="s">
        <v>585</v>
      </c>
      <c r="H47" s="13" t="s">
        <v>15</v>
      </c>
      <c r="I47" s="13">
        <v>6</v>
      </c>
      <c r="J47" s="13"/>
      <c r="L47" t="str">
        <f t="shared" si="1"/>
        <v>砲丸投中田竜翔</v>
      </c>
    </row>
    <row r="48" spans="1:12" x14ac:dyDescent="0.15">
      <c r="A48" s="13" t="s">
        <v>1491</v>
      </c>
      <c r="B48" s="13" t="s">
        <v>1492</v>
      </c>
      <c r="C48" s="13" t="s">
        <v>1528</v>
      </c>
      <c r="D48" s="13" t="s">
        <v>762</v>
      </c>
      <c r="E48" s="13" t="s">
        <v>1199</v>
      </c>
      <c r="F48" s="16">
        <v>936</v>
      </c>
      <c r="G48" s="13" t="s">
        <v>903</v>
      </c>
      <c r="H48" s="13" t="s">
        <v>1557</v>
      </c>
      <c r="I48" s="13">
        <v>1</v>
      </c>
      <c r="J48" s="13"/>
      <c r="L48" t="str">
        <f t="shared" si="1"/>
        <v>砲丸投竹村花乃</v>
      </c>
    </row>
    <row r="49" spans="1:12" x14ac:dyDescent="0.15">
      <c r="A49" s="13" t="s">
        <v>1224</v>
      </c>
      <c r="B49" s="13" t="s">
        <v>954</v>
      </c>
      <c r="C49" s="13" t="s">
        <v>1487</v>
      </c>
      <c r="D49" s="13" t="s">
        <v>586</v>
      </c>
      <c r="E49" s="13" t="s">
        <v>1346</v>
      </c>
      <c r="F49" s="16">
        <v>1169</v>
      </c>
      <c r="G49" s="13" t="s">
        <v>585</v>
      </c>
      <c r="H49" s="13" t="s">
        <v>1334</v>
      </c>
      <c r="I49" s="13">
        <v>3</v>
      </c>
      <c r="J49" s="13"/>
      <c r="L49" t="str">
        <f t="shared" si="1"/>
        <v>砲丸投池田尚人</v>
      </c>
    </row>
    <row r="50" spans="1:12" x14ac:dyDescent="0.15">
      <c r="A50" t="s">
        <v>1462</v>
      </c>
      <c r="B50" t="s">
        <v>1463</v>
      </c>
      <c r="C50" t="s">
        <v>1487</v>
      </c>
      <c r="D50" t="s">
        <v>762</v>
      </c>
      <c r="E50" t="s">
        <v>430</v>
      </c>
      <c r="F50">
        <v>635</v>
      </c>
      <c r="G50" t="s">
        <v>1464</v>
      </c>
      <c r="H50" t="s">
        <v>1388</v>
      </c>
      <c r="I50">
        <v>2</v>
      </c>
      <c r="K50" s="13"/>
      <c r="L50" t="str">
        <f t="shared" si="1"/>
        <v>砲丸投池知優花</v>
      </c>
    </row>
    <row r="51" spans="1:12" x14ac:dyDescent="0.15">
      <c r="A51" s="13" t="s">
        <v>953</v>
      </c>
      <c r="B51" s="13" t="s">
        <v>954</v>
      </c>
      <c r="C51" s="13" t="s">
        <v>1487</v>
      </c>
      <c r="D51" s="13" t="s">
        <v>763</v>
      </c>
      <c r="E51" s="13" t="s">
        <v>1368</v>
      </c>
      <c r="F51" s="16">
        <v>1011</v>
      </c>
      <c r="G51" s="13" t="s">
        <v>585</v>
      </c>
      <c r="H51" s="13" t="s">
        <v>1539</v>
      </c>
      <c r="I51" s="13">
        <v>3</v>
      </c>
      <c r="J51" s="13"/>
      <c r="L51" t="str">
        <f t="shared" si="1"/>
        <v>砲丸投炭野桜</v>
      </c>
    </row>
    <row r="52" spans="1:12" x14ac:dyDescent="0.15">
      <c r="A52" t="s">
        <v>1462</v>
      </c>
      <c r="B52" t="s">
        <v>1463</v>
      </c>
      <c r="C52" t="s">
        <v>1487</v>
      </c>
      <c r="D52" t="s">
        <v>762</v>
      </c>
      <c r="E52" t="s">
        <v>472</v>
      </c>
      <c r="F52">
        <v>778</v>
      </c>
      <c r="G52" t="s">
        <v>1464</v>
      </c>
      <c r="H52" t="s">
        <v>1334</v>
      </c>
      <c r="I52">
        <v>3</v>
      </c>
      <c r="K52" s="13"/>
      <c r="L52" t="str">
        <f t="shared" si="1"/>
        <v>砲丸投沢上琴音</v>
      </c>
    </row>
    <row r="53" spans="1:12" x14ac:dyDescent="0.15">
      <c r="A53" s="13" t="s">
        <v>1500</v>
      </c>
      <c r="B53" s="13" t="s">
        <v>1382</v>
      </c>
      <c r="C53" s="13" t="s">
        <v>1487</v>
      </c>
      <c r="D53" s="13" t="s">
        <v>762</v>
      </c>
      <c r="E53" s="13" t="s">
        <v>1208</v>
      </c>
      <c r="F53" s="16">
        <v>343</v>
      </c>
      <c r="G53" s="13" t="s">
        <v>585</v>
      </c>
      <c r="H53" s="13" t="s">
        <v>1326</v>
      </c>
      <c r="I53" s="13">
        <v>1</v>
      </c>
      <c r="J53" s="13"/>
      <c r="L53" t="str">
        <f t="shared" si="1"/>
        <v>砲丸投大和田留理香</v>
      </c>
    </row>
    <row r="54" spans="1:12" x14ac:dyDescent="0.15">
      <c r="A54" s="13" t="s">
        <v>1138</v>
      </c>
      <c r="B54" s="13" t="s">
        <v>954</v>
      </c>
      <c r="C54" s="13" t="s">
        <v>1487</v>
      </c>
      <c r="D54" s="13" t="s">
        <v>763</v>
      </c>
      <c r="E54" s="13" t="s">
        <v>1187</v>
      </c>
      <c r="F54" s="16">
        <v>744</v>
      </c>
      <c r="G54" s="13" t="s">
        <v>585</v>
      </c>
      <c r="H54" s="13" t="s">
        <v>1435</v>
      </c>
      <c r="I54" s="13">
        <v>1</v>
      </c>
      <c r="J54" s="13"/>
      <c r="L54" t="str">
        <f t="shared" si="1"/>
        <v>砲丸投大童萌加</v>
      </c>
    </row>
    <row r="55" spans="1:12" x14ac:dyDescent="0.15">
      <c r="A55" s="13" t="s">
        <v>1499</v>
      </c>
      <c r="B55" s="13" t="s">
        <v>1382</v>
      </c>
      <c r="C55" s="13" t="s">
        <v>1487</v>
      </c>
      <c r="D55" s="13" t="s">
        <v>583</v>
      </c>
      <c r="E55" s="13" t="s">
        <v>1407</v>
      </c>
      <c r="F55" s="16">
        <v>1070</v>
      </c>
      <c r="G55" s="13" t="s">
        <v>585</v>
      </c>
      <c r="H55" s="13" t="s">
        <v>1264</v>
      </c>
      <c r="I55" s="13">
        <v>1</v>
      </c>
      <c r="J55" s="13"/>
      <c r="K55" s="13"/>
      <c r="L55" t="str">
        <f t="shared" si="1"/>
        <v>砲丸投大西由悟</v>
      </c>
    </row>
    <row r="56" spans="1:12" x14ac:dyDescent="0.15">
      <c r="A56" s="13" t="s">
        <v>1224</v>
      </c>
      <c r="B56" s="13" t="s">
        <v>954</v>
      </c>
      <c r="C56" s="13" t="s">
        <v>1487</v>
      </c>
      <c r="D56" s="13" t="s">
        <v>586</v>
      </c>
      <c r="E56" s="13" t="s">
        <v>1342</v>
      </c>
      <c r="F56" s="16">
        <v>745</v>
      </c>
      <c r="G56" s="13" t="s">
        <v>903</v>
      </c>
      <c r="H56" s="13" t="s">
        <v>1546</v>
      </c>
      <c r="I56" s="13">
        <v>2</v>
      </c>
      <c r="J56" s="13"/>
      <c r="L56" t="str">
        <f t="shared" si="1"/>
        <v>砲丸投太田虎吾</v>
      </c>
    </row>
    <row r="57" spans="1:12" x14ac:dyDescent="0.15">
      <c r="A57" s="13" t="s">
        <v>1500</v>
      </c>
      <c r="B57" s="13" t="s">
        <v>1382</v>
      </c>
      <c r="C57" s="13" t="s">
        <v>1487</v>
      </c>
      <c r="D57" s="13" t="s">
        <v>586</v>
      </c>
      <c r="E57" s="13" t="s">
        <v>1341</v>
      </c>
      <c r="F57" s="16">
        <v>726</v>
      </c>
      <c r="G57" s="13" t="s">
        <v>585</v>
      </c>
      <c r="H57" s="13" t="s">
        <v>1316</v>
      </c>
      <c r="I57" s="13">
        <v>2</v>
      </c>
      <c r="J57" s="13"/>
      <c r="L57" t="str">
        <f t="shared" si="1"/>
        <v>砲丸投太田結陽</v>
      </c>
    </row>
    <row r="58" spans="1:12" x14ac:dyDescent="0.15">
      <c r="A58" s="13" t="s">
        <v>1138</v>
      </c>
      <c r="B58" s="13" t="s">
        <v>954</v>
      </c>
      <c r="C58" s="13" t="s">
        <v>1487</v>
      </c>
      <c r="D58" s="13" t="s">
        <v>763</v>
      </c>
      <c r="E58" s="13" t="s">
        <v>1364</v>
      </c>
      <c r="F58" s="16">
        <v>840</v>
      </c>
      <c r="G58" s="13" t="s">
        <v>585</v>
      </c>
      <c r="H58" s="13" t="s">
        <v>1264</v>
      </c>
      <c r="I58" s="13">
        <v>3</v>
      </c>
      <c r="J58" s="13"/>
      <c r="L58" t="str">
        <f t="shared" si="1"/>
        <v>砲丸投村尾彩奈</v>
      </c>
    </row>
    <row r="59" spans="1:12" x14ac:dyDescent="0.15">
      <c r="A59" s="13" t="s">
        <v>1224</v>
      </c>
      <c r="B59" s="13" t="s">
        <v>954</v>
      </c>
      <c r="C59" s="13" t="s">
        <v>1487</v>
      </c>
      <c r="D59" s="13" t="s">
        <v>762</v>
      </c>
      <c r="E59" s="13" t="s">
        <v>520</v>
      </c>
      <c r="F59" s="16">
        <v>701</v>
      </c>
      <c r="G59" s="13" t="s">
        <v>903</v>
      </c>
      <c r="H59" s="13" t="s">
        <v>1543</v>
      </c>
      <c r="I59" s="13">
        <v>3</v>
      </c>
      <c r="J59" s="13"/>
      <c r="L59" t="str">
        <f t="shared" si="1"/>
        <v>砲丸投倉田珠里</v>
      </c>
    </row>
    <row r="60" spans="1:12" x14ac:dyDescent="0.15">
      <c r="A60" s="13" t="s">
        <v>1477</v>
      </c>
      <c r="B60" s="13" t="s">
        <v>1382</v>
      </c>
      <c r="C60" s="13" t="s">
        <v>1487</v>
      </c>
      <c r="D60" s="13" t="s">
        <v>762</v>
      </c>
      <c r="E60" s="13" t="s">
        <v>1196</v>
      </c>
      <c r="F60" s="16">
        <v>637</v>
      </c>
      <c r="G60" s="13" t="s">
        <v>585</v>
      </c>
      <c r="H60" s="13" t="s">
        <v>1349</v>
      </c>
      <c r="I60" s="13">
        <v>1</v>
      </c>
      <c r="J60" s="13"/>
      <c r="L60" t="str">
        <f t="shared" si="1"/>
        <v>砲丸投川村夏稀</v>
      </c>
    </row>
    <row r="61" spans="1:12" x14ac:dyDescent="0.15">
      <c r="A61" s="13" t="s">
        <v>955</v>
      </c>
      <c r="B61" s="13" t="s">
        <v>954</v>
      </c>
      <c r="C61" s="13" t="s">
        <v>1487</v>
      </c>
      <c r="D61" s="13" t="s">
        <v>762</v>
      </c>
      <c r="E61" s="13" t="s">
        <v>770</v>
      </c>
      <c r="F61" s="16">
        <v>586</v>
      </c>
      <c r="G61" s="13" t="s">
        <v>585</v>
      </c>
      <c r="H61" s="13" t="s">
        <v>1370</v>
      </c>
      <c r="I61" s="13">
        <v>2</v>
      </c>
      <c r="J61" s="13"/>
      <c r="L61" t="str">
        <f t="shared" si="1"/>
        <v>砲丸投川口唯那</v>
      </c>
    </row>
    <row r="62" spans="1:12" x14ac:dyDescent="0.15">
      <c r="A62" s="13" t="s">
        <v>956</v>
      </c>
      <c r="B62" s="13" t="s">
        <v>1382</v>
      </c>
      <c r="C62" s="13" t="s">
        <v>1487</v>
      </c>
      <c r="D62" s="13" t="s">
        <v>763</v>
      </c>
      <c r="E62" s="13" t="s">
        <v>1378</v>
      </c>
      <c r="F62" s="16">
        <v>821</v>
      </c>
      <c r="G62" s="13" t="s">
        <v>585</v>
      </c>
      <c r="H62" s="13" t="s">
        <v>1278</v>
      </c>
      <c r="I62" s="13">
        <v>3</v>
      </c>
      <c r="J62" s="13"/>
      <c r="L62" t="str">
        <f t="shared" si="1"/>
        <v>砲丸投石田天音</v>
      </c>
    </row>
    <row r="63" spans="1:12" x14ac:dyDescent="0.15">
      <c r="A63" s="13" t="s">
        <v>956</v>
      </c>
      <c r="B63" s="13" t="s">
        <v>1382</v>
      </c>
      <c r="C63" s="13" t="s">
        <v>1487</v>
      </c>
      <c r="D63" s="13" t="s">
        <v>586</v>
      </c>
      <c r="E63" s="13" t="s">
        <v>1161</v>
      </c>
      <c r="F63" s="16">
        <v>1172</v>
      </c>
      <c r="G63" s="13" t="s">
        <v>585</v>
      </c>
      <c r="H63" s="13" t="s">
        <v>1322</v>
      </c>
      <c r="I63" s="13">
        <v>3</v>
      </c>
      <c r="J63" s="13"/>
      <c r="L63" t="str">
        <f t="shared" si="1"/>
        <v>砲丸投石田大洋</v>
      </c>
    </row>
    <row r="64" spans="1:12" x14ac:dyDescent="0.15">
      <c r="A64" s="13" t="s">
        <v>1504</v>
      </c>
      <c r="B64" s="13" t="s">
        <v>1382</v>
      </c>
      <c r="C64" s="13" t="s">
        <v>1487</v>
      </c>
      <c r="D64" s="13" t="s">
        <v>586</v>
      </c>
      <c r="E64" s="13" t="s">
        <v>652</v>
      </c>
      <c r="F64" s="16">
        <v>895</v>
      </c>
      <c r="G64" s="13" t="s">
        <v>585</v>
      </c>
      <c r="H64" s="13" t="s">
        <v>1388</v>
      </c>
      <c r="I64" s="13">
        <v>2</v>
      </c>
      <c r="J64" s="13"/>
      <c r="L64" t="str">
        <f t="shared" si="1"/>
        <v>砲丸投石塚慎馬</v>
      </c>
    </row>
    <row r="65" spans="1:12" x14ac:dyDescent="0.15">
      <c r="A65" s="13" t="s">
        <v>1224</v>
      </c>
      <c r="B65" s="13" t="s">
        <v>954</v>
      </c>
      <c r="C65" s="13" t="s">
        <v>1487</v>
      </c>
      <c r="D65" s="13" t="s">
        <v>762</v>
      </c>
      <c r="E65" s="13" t="s">
        <v>429</v>
      </c>
      <c r="F65" s="16">
        <v>896</v>
      </c>
      <c r="G65" s="13" t="s">
        <v>585</v>
      </c>
      <c r="H65" s="13" t="s">
        <v>1334</v>
      </c>
      <c r="I65" s="13">
        <v>1</v>
      </c>
      <c r="J65" s="13"/>
      <c r="K65" s="13"/>
      <c r="L65" t="str">
        <f t="shared" si="1"/>
        <v>砲丸投石原彩菜</v>
      </c>
    </row>
    <row r="66" spans="1:12" x14ac:dyDescent="0.15">
      <c r="A66" s="13" t="s">
        <v>1138</v>
      </c>
      <c r="B66" s="13" t="s">
        <v>954</v>
      </c>
      <c r="C66" s="13" t="s">
        <v>1487</v>
      </c>
      <c r="D66" s="13" t="s">
        <v>886</v>
      </c>
      <c r="E66" s="13" t="s">
        <v>1431</v>
      </c>
      <c r="F66" s="16">
        <v>591</v>
      </c>
      <c r="G66" s="13" t="s">
        <v>585</v>
      </c>
      <c r="H66" s="13" t="s">
        <v>17</v>
      </c>
      <c r="I66" s="13">
        <v>6</v>
      </c>
      <c r="J66" s="13"/>
      <c r="K66" s="13"/>
      <c r="L66" t="str">
        <f t="shared" ref="L66:L93" si="2">C66&amp;E66</f>
        <v>砲丸投斉藤麗</v>
      </c>
    </row>
    <row r="67" spans="1:12" x14ac:dyDescent="0.15">
      <c r="A67" s="13" t="s">
        <v>1477</v>
      </c>
      <c r="B67" s="13" t="s">
        <v>1382</v>
      </c>
      <c r="C67" s="13" t="s">
        <v>1487</v>
      </c>
      <c r="D67" s="13" t="s">
        <v>586</v>
      </c>
      <c r="E67" s="13" t="s">
        <v>606</v>
      </c>
      <c r="F67" s="16">
        <v>631</v>
      </c>
      <c r="G67" s="13" t="s">
        <v>585</v>
      </c>
      <c r="H67" s="13" t="s">
        <v>1387</v>
      </c>
      <c r="I67" s="13">
        <v>2</v>
      </c>
      <c r="J67" s="13"/>
      <c r="K67" s="13"/>
      <c r="L67" t="str">
        <f t="shared" si="2"/>
        <v>砲丸投斉藤平良</v>
      </c>
    </row>
    <row r="68" spans="1:12" x14ac:dyDescent="0.15">
      <c r="A68" s="13" t="s">
        <v>1138</v>
      </c>
      <c r="B68" s="13" t="s">
        <v>954</v>
      </c>
      <c r="C68" s="13" t="s">
        <v>1487</v>
      </c>
      <c r="D68" s="13" t="s">
        <v>583</v>
      </c>
      <c r="E68" s="13" t="s">
        <v>1330</v>
      </c>
      <c r="F68" s="16">
        <v>990</v>
      </c>
      <c r="G68" s="13" t="s">
        <v>585</v>
      </c>
      <c r="H68" s="13" t="s">
        <v>1306</v>
      </c>
      <c r="I68" s="13">
        <v>3</v>
      </c>
      <c r="J68" s="13"/>
      <c r="L68" t="str">
        <f t="shared" si="2"/>
        <v>砲丸投斉藤誠也</v>
      </c>
    </row>
    <row r="69" spans="1:12" x14ac:dyDescent="0.15">
      <c r="A69" s="13" t="s">
        <v>1504</v>
      </c>
      <c r="B69" s="13" t="s">
        <v>1382</v>
      </c>
      <c r="C69" s="13" t="s">
        <v>1487</v>
      </c>
      <c r="D69" s="13" t="s">
        <v>762</v>
      </c>
      <c r="E69" s="13" t="s">
        <v>769</v>
      </c>
      <c r="F69" s="16">
        <v>519</v>
      </c>
      <c r="G69" s="13" t="s">
        <v>585</v>
      </c>
      <c r="H69" s="13" t="s">
        <v>1387</v>
      </c>
      <c r="I69" s="13">
        <v>1</v>
      </c>
      <c r="J69" s="13"/>
      <c r="L69" t="str">
        <f t="shared" si="2"/>
        <v>砲丸投青山綾那</v>
      </c>
    </row>
    <row r="70" spans="1:12" x14ac:dyDescent="0.15">
      <c r="A70" s="13" t="s">
        <v>953</v>
      </c>
      <c r="B70" s="13" t="s">
        <v>954</v>
      </c>
      <c r="C70" s="13" t="s">
        <v>1487</v>
      </c>
      <c r="D70" s="13" t="s">
        <v>583</v>
      </c>
      <c r="E70" s="13" t="s">
        <v>1327</v>
      </c>
      <c r="F70" s="16">
        <v>841</v>
      </c>
      <c r="G70" s="13" t="s">
        <v>585</v>
      </c>
      <c r="H70" s="13" t="s">
        <v>1306</v>
      </c>
      <c r="I70" s="13">
        <v>3</v>
      </c>
      <c r="J70" s="13"/>
      <c r="L70" t="str">
        <f t="shared" si="2"/>
        <v>砲丸投西村友宏</v>
      </c>
    </row>
    <row r="71" spans="1:12" x14ac:dyDescent="0.15">
      <c r="A71" s="13" t="s">
        <v>1500</v>
      </c>
      <c r="B71" s="13" t="s">
        <v>1382</v>
      </c>
      <c r="C71" s="13" t="s">
        <v>1487</v>
      </c>
      <c r="D71" s="13" t="s">
        <v>762</v>
      </c>
      <c r="E71" s="13" t="s">
        <v>797</v>
      </c>
      <c r="F71" s="16">
        <v>681</v>
      </c>
      <c r="G71" s="13" t="s">
        <v>585</v>
      </c>
      <c r="H71" s="13" t="s">
        <v>1387</v>
      </c>
      <c r="I71" s="13">
        <v>1</v>
      </c>
      <c r="J71" s="13"/>
      <c r="L71" t="str">
        <f t="shared" si="2"/>
        <v>砲丸投西村雅</v>
      </c>
    </row>
    <row r="72" spans="1:12" x14ac:dyDescent="0.15">
      <c r="A72" s="13" t="s">
        <v>1450</v>
      </c>
      <c r="B72" s="13" t="s">
        <v>1382</v>
      </c>
      <c r="C72" s="26" t="s">
        <v>1487</v>
      </c>
      <c r="D72" s="13" t="s">
        <v>586</v>
      </c>
      <c r="E72" s="13" t="s">
        <v>1345</v>
      </c>
      <c r="F72" s="16">
        <v>960</v>
      </c>
      <c r="G72" s="13" t="s">
        <v>585</v>
      </c>
      <c r="H72" s="13" t="s">
        <v>1322</v>
      </c>
      <c r="I72" s="13">
        <v>3</v>
      </c>
      <c r="J72" s="13"/>
      <c r="L72" t="str">
        <f t="shared" si="2"/>
        <v>砲丸投清水瞭喜</v>
      </c>
    </row>
    <row r="73" spans="1:12" x14ac:dyDescent="0.15">
      <c r="A73" s="13" t="s">
        <v>1500</v>
      </c>
      <c r="B73" s="13" t="s">
        <v>1382</v>
      </c>
      <c r="C73" s="13" t="s">
        <v>1487</v>
      </c>
      <c r="D73" s="13" t="s">
        <v>586</v>
      </c>
      <c r="E73" s="13" t="s">
        <v>592</v>
      </c>
      <c r="F73" s="16">
        <v>610</v>
      </c>
      <c r="G73" s="13" t="s">
        <v>585</v>
      </c>
      <c r="H73" s="13" t="s">
        <v>1323</v>
      </c>
      <c r="I73" s="13">
        <v>1</v>
      </c>
      <c r="J73" s="13"/>
      <c r="K73" s="13"/>
      <c r="L73" t="str">
        <f t="shared" si="2"/>
        <v>砲丸投清永真翔</v>
      </c>
    </row>
    <row r="74" spans="1:12" x14ac:dyDescent="0.15">
      <c r="A74" s="13" t="s">
        <v>1224</v>
      </c>
      <c r="B74" s="13" t="s">
        <v>954</v>
      </c>
      <c r="C74" s="13" t="s">
        <v>1487</v>
      </c>
      <c r="D74" s="13" t="s">
        <v>586</v>
      </c>
      <c r="E74" s="13" t="s">
        <v>107</v>
      </c>
      <c r="F74" s="16">
        <v>1038</v>
      </c>
      <c r="G74" s="13" t="s">
        <v>585</v>
      </c>
      <c r="H74" s="13" t="s">
        <v>1322</v>
      </c>
      <c r="I74" s="13">
        <v>3</v>
      </c>
      <c r="J74" s="13"/>
      <c r="L74" t="str">
        <f t="shared" si="2"/>
        <v>砲丸投菅野大地</v>
      </c>
    </row>
    <row r="75" spans="1:12" x14ac:dyDescent="0.15">
      <c r="A75" s="13" t="s">
        <v>1505</v>
      </c>
      <c r="B75" s="13" t="s">
        <v>954</v>
      </c>
      <c r="C75" s="13" t="s">
        <v>1487</v>
      </c>
      <c r="D75" s="13" t="s">
        <v>886</v>
      </c>
      <c r="E75" s="13" t="s">
        <v>486</v>
      </c>
      <c r="F75" s="16">
        <v>669</v>
      </c>
      <c r="G75" s="13" t="s">
        <v>585</v>
      </c>
      <c r="H75" s="13" t="s">
        <v>17</v>
      </c>
      <c r="I75" s="13">
        <v>6</v>
      </c>
      <c r="J75" s="13"/>
      <c r="K75" s="13"/>
      <c r="L75" t="str">
        <f t="shared" si="2"/>
        <v>砲丸投菅野彩月</v>
      </c>
    </row>
    <row r="76" spans="1:12" x14ac:dyDescent="0.15">
      <c r="A76" s="13" t="s">
        <v>955</v>
      </c>
      <c r="B76" s="13" t="s">
        <v>954</v>
      </c>
      <c r="C76" s="13" t="s">
        <v>1487</v>
      </c>
      <c r="D76" s="13" t="s">
        <v>762</v>
      </c>
      <c r="E76" s="13" t="s">
        <v>1372</v>
      </c>
      <c r="F76" s="16">
        <v>814</v>
      </c>
      <c r="G76" s="13" t="s">
        <v>585</v>
      </c>
      <c r="H76" s="13" t="s">
        <v>1338</v>
      </c>
      <c r="I76" s="13">
        <v>2</v>
      </c>
      <c r="J76" s="13"/>
      <c r="L76" t="str">
        <f t="shared" si="2"/>
        <v>砲丸投菅原玲奈</v>
      </c>
    </row>
    <row r="77" spans="1:12" x14ac:dyDescent="0.15">
      <c r="A77" s="13" t="s">
        <v>1499</v>
      </c>
      <c r="B77" s="13" t="s">
        <v>1382</v>
      </c>
      <c r="C77" s="13" t="s">
        <v>1487</v>
      </c>
      <c r="D77" s="13" t="s">
        <v>583</v>
      </c>
      <c r="E77" s="13" t="s">
        <v>692</v>
      </c>
      <c r="F77" s="16">
        <v>698</v>
      </c>
      <c r="G77" s="13" t="s">
        <v>585</v>
      </c>
      <c r="H77" s="13" t="s">
        <v>1264</v>
      </c>
      <c r="I77" s="13">
        <v>1</v>
      </c>
      <c r="J77" s="13"/>
      <c r="L77" t="str">
        <f t="shared" si="2"/>
        <v>砲丸投森大地</v>
      </c>
    </row>
    <row r="78" spans="1:12" x14ac:dyDescent="0.15">
      <c r="A78" s="13" t="s">
        <v>1450</v>
      </c>
      <c r="B78" s="13" t="s">
        <v>1382</v>
      </c>
      <c r="C78" s="26" t="s">
        <v>1487</v>
      </c>
      <c r="D78" s="13" t="s">
        <v>1475</v>
      </c>
      <c r="E78" s="13" t="s">
        <v>695</v>
      </c>
      <c r="F78" s="16">
        <v>550</v>
      </c>
      <c r="G78" s="13" t="s">
        <v>585</v>
      </c>
      <c r="H78" s="13" t="s">
        <v>1543</v>
      </c>
      <c r="I78" s="13">
        <v>1</v>
      </c>
      <c r="J78" s="13"/>
      <c r="L78" t="str">
        <f t="shared" si="2"/>
        <v>砲丸投森弘樹</v>
      </c>
    </row>
    <row r="79" spans="1:12" x14ac:dyDescent="0.15">
      <c r="A79" s="13" t="s">
        <v>1224</v>
      </c>
      <c r="B79" s="13" t="s">
        <v>954</v>
      </c>
      <c r="C79" s="13" t="s">
        <v>1487</v>
      </c>
      <c r="D79" s="13" t="s">
        <v>586</v>
      </c>
      <c r="E79" s="13" t="s">
        <v>1336</v>
      </c>
      <c r="F79" s="16">
        <v>713</v>
      </c>
      <c r="G79" s="13" t="s">
        <v>903</v>
      </c>
      <c r="H79" s="13" t="s">
        <v>1334</v>
      </c>
      <c r="I79" s="13">
        <v>2</v>
      </c>
      <c r="J79" s="13"/>
      <c r="K79" s="13"/>
      <c r="L79" t="str">
        <f t="shared" si="2"/>
        <v>砲丸投新井諭弥</v>
      </c>
    </row>
    <row r="80" spans="1:12" x14ac:dyDescent="0.15">
      <c r="A80" s="13" t="s">
        <v>1450</v>
      </c>
      <c r="B80" s="13" t="s">
        <v>1382</v>
      </c>
      <c r="C80" s="26" t="s">
        <v>1487</v>
      </c>
      <c r="D80" s="13" t="s">
        <v>762</v>
      </c>
      <c r="E80" s="13" t="s">
        <v>1371</v>
      </c>
      <c r="F80" s="16">
        <v>901</v>
      </c>
      <c r="G80" s="13" t="s">
        <v>585</v>
      </c>
      <c r="H80" s="13" t="s">
        <v>1334</v>
      </c>
      <c r="I80" s="13">
        <v>3</v>
      </c>
      <c r="J80" s="13"/>
      <c r="L80" t="str">
        <f t="shared" si="2"/>
        <v>砲丸投新井恵美梨</v>
      </c>
    </row>
    <row r="81" spans="1:12" x14ac:dyDescent="0.15">
      <c r="A81" s="13" t="s">
        <v>1138</v>
      </c>
      <c r="B81" s="13" t="s">
        <v>954</v>
      </c>
      <c r="C81" s="13" t="s">
        <v>1487</v>
      </c>
      <c r="D81" s="13" t="s">
        <v>762</v>
      </c>
      <c r="E81" s="13" t="s">
        <v>1238</v>
      </c>
      <c r="F81" s="16">
        <v>958</v>
      </c>
      <c r="G81" s="13" t="s">
        <v>585</v>
      </c>
      <c r="H81" s="13" t="s">
        <v>1387</v>
      </c>
      <c r="I81" s="13">
        <v>3</v>
      </c>
      <c r="J81" s="13"/>
      <c r="L81" t="str">
        <f t="shared" si="2"/>
        <v>砲丸投植村葉月</v>
      </c>
    </row>
    <row r="82" spans="1:12" x14ac:dyDescent="0.15">
      <c r="A82" s="13" t="s">
        <v>1224</v>
      </c>
      <c r="B82" s="13" t="s">
        <v>954</v>
      </c>
      <c r="C82" s="13" t="s">
        <v>1487</v>
      </c>
      <c r="D82" s="13" t="s">
        <v>762</v>
      </c>
      <c r="E82" s="13" t="s">
        <v>1203</v>
      </c>
      <c r="F82" s="16">
        <v>999</v>
      </c>
      <c r="G82" s="13" t="s">
        <v>585</v>
      </c>
      <c r="H82" s="13" t="s">
        <v>1548</v>
      </c>
      <c r="I82" s="13">
        <v>3</v>
      </c>
      <c r="J82" s="13"/>
      <c r="L82" t="str">
        <f t="shared" si="2"/>
        <v>砲丸投植村菜々</v>
      </c>
    </row>
    <row r="83" spans="1:12" x14ac:dyDescent="0.15">
      <c r="A83" s="13" t="s">
        <v>1224</v>
      </c>
      <c r="B83" s="13" t="s">
        <v>954</v>
      </c>
      <c r="C83" s="13" t="s">
        <v>1487</v>
      </c>
      <c r="D83" s="13" t="s">
        <v>586</v>
      </c>
      <c r="E83" s="13" t="s">
        <v>648</v>
      </c>
      <c r="F83" s="16">
        <v>725</v>
      </c>
      <c r="G83" s="13" t="s">
        <v>903</v>
      </c>
      <c r="H83" s="13" t="s">
        <v>1562</v>
      </c>
      <c r="I83" s="13">
        <v>3</v>
      </c>
      <c r="J83" s="13"/>
      <c r="L83" t="str">
        <f t="shared" si="2"/>
        <v>砲丸投沼田陵佑</v>
      </c>
    </row>
    <row r="84" spans="1:12" x14ac:dyDescent="0.15">
      <c r="A84" s="13" t="s">
        <v>1138</v>
      </c>
      <c r="B84" s="13" t="s">
        <v>954</v>
      </c>
      <c r="C84" s="13" t="s">
        <v>1487</v>
      </c>
      <c r="D84" s="13" t="s">
        <v>884</v>
      </c>
      <c r="E84" s="13" t="s">
        <v>1441</v>
      </c>
      <c r="F84" s="16">
        <v>736</v>
      </c>
      <c r="G84" s="13" t="s">
        <v>585</v>
      </c>
      <c r="H84" s="13" t="s">
        <v>25</v>
      </c>
      <c r="I84" s="13">
        <v>6</v>
      </c>
      <c r="J84" s="13"/>
      <c r="L84" t="str">
        <f t="shared" si="2"/>
        <v>砲丸投松本理暉</v>
      </c>
    </row>
    <row r="85" spans="1:12" x14ac:dyDescent="0.15">
      <c r="A85" s="13" t="s">
        <v>1224</v>
      </c>
      <c r="B85" s="13" t="s">
        <v>954</v>
      </c>
      <c r="C85" s="13" t="s">
        <v>1487</v>
      </c>
      <c r="D85" s="13" t="s">
        <v>762</v>
      </c>
      <c r="E85" s="13" t="s">
        <v>781</v>
      </c>
      <c r="F85" s="16">
        <v>581</v>
      </c>
      <c r="G85" s="13" t="s">
        <v>903</v>
      </c>
      <c r="H85" s="13" t="s">
        <v>1385</v>
      </c>
      <c r="I85" s="13">
        <v>1</v>
      </c>
      <c r="J85" s="13"/>
      <c r="K85" s="13"/>
      <c r="L85" t="str">
        <f t="shared" si="2"/>
        <v>砲丸投小沼明日香</v>
      </c>
    </row>
    <row r="86" spans="1:12" x14ac:dyDescent="0.15">
      <c r="A86" s="13" t="s">
        <v>953</v>
      </c>
      <c r="B86" s="13" t="s">
        <v>954</v>
      </c>
      <c r="C86" s="13" t="s">
        <v>1487</v>
      </c>
      <c r="D86" s="13" t="s">
        <v>763</v>
      </c>
      <c r="E86" s="13" t="s">
        <v>1421</v>
      </c>
      <c r="F86" s="16">
        <v>543</v>
      </c>
      <c r="G86" s="13" t="s">
        <v>585</v>
      </c>
      <c r="H86" s="13" t="s">
        <v>1544</v>
      </c>
      <c r="I86" s="13">
        <v>1</v>
      </c>
      <c r="J86" s="13"/>
      <c r="L86" t="str">
        <f t="shared" si="2"/>
        <v>砲丸投小崎みなみ</v>
      </c>
    </row>
    <row r="87" spans="1:12" x14ac:dyDescent="0.15">
      <c r="A87" s="13" t="s">
        <v>1504</v>
      </c>
      <c r="B87" s="13" t="s">
        <v>1382</v>
      </c>
      <c r="C87" s="13" t="s">
        <v>1487</v>
      </c>
      <c r="D87" s="13" t="s">
        <v>762</v>
      </c>
      <c r="E87" s="13" t="s">
        <v>1249</v>
      </c>
      <c r="F87" s="16">
        <v>1092</v>
      </c>
      <c r="G87" s="13" t="s">
        <v>585</v>
      </c>
      <c r="H87" s="13" t="s">
        <v>1354</v>
      </c>
      <c r="I87" s="13">
        <v>2</v>
      </c>
      <c r="J87" s="13"/>
      <c r="L87" t="str">
        <f t="shared" si="2"/>
        <v>砲丸投小原愛未</v>
      </c>
    </row>
    <row r="88" spans="1:12" x14ac:dyDescent="0.15">
      <c r="A88" s="13" t="s">
        <v>953</v>
      </c>
      <c r="B88" s="13" t="s">
        <v>954</v>
      </c>
      <c r="C88" s="13" t="s">
        <v>1487</v>
      </c>
      <c r="D88" s="13" t="s">
        <v>763</v>
      </c>
      <c r="E88" s="13" t="s">
        <v>1365</v>
      </c>
      <c r="F88" s="16">
        <v>887</v>
      </c>
      <c r="G88" s="13" t="s">
        <v>585</v>
      </c>
      <c r="H88" s="13" t="s">
        <v>1533</v>
      </c>
      <c r="I88" s="13">
        <v>2</v>
      </c>
      <c r="J88" s="13"/>
      <c r="L88" t="str">
        <f t="shared" si="2"/>
        <v>砲丸投所胡桃未</v>
      </c>
    </row>
    <row r="89" spans="1:12" x14ac:dyDescent="0.15">
      <c r="A89" s="13" t="s">
        <v>1138</v>
      </c>
      <c r="B89" s="13" t="s">
        <v>954</v>
      </c>
      <c r="C89" s="13" t="s">
        <v>1487</v>
      </c>
      <c r="D89" s="13" t="s">
        <v>586</v>
      </c>
      <c r="E89" s="13" t="s">
        <v>1335</v>
      </c>
      <c r="F89" s="16">
        <v>555</v>
      </c>
      <c r="G89" s="13" t="s">
        <v>585</v>
      </c>
      <c r="H89" s="13" t="s">
        <v>1324</v>
      </c>
      <c r="I89" s="13">
        <v>2</v>
      </c>
      <c r="J89" s="13"/>
      <c r="K89" s="13"/>
      <c r="L89" t="str">
        <f t="shared" si="2"/>
        <v>砲丸投楯身颯太</v>
      </c>
    </row>
    <row r="90" spans="1:12" x14ac:dyDescent="0.15">
      <c r="A90" s="13" t="s">
        <v>953</v>
      </c>
      <c r="B90" s="13" t="s">
        <v>954</v>
      </c>
      <c r="C90" s="13" t="s">
        <v>1487</v>
      </c>
      <c r="D90" s="13" t="s">
        <v>583</v>
      </c>
      <c r="E90" s="13" t="s">
        <v>1403</v>
      </c>
      <c r="F90" s="16">
        <v>1042</v>
      </c>
      <c r="G90" s="13" t="s">
        <v>585</v>
      </c>
      <c r="H90" s="13" t="s">
        <v>1540</v>
      </c>
      <c r="I90" s="13">
        <v>1</v>
      </c>
      <c r="J90" s="13"/>
      <c r="L90" t="str">
        <f t="shared" si="2"/>
        <v>砲丸投春名将志</v>
      </c>
    </row>
    <row r="91" spans="1:12" x14ac:dyDescent="0.15">
      <c r="A91" s="13" t="s">
        <v>1504</v>
      </c>
      <c r="B91" s="13" t="s">
        <v>1382</v>
      </c>
      <c r="C91" s="13" t="s">
        <v>1487</v>
      </c>
      <c r="D91" s="13" t="s">
        <v>762</v>
      </c>
      <c r="E91" s="13" t="s">
        <v>1190</v>
      </c>
      <c r="F91" s="16">
        <v>528</v>
      </c>
      <c r="G91" s="13" t="s">
        <v>585</v>
      </c>
      <c r="H91" s="13" t="s">
        <v>1386</v>
      </c>
      <c r="I91" s="13">
        <v>1</v>
      </c>
      <c r="J91" s="13"/>
      <c r="L91" t="str">
        <f t="shared" si="2"/>
        <v>砲丸投酒部陽菜</v>
      </c>
    </row>
    <row r="92" spans="1:12" x14ac:dyDescent="0.15">
      <c r="A92" s="13" t="s">
        <v>956</v>
      </c>
      <c r="B92" s="13" t="s">
        <v>1382</v>
      </c>
      <c r="C92" s="13" t="s">
        <v>1487</v>
      </c>
      <c r="D92" s="13" t="s">
        <v>762</v>
      </c>
      <c r="E92" s="13" t="s">
        <v>774</v>
      </c>
      <c r="F92" s="16">
        <v>396</v>
      </c>
      <c r="G92" s="13" t="s">
        <v>585</v>
      </c>
      <c r="H92" s="13" t="s">
        <v>1370</v>
      </c>
      <c r="I92" s="13">
        <v>1</v>
      </c>
      <c r="J92" s="13"/>
      <c r="L92" t="str">
        <f t="shared" si="2"/>
        <v>砲丸投種田咲来</v>
      </c>
    </row>
    <row r="93" spans="1:12" x14ac:dyDescent="0.15">
      <c r="A93" s="13" t="s">
        <v>1224</v>
      </c>
      <c r="B93" s="13" t="s">
        <v>954</v>
      </c>
      <c r="C93" s="13" t="s">
        <v>1487</v>
      </c>
      <c r="D93" s="13" t="s">
        <v>586</v>
      </c>
      <c r="E93" s="13" t="s">
        <v>587</v>
      </c>
      <c r="F93" s="16">
        <v>343</v>
      </c>
      <c r="G93" s="13" t="s">
        <v>903</v>
      </c>
      <c r="H93" s="13" t="s">
        <v>1553</v>
      </c>
      <c r="I93" s="13">
        <v>1</v>
      </c>
      <c r="J93" s="13"/>
      <c r="K93" s="13"/>
      <c r="L93" t="str">
        <f t="shared" si="2"/>
        <v>砲丸投山本航</v>
      </c>
    </row>
    <row r="94" spans="1:12" x14ac:dyDescent="0.15">
      <c r="A94" s="13"/>
      <c r="B94" s="13"/>
      <c r="C94" s="13"/>
      <c r="D94" s="13"/>
      <c r="E94" s="13"/>
      <c r="F94" s="16"/>
      <c r="G94" s="13"/>
      <c r="H94" s="13"/>
      <c r="I94" s="13"/>
      <c r="J94" s="13"/>
      <c r="K94" s="13"/>
    </row>
    <row r="95" spans="1:12" x14ac:dyDescent="0.15">
      <c r="A95" s="13" t="s">
        <v>953</v>
      </c>
      <c r="B95" s="13" t="s">
        <v>954</v>
      </c>
      <c r="C95" s="13" t="s">
        <v>1487</v>
      </c>
      <c r="D95" s="13" t="s">
        <v>763</v>
      </c>
      <c r="E95" s="13" t="s">
        <v>1367</v>
      </c>
      <c r="F95" s="16">
        <v>1047</v>
      </c>
      <c r="G95" s="13" t="s">
        <v>585</v>
      </c>
      <c r="H95" s="13" t="s">
        <v>1530</v>
      </c>
      <c r="I95" s="13">
        <v>1</v>
      </c>
      <c r="J95" s="13"/>
      <c r="L95" t="str">
        <f>C95&amp;E95</f>
        <v>砲丸投山内沙耶佳</v>
      </c>
    </row>
    <row r="96" spans="1:12" x14ac:dyDescent="0.15">
      <c r="A96" s="13" t="s">
        <v>1450</v>
      </c>
      <c r="B96" s="13" t="s">
        <v>1382</v>
      </c>
      <c r="C96" s="26" t="s">
        <v>1487</v>
      </c>
      <c r="D96" s="13" t="s">
        <v>1475</v>
      </c>
      <c r="E96" s="13" t="s">
        <v>1451</v>
      </c>
      <c r="F96" s="16">
        <v>697</v>
      </c>
      <c r="G96" s="13" t="s">
        <v>585</v>
      </c>
      <c r="H96" s="13" t="s">
        <v>1385</v>
      </c>
      <c r="I96" s="13">
        <v>1</v>
      </c>
      <c r="J96" s="13"/>
      <c r="L96" t="str">
        <f>C96&amp;E96</f>
        <v>砲丸投山田倫太郎</v>
      </c>
    </row>
    <row r="97" spans="1:12" x14ac:dyDescent="0.15">
      <c r="A97" s="13"/>
      <c r="B97" s="13"/>
      <c r="C97" s="13"/>
      <c r="D97" s="13"/>
      <c r="E97" s="13"/>
      <c r="F97" s="16"/>
      <c r="G97" s="13"/>
      <c r="H97" s="13"/>
      <c r="I97" s="13"/>
      <c r="J97" s="13"/>
      <c r="K97" s="13"/>
    </row>
    <row r="98" spans="1:12" x14ac:dyDescent="0.15">
      <c r="A98" s="13" t="s">
        <v>1450</v>
      </c>
      <c r="B98" s="13" t="s">
        <v>1382</v>
      </c>
      <c r="C98" s="26" t="s">
        <v>1487</v>
      </c>
      <c r="D98" s="13" t="s">
        <v>762</v>
      </c>
      <c r="E98" s="13" t="s">
        <v>1374</v>
      </c>
      <c r="F98" s="16">
        <v>1137</v>
      </c>
      <c r="G98" s="13" t="s">
        <v>585</v>
      </c>
      <c r="H98" s="13" t="s">
        <v>1535</v>
      </c>
      <c r="I98" s="13">
        <v>3</v>
      </c>
      <c r="J98" s="13"/>
      <c r="L98" t="str">
        <f t="shared" ref="L98:L161" si="3">C98&amp;E98</f>
        <v>砲丸投山田幸奈</v>
      </c>
    </row>
    <row r="99" spans="1:12" x14ac:dyDescent="0.15">
      <c r="A99" s="13" t="s">
        <v>1241</v>
      </c>
      <c r="B99" s="13" t="s">
        <v>1242</v>
      </c>
      <c r="C99" s="13" t="s">
        <v>1487</v>
      </c>
      <c r="D99" s="13" t="s">
        <v>583</v>
      </c>
      <c r="E99" s="13" t="s">
        <v>1409</v>
      </c>
      <c r="F99" s="16">
        <v>1276</v>
      </c>
      <c r="G99" s="13" t="s">
        <v>585</v>
      </c>
      <c r="H99" s="13" t="s">
        <v>1554</v>
      </c>
      <c r="I99" s="13">
        <v>3</v>
      </c>
      <c r="J99" s="13"/>
      <c r="L99" t="str">
        <f t="shared" si="3"/>
        <v>砲丸投山地朝陽</v>
      </c>
    </row>
    <row r="100" spans="1:12" x14ac:dyDescent="0.15">
      <c r="A100" s="13" t="s">
        <v>1450</v>
      </c>
      <c r="B100" s="13" t="s">
        <v>1382</v>
      </c>
      <c r="C100" s="26" t="s">
        <v>1487</v>
      </c>
      <c r="D100" s="13" t="s">
        <v>586</v>
      </c>
      <c r="E100" s="13" t="s">
        <v>1347</v>
      </c>
      <c r="F100" s="16">
        <v>937</v>
      </c>
      <c r="G100" s="13" t="s">
        <v>903</v>
      </c>
      <c r="H100" s="13" t="s">
        <v>1322</v>
      </c>
      <c r="I100" s="13">
        <v>3</v>
      </c>
      <c r="J100" s="13"/>
      <c r="L100" t="str">
        <f t="shared" si="3"/>
        <v>砲丸投山谷黄太洋</v>
      </c>
    </row>
    <row r="101" spans="1:12" x14ac:dyDescent="0.15">
      <c r="A101" s="13" t="s">
        <v>1258</v>
      </c>
      <c r="B101" s="13" t="s">
        <v>1460</v>
      </c>
      <c r="C101" s="13" t="s">
        <v>1487</v>
      </c>
      <c r="D101" s="13" t="s">
        <v>893</v>
      </c>
      <c r="E101" s="13" t="s">
        <v>1472</v>
      </c>
      <c r="F101" s="16">
        <v>1188</v>
      </c>
      <c r="G101" s="13" t="s">
        <v>585</v>
      </c>
      <c r="H101" s="13" t="s">
        <v>27</v>
      </c>
      <c r="I101" s="13">
        <v>2</v>
      </c>
      <c r="J101" s="13"/>
      <c r="L101" t="str">
        <f t="shared" si="3"/>
        <v>砲丸投山崎公子</v>
      </c>
    </row>
    <row r="102" spans="1:12" x14ac:dyDescent="0.15">
      <c r="A102" s="13" t="s">
        <v>953</v>
      </c>
      <c r="B102" s="13" t="s">
        <v>954</v>
      </c>
      <c r="C102" s="13" t="s">
        <v>1487</v>
      </c>
      <c r="D102" s="13" t="s">
        <v>583</v>
      </c>
      <c r="E102" s="13" t="s">
        <v>55</v>
      </c>
      <c r="F102" s="16">
        <v>748</v>
      </c>
      <c r="G102" s="13" t="s">
        <v>585</v>
      </c>
      <c r="H102" s="13" t="s">
        <v>1547</v>
      </c>
      <c r="I102" s="13">
        <v>2</v>
      </c>
      <c r="J102" s="13"/>
      <c r="L102" t="str">
        <f t="shared" si="3"/>
        <v>砲丸投山根龍哉</v>
      </c>
    </row>
    <row r="103" spans="1:12" x14ac:dyDescent="0.15">
      <c r="A103" s="13" t="s">
        <v>1450</v>
      </c>
      <c r="B103" s="13" t="s">
        <v>1382</v>
      </c>
      <c r="C103" s="26" t="s">
        <v>1487</v>
      </c>
      <c r="D103" s="13" t="s">
        <v>1475</v>
      </c>
      <c r="E103" s="13" t="s">
        <v>650</v>
      </c>
      <c r="F103" s="16">
        <v>923</v>
      </c>
      <c r="G103" s="13" t="s">
        <v>585</v>
      </c>
      <c r="H103" s="13" t="s">
        <v>1551</v>
      </c>
      <c r="I103" s="13">
        <v>1</v>
      </c>
      <c r="J103" s="13"/>
      <c r="K103" s="13"/>
      <c r="L103" t="str">
        <f t="shared" si="3"/>
        <v>砲丸投山下拓馬</v>
      </c>
    </row>
    <row r="104" spans="1:12" x14ac:dyDescent="0.15">
      <c r="A104" s="13" t="s">
        <v>1504</v>
      </c>
      <c r="B104" s="13" t="s">
        <v>1382</v>
      </c>
      <c r="C104" s="13" t="s">
        <v>1487</v>
      </c>
      <c r="D104" s="13" t="s">
        <v>583</v>
      </c>
      <c r="E104" s="13" t="s">
        <v>1353</v>
      </c>
      <c r="F104" s="16">
        <v>1081</v>
      </c>
      <c r="G104" s="13" t="s">
        <v>585</v>
      </c>
      <c r="H104" s="13" t="s">
        <v>1307</v>
      </c>
      <c r="I104" s="13">
        <v>3</v>
      </c>
      <c r="J104" s="13"/>
      <c r="L104" t="str">
        <f t="shared" si="3"/>
        <v>砲丸投山下海都</v>
      </c>
    </row>
    <row r="105" spans="1:12" x14ac:dyDescent="0.15">
      <c r="A105" t="s">
        <v>1462</v>
      </c>
      <c r="B105" t="s">
        <v>1463</v>
      </c>
      <c r="C105" t="s">
        <v>1487</v>
      </c>
      <c r="D105" t="s">
        <v>586</v>
      </c>
      <c r="E105" t="s">
        <v>1333</v>
      </c>
      <c r="F105">
        <v>541</v>
      </c>
      <c r="G105" t="s">
        <v>1464</v>
      </c>
      <c r="H105" t="s">
        <v>1334</v>
      </c>
      <c r="I105">
        <v>2</v>
      </c>
      <c r="L105" t="str">
        <f t="shared" si="3"/>
        <v>砲丸投三条大夢</v>
      </c>
    </row>
    <row r="106" spans="1:12" x14ac:dyDescent="0.15">
      <c r="A106" s="13" t="s">
        <v>1500</v>
      </c>
      <c r="B106" s="13" t="s">
        <v>1382</v>
      </c>
      <c r="C106" s="13" t="s">
        <v>1487</v>
      </c>
      <c r="D106" s="13" t="s">
        <v>762</v>
      </c>
      <c r="E106" s="13" t="s">
        <v>1189</v>
      </c>
      <c r="F106" s="16">
        <v>515</v>
      </c>
      <c r="G106" s="13" t="s">
        <v>585</v>
      </c>
      <c r="H106" s="13" t="s">
        <v>1386</v>
      </c>
      <c r="I106" s="13">
        <v>1</v>
      </c>
      <c r="J106" s="13"/>
      <c r="K106" s="13"/>
      <c r="L106" t="str">
        <f t="shared" si="3"/>
        <v>砲丸投坂井里緒</v>
      </c>
    </row>
    <row r="107" spans="1:12" x14ac:dyDescent="0.15">
      <c r="A107" s="13" t="s">
        <v>1450</v>
      </c>
      <c r="B107" s="13" t="s">
        <v>1382</v>
      </c>
      <c r="C107" s="26" t="s">
        <v>1487</v>
      </c>
      <c r="D107" s="13" t="s">
        <v>586</v>
      </c>
      <c r="E107" s="13" t="s">
        <v>175</v>
      </c>
      <c r="F107" s="16">
        <v>637</v>
      </c>
      <c r="G107" s="13" t="s">
        <v>903</v>
      </c>
      <c r="H107" s="13" t="s">
        <v>1545</v>
      </c>
      <c r="I107" s="13">
        <v>3</v>
      </c>
      <c r="J107" s="13"/>
      <c r="L107" t="str">
        <f t="shared" si="3"/>
        <v>砲丸投佐藤瑠希</v>
      </c>
    </row>
    <row r="108" spans="1:12" x14ac:dyDescent="0.15">
      <c r="A108" s="13" t="s">
        <v>1504</v>
      </c>
      <c r="B108" s="13" t="s">
        <v>1382</v>
      </c>
      <c r="C108" s="13" t="s">
        <v>1487</v>
      </c>
      <c r="D108" s="13" t="s">
        <v>586</v>
      </c>
      <c r="E108" s="13" t="s">
        <v>1232</v>
      </c>
      <c r="F108" s="16">
        <v>814</v>
      </c>
      <c r="G108" s="13" t="s">
        <v>585</v>
      </c>
      <c r="H108" s="13" t="s">
        <v>1316</v>
      </c>
      <c r="I108" s="13">
        <v>2</v>
      </c>
      <c r="J108" s="13"/>
      <c r="K108" s="13"/>
      <c r="L108" t="str">
        <f t="shared" si="3"/>
        <v>砲丸投佐藤一希</v>
      </c>
    </row>
    <row r="109" spans="1:12" x14ac:dyDescent="0.15">
      <c r="A109" s="13" t="s">
        <v>1505</v>
      </c>
      <c r="B109" s="13" t="s">
        <v>954</v>
      </c>
      <c r="C109" s="13" t="s">
        <v>1487</v>
      </c>
      <c r="D109" s="13" t="s">
        <v>886</v>
      </c>
      <c r="E109" s="13" t="s">
        <v>1087</v>
      </c>
      <c r="F109" s="16">
        <v>570</v>
      </c>
      <c r="G109" s="13" t="s">
        <v>585</v>
      </c>
      <c r="H109" s="13" t="s">
        <v>18</v>
      </c>
      <c r="I109" s="13">
        <v>6</v>
      </c>
      <c r="J109" s="13"/>
      <c r="L109" t="str">
        <f t="shared" si="3"/>
        <v>砲丸投佐藤愛夕</v>
      </c>
    </row>
    <row r="110" spans="1:12" x14ac:dyDescent="0.15">
      <c r="A110" s="13" t="s">
        <v>1224</v>
      </c>
      <c r="B110" s="13" t="s">
        <v>954</v>
      </c>
      <c r="C110" s="13" t="s">
        <v>1487</v>
      </c>
      <c r="D110" s="13" t="s">
        <v>762</v>
      </c>
      <c r="E110" s="13" t="s">
        <v>443</v>
      </c>
      <c r="F110" s="16">
        <v>647</v>
      </c>
      <c r="G110" s="13" t="s">
        <v>903</v>
      </c>
      <c r="H110" s="13" t="s">
        <v>1545</v>
      </c>
      <c r="I110" s="13">
        <v>3</v>
      </c>
      <c r="J110" s="13"/>
      <c r="K110" s="13"/>
      <c r="L110" t="str">
        <f t="shared" si="3"/>
        <v>砲丸投佐上あずみ</v>
      </c>
    </row>
    <row r="111" spans="1:12" x14ac:dyDescent="0.15">
      <c r="A111" s="13" t="s">
        <v>1138</v>
      </c>
      <c r="B111" s="13" t="s">
        <v>954</v>
      </c>
      <c r="C111" s="13" t="s">
        <v>1487</v>
      </c>
      <c r="D111" s="13" t="s">
        <v>586</v>
      </c>
      <c r="E111" s="13" t="s">
        <v>617</v>
      </c>
      <c r="F111" s="16">
        <v>612</v>
      </c>
      <c r="G111" s="13" t="s">
        <v>585</v>
      </c>
      <c r="H111" s="13" t="s">
        <v>1326</v>
      </c>
      <c r="I111" s="13">
        <v>2</v>
      </c>
      <c r="J111" s="13"/>
      <c r="L111" t="str">
        <f t="shared" si="3"/>
        <v>砲丸投佐々木颯太</v>
      </c>
    </row>
    <row r="112" spans="1:12" x14ac:dyDescent="0.15">
      <c r="A112" s="13" t="s">
        <v>1500</v>
      </c>
      <c r="B112" s="13" t="s">
        <v>1382</v>
      </c>
      <c r="C112" s="13" t="s">
        <v>1487</v>
      </c>
      <c r="D112" s="13" t="s">
        <v>586</v>
      </c>
      <c r="E112" s="13" t="s">
        <v>732</v>
      </c>
      <c r="F112" s="16">
        <v>600</v>
      </c>
      <c r="G112" s="13" t="s">
        <v>585</v>
      </c>
      <c r="H112" s="13" t="s">
        <v>1320</v>
      </c>
      <c r="I112" s="13">
        <v>1</v>
      </c>
      <c r="J112" s="13"/>
      <c r="L112" t="str">
        <f t="shared" si="3"/>
        <v>砲丸投佐々木連</v>
      </c>
    </row>
    <row r="113" spans="1:12" x14ac:dyDescent="0.15">
      <c r="A113" s="13" t="s">
        <v>953</v>
      </c>
      <c r="B113" s="13" t="s">
        <v>954</v>
      </c>
      <c r="C113" s="13" t="s">
        <v>1487</v>
      </c>
      <c r="D113" s="13" t="s">
        <v>763</v>
      </c>
      <c r="E113" s="13" t="s">
        <v>1362</v>
      </c>
      <c r="F113" s="16">
        <v>776</v>
      </c>
      <c r="G113" s="13" t="s">
        <v>585</v>
      </c>
      <c r="H113" s="13" t="s">
        <v>1558</v>
      </c>
      <c r="I113" s="13">
        <v>1</v>
      </c>
      <c r="J113" s="13"/>
      <c r="K113" s="13"/>
      <c r="L113" t="str">
        <f t="shared" si="3"/>
        <v>砲丸投佐々木優衣</v>
      </c>
    </row>
    <row r="114" spans="1:12" x14ac:dyDescent="0.15">
      <c r="A114" s="13" t="s">
        <v>1457</v>
      </c>
      <c r="B114" s="13" t="s">
        <v>954</v>
      </c>
      <c r="C114" s="13" t="s">
        <v>1487</v>
      </c>
      <c r="D114" s="13" t="s">
        <v>586</v>
      </c>
      <c r="E114" s="13" t="s">
        <v>1348</v>
      </c>
      <c r="F114" s="16">
        <v>1135</v>
      </c>
      <c r="G114" s="13" t="s">
        <v>903</v>
      </c>
      <c r="H114" s="13" t="s">
        <v>1542</v>
      </c>
      <c r="I114" s="13">
        <v>3</v>
      </c>
      <c r="J114" s="13"/>
      <c r="L114" t="str">
        <f t="shared" si="3"/>
        <v>砲丸投佐々木浩祐</v>
      </c>
    </row>
    <row r="115" spans="1:12" x14ac:dyDescent="0.15">
      <c r="A115" s="13" t="s">
        <v>1450</v>
      </c>
      <c r="B115" s="13" t="s">
        <v>1382</v>
      </c>
      <c r="C115" s="26" t="s">
        <v>1487</v>
      </c>
      <c r="D115" s="13" t="s">
        <v>1475</v>
      </c>
      <c r="E115" s="13" t="s">
        <v>1152</v>
      </c>
      <c r="F115" s="16">
        <v>657</v>
      </c>
      <c r="G115" s="13" t="s">
        <v>585</v>
      </c>
      <c r="H115" s="13" t="s">
        <v>1542</v>
      </c>
      <c r="I115" s="13">
        <v>1</v>
      </c>
      <c r="J115" s="13"/>
      <c r="L115" t="str">
        <f t="shared" si="3"/>
        <v>砲丸投佐々木健人</v>
      </c>
    </row>
    <row r="116" spans="1:12" x14ac:dyDescent="0.15">
      <c r="A116" s="13" t="s">
        <v>1504</v>
      </c>
      <c r="B116" s="13" t="s">
        <v>1382</v>
      </c>
      <c r="C116" s="13" t="s">
        <v>1487</v>
      </c>
      <c r="D116" s="13" t="s">
        <v>583</v>
      </c>
      <c r="E116" s="13" t="s">
        <v>1331</v>
      </c>
      <c r="F116" s="16">
        <v>1174</v>
      </c>
      <c r="G116" s="13" t="s">
        <v>585</v>
      </c>
      <c r="H116" s="13" t="s">
        <v>1278</v>
      </c>
      <c r="I116" s="13">
        <v>1</v>
      </c>
      <c r="J116" s="13"/>
      <c r="L116" t="str">
        <f t="shared" si="3"/>
        <v>砲丸投高嶋将吾</v>
      </c>
    </row>
    <row r="117" spans="1:12" x14ac:dyDescent="0.15">
      <c r="A117" s="13" t="s">
        <v>1450</v>
      </c>
      <c r="B117" s="13" t="s">
        <v>1382</v>
      </c>
      <c r="C117" s="26" t="s">
        <v>1487</v>
      </c>
      <c r="D117" s="13" t="s">
        <v>762</v>
      </c>
      <c r="E117" s="13" t="s">
        <v>450</v>
      </c>
      <c r="F117" s="16">
        <v>851</v>
      </c>
      <c r="G117" s="13" t="s">
        <v>585</v>
      </c>
      <c r="H117" s="13" t="s">
        <v>1560</v>
      </c>
      <c r="I117" s="13">
        <v>3</v>
      </c>
      <c r="J117" s="13"/>
      <c r="L117" t="str">
        <f t="shared" si="3"/>
        <v>砲丸投高石亜海</v>
      </c>
    </row>
    <row r="118" spans="1:12" x14ac:dyDescent="0.15">
      <c r="A118" s="13" t="s">
        <v>1491</v>
      </c>
      <c r="B118" s="13" t="s">
        <v>1492</v>
      </c>
      <c r="C118" s="13" t="s">
        <v>1528</v>
      </c>
      <c r="D118" s="13" t="s">
        <v>762</v>
      </c>
      <c r="E118" s="13" t="s">
        <v>471</v>
      </c>
      <c r="F118" s="16">
        <v>919</v>
      </c>
      <c r="G118" s="13" t="s">
        <v>903</v>
      </c>
      <c r="H118" s="13" t="s">
        <v>1551</v>
      </c>
      <c r="I118" s="13">
        <v>2</v>
      </c>
      <c r="J118" s="13"/>
      <c r="L118" t="str">
        <f t="shared" si="3"/>
        <v>砲丸投高口美結</v>
      </c>
    </row>
    <row r="119" spans="1:12" x14ac:dyDescent="0.15">
      <c r="A119" s="13" t="s">
        <v>1477</v>
      </c>
      <c r="B119" s="13" t="s">
        <v>1382</v>
      </c>
      <c r="C119" s="13" t="s">
        <v>1487</v>
      </c>
      <c r="D119" s="13" t="s">
        <v>583</v>
      </c>
      <c r="E119" s="13" t="s">
        <v>1401</v>
      </c>
      <c r="F119" s="16">
        <v>752</v>
      </c>
      <c r="G119" s="13" t="s">
        <v>585</v>
      </c>
      <c r="H119" s="13" t="s">
        <v>1278</v>
      </c>
      <c r="I119" s="13">
        <v>1</v>
      </c>
      <c r="J119" s="13"/>
      <c r="L119" t="str">
        <f t="shared" si="3"/>
        <v>砲丸投高橋瞭太朗</v>
      </c>
    </row>
    <row r="120" spans="1:12" x14ac:dyDescent="0.15">
      <c r="A120" s="13" t="s">
        <v>1450</v>
      </c>
      <c r="B120" s="13" t="s">
        <v>1382</v>
      </c>
      <c r="C120" s="26" t="s">
        <v>1487</v>
      </c>
      <c r="D120" s="13" t="s">
        <v>1475</v>
      </c>
      <c r="E120" s="13" t="s">
        <v>1227</v>
      </c>
      <c r="F120" s="16">
        <v>1084</v>
      </c>
      <c r="G120" s="13" t="s">
        <v>585</v>
      </c>
      <c r="H120" s="13" t="s">
        <v>1326</v>
      </c>
      <c r="I120" s="13">
        <v>1</v>
      </c>
      <c r="J120" s="13"/>
      <c r="K120" s="13"/>
      <c r="L120" t="str">
        <f t="shared" si="3"/>
        <v>砲丸投高宮成生</v>
      </c>
    </row>
    <row r="121" spans="1:12" x14ac:dyDescent="0.15">
      <c r="A121" s="13" t="s">
        <v>1450</v>
      </c>
      <c r="B121" s="13" t="s">
        <v>1382</v>
      </c>
      <c r="C121" s="26" t="s">
        <v>1487</v>
      </c>
      <c r="D121" s="13" t="s">
        <v>1475</v>
      </c>
      <c r="E121" s="13" t="s">
        <v>1453</v>
      </c>
      <c r="F121" s="16">
        <v>1007</v>
      </c>
      <c r="G121" s="13" t="s">
        <v>585</v>
      </c>
      <c r="H121" s="13" t="s">
        <v>1326</v>
      </c>
      <c r="I121" s="13">
        <v>1</v>
      </c>
      <c r="J121" s="13"/>
      <c r="L121" t="str">
        <f t="shared" si="3"/>
        <v>砲丸投高宮魁</v>
      </c>
    </row>
    <row r="122" spans="1:12" x14ac:dyDescent="0.15">
      <c r="A122" s="13" t="s">
        <v>1457</v>
      </c>
      <c r="B122" s="13" t="s">
        <v>954</v>
      </c>
      <c r="C122" s="13" t="s">
        <v>1487</v>
      </c>
      <c r="D122" s="13" t="s">
        <v>586</v>
      </c>
      <c r="E122" s="13" t="s">
        <v>1230</v>
      </c>
      <c r="F122" s="16">
        <v>1301</v>
      </c>
      <c r="G122" s="13" t="s">
        <v>903</v>
      </c>
      <c r="H122" s="13" t="s">
        <v>1349</v>
      </c>
      <c r="I122" s="13">
        <v>3</v>
      </c>
      <c r="J122" s="13"/>
      <c r="L122" t="str">
        <f t="shared" si="3"/>
        <v>砲丸投工藤颯斗</v>
      </c>
    </row>
    <row r="123" spans="1:12" x14ac:dyDescent="0.15">
      <c r="A123" s="13" t="s">
        <v>1224</v>
      </c>
      <c r="B123" s="13" t="s">
        <v>954</v>
      </c>
      <c r="C123" s="13" t="s">
        <v>1487</v>
      </c>
      <c r="D123" s="13" t="s">
        <v>586</v>
      </c>
      <c r="E123" s="13" t="s">
        <v>142</v>
      </c>
      <c r="F123" s="16">
        <v>528</v>
      </c>
      <c r="G123" s="13" t="s">
        <v>903</v>
      </c>
      <c r="H123" s="13" t="s">
        <v>1320</v>
      </c>
      <c r="I123" s="13">
        <v>2</v>
      </c>
      <c r="J123" s="13"/>
      <c r="L123" t="str">
        <f t="shared" si="3"/>
        <v>砲丸投工藤健吾</v>
      </c>
    </row>
    <row r="124" spans="1:12" x14ac:dyDescent="0.15">
      <c r="A124" s="13" t="s">
        <v>1504</v>
      </c>
      <c r="B124" s="13" t="s">
        <v>1382</v>
      </c>
      <c r="C124" s="13" t="s">
        <v>1487</v>
      </c>
      <c r="D124" s="13" t="s">
        <v>583</v>
      </c>
      <c r="E124" s="13" t="s">
        <v>81</v>
      </c>
      <c r="F124" s="16">
        <v>555</v>
      </c>
      <c r="G124" s="13" t="s">
        <v>585</v>
      </c>
      <c r="H124" s="13" t="s">
        <v>1390</v>
      </c>
      <c r="I124" s="13">
        <v>1</v>
      </c>
      <c r="J124" s="13"/>
      <c r="L124" t="str">
        <f t="shared" si="3"/>
        <v>砲丸投戸田雄基</v>
      </c>
    </row>
    <row r="125" spans="1:12" x14ac:dyDescent="0.15">
      <c r="A125" s="13" t="s">
        <v>1505</v>
      </c>
      <c r="B125" s="13" t="s">
        <v>954</v>
      </c>
      <c r="C125" s="13" t="s">
        <v>1487</v>
      </c>
      <c r="D125" s="13" t="s">
        <v>886</v>
      </c>
      <c r="E125" s="13" t="s">
        <v>1430</v>
      </c>
      <c r="F125" s="16">
        <v>722</v>
      </c>
      <c r="G125" s="13" t="s">
        <v>585</v>
      </c>
      <c r="H125" s="13" t="s">
        <v>18</v>
      </c>
      <c r="I125" s="13">
        <v>6</v>
      </c>
      <c r="J125" s="13"/>
      <c r="K125" s="13"/>
      <c r="L125" t="str">
        <f t="shared" si="3"/>
        <v>砲丸投兼田桃香</v>
      </c>
    </row>
    <row r="126" spans="1:12" x14ac:dyDescent="0.15">
      <c r="A126" s="13" t="s">
        <v>1138</v>
      </c>
      <c r="B126" s="13" t="s">
        <v>954</v>
      </c>
      <c r="C126" s="13" t="s">
        <v>1487</v>
      </c>
      <c r="D126" s="13" t="s">
        <v>586</v>
      </c>
      <c r="E126" s="13" t="s">
        <v>1163</v>
      </c>
      <c r="F126" s="16">
        <v>819</v>
      </c>
      <c r="G126" s="13" t="s">
        <v>585</v>
      </c>
      <c r="H126" s="13" t="s">
        <v>1387</v>
      </c>
      <c r="I126" s="13">
        <v>3</v>
      </c>
      <c r="J126" s="13"/>
      <c r="K126" s="13"/>
      <c r="L126" t="str">
        <f t="shared" si="3"/>
        <v>砲丸投兼田航希</v>
      </c>
    </row>
    <row r="127" spans="1:12" x14ac:dyDescent="0.15">
      <c r="A127" s="13" t="s">
        <v>1477</v>
      </c>
      <c r="B127" s="13" t="s">
        <v>1382</v>
      </c>
      <c r="C127" s="13" t="s">
        <v>1487</v>
      </c>
      <c r="D127" s="13" t="s">
        <v>586</v>
      </c>
      <c r="E127" s="13" t="s">
        <v>97</v>
      </c>
      <c r="F127" s="16">
        <v>293</v>
      </c>
      <c r="G127" s="13" t="s">
        <v>585</v>
      </c>
      <c r="H127" s="13" t="s">
        <v>1320</v>
      </c>
      <c r="I127" s="13">
        <v>1</v>
      </c>
      <c r="J127" s="13"/>
      <c r="L127" t="str">
        <f t="shared" si="3"/>
        <v>砲丸投結城翔太</v>
      </c>
    </row>
    <row r="128" spans="1:12" x14ac:dyDescent="0.15">
      <c r="A128" s="13" t="s">
        <v>1138</v>
      </c>
      <c r="B128" s="13" t="s">
        <v>954</v>
      </c>
      <c r="C128" s="13" t="s">
        <v>1487</v>
      </c>
      <c r="D128" s="13" t="s">
        <v>763</v>
      </c>
      <c r="E128" s="13" t="s">
        <v>942</v>
      </c>
      <c r="F128" s="16">
        <v>598</v>
      </c>
      <c r="G128" s="13" t="s">
        <v>585</v>
      </c>
      <c r="H128" s="13" t="s">
        <v>1307</v>
      </c>
      <c r="I128" s="13">
        <v>1</v>
      </c>
      <c r="J128" s="13"/>
      <c r="L128" t="str">
        <f t="shared" si="3"/>
        <v>砲丸投金川菜々子</v>
      </c>
    </row>
    <row r="129" spans="1:12" x14ac:dyDescent="0.15">
      <c r="A129" s="13" t="s">
        <v>1500</v>
      </c>
      <c r="B129" s="13" t="s">
        <v>1382</v>
      </c>
      <c r="C129" s="13" t="s">
        <v>1487</v>
      </c>
      <c r="D129" s="13" t="s">
        <v>762</v>
      </c>
      <c r="E129" s="13" t="s">
        <v>1211</v>
      </c>
      <c r="F129" s="16">
        <v>812</v>
      </c>
      <c r="G129" s="13" t="s">
        <v>585</v>
      </c>
      <c r="H129" s="13" t="s">
        <v>1316</v>
      </c>
      <c r="I129" s="13">
        <v>1</v>
      </c>
      <c r="J129" s="13"/>
      <c r="L129" t="str">
        <f t="shared" si="3"/>
        <v>砲丸投居城真衣</v>
      </c>
    </row>
    <row r="130" spans="1:12" x14ac:dyDescent="0.15">
      <c r="A130" s="13" t="s">
        <v>1224</v>
      </c>
      <c r="B130" s="13" t="s">
        <v>954</v>
      </c>
      <c r="C130" s="13" t="s">
        <v>1487</v>
      </c>
      <c r="D130" s="13" t="s">
        <v>762</v>
      </c>
      <c r="E130" s="13" t="s">
        <v>780</v>
      </c>
      <c r="F130" s="16">
        <v>412</v>
      </c>
      <c r="G130" s="13" t="s">
        <v>903</v>
      </c>
      <c r="H130" s="13" t="s">
        <v>1545</v>
      </c>
      <c r="I130" s="13">
        <v>1</v>
      </c>
      <c r="J130" s="13"/>
      <c r="K130" s="13"/>
      <c r="L130" t="str">
        <f t="shared" si="3"/>
        <v>砲丸投久保友恵</v>
      </c>
    </row>
    <row r="131" spans="1:12" x14ac:dyDescent="0.15">
      <c r="A131" s="13" t="s">
        <v>1450</v>
      </c>
      <c r="B131" s="13" t="s">
        <v>1382</v>
      </c>
      <c r="C131" s="26" t="s">
        <v>1487</v>
      </c>
      <c r="D131" s="13" t="s">
        <v>1475</v>
      </c>
      <c r="E131" s="13" t="s">
        <v>1156</v>
      </c>
      <c r="F131" s="16">
        <v>677</v>
      </c>
      <c r="G131" s="13" t="s">
        <v>585</v>
      </c>
      <c r="H131" s="13" t="s">
        <v>1543</v>
      </c>
      <c r="I131" s="13">
        <v>1</v>
      </c>
      <c r="J131" s="13"/>
      <c r="L131" t="str">
        <f t="shared" si="3"/>
        <v>砲丸投吉川宝</v>
      </c>
    </row>
    <row r="132" spans="1:12" x14ac:dyDescent="0.15">
      <c r="A132" s="13" t="s">
        <v>1477</v>
      </c>
      <c r="B132" s="13" t="s">
        <v>1382</v>
      </c>
      <c r="C132" s="13" t="s">
        <v>1487</v>
      </c>
      <c r="D132" s="13" t="s">
        <v>586</v>
      </c>
      <c r="E132" s="13" t="s">
        <v>1439</v>
      </c>
      <c r="F132" s="16">
        <v>620</v>
      </c>
      <c r="G132" s="13" t="s">
        <v>585</v>
      </c>
      <c r="H132" s="13" t="s">
        <v>1326</v>
      </c>
      <c r="I132" s="13">
        <v>2</v>
      </c>
      <c r="J132" s="13"/>
      <c r="L132" t="str">
        <f t="shared" si="3"/>
        <v>砲丸投菊地孝太</v>
      </c>
    </row>
    <row r="133" spans="1:12" x14ac:dyDescent="0.15">
      <c r="A133" s="13" t="s">
        <v>1450</v>
      </c>
      <c r="B133" s="13" t="s">
        <v>1382</v>
      </c>
      <c r="C133" s="26" t="s">
        <v>1487</v>
      </c>
      <c r="D133" s="13" t="s">
        <v>586</v>
      </c>
      <c r="E133" s="13" t="s">
        <v>119</v>
      </c>
      <c r="F133" s="16">
        <v>613</v>
      </c>
      <c r="G133" s="13" t="s">
        <v>903</v>
      </c>
      <c r="H133" s="13" t="s">
        <v>1562</v>
      </c>
      <c r="I133" s="13">
        <v>3</v>
      </c>
      <c r="J133" s="13"/>
      <c r="L133" t="str">
        <f t="shared" si="3"/>
        <v>砲丸投岩田郁</v>
      </c>
    </row>
    <row r="134" spans="1:12" x14ac:dyDescent="0.15">
      <c r="A134" s="13" t="s">
        <v>1450</v>
      </c>
      <c r="B134" s="13" t="s">
        <v>1382</v>
      </c>
      <c r="C134" s="26" t="s">
        <v>1487</v>
      </c>
      <c r="D134" s="13" t="s">
        <v>1475</v>
      </c>
      <c r="E134" s="13" t="s">
        <v>1142</v>
      </c>
      <c r="F134" s="16">
        <v>686</v>
      </c>
      <c r="G134" s="13" t="s">
        <v>585</v>
      </c>
      <c r="H134" s="13" t="s">
        <v>1560</v>
      </c>
      <c r="I134" s="13">
        <v>1</v>
      </c>
      <c r="J134" s="13"/>
      <c r="L134" t="str">
        <f t="shared" si="3"/>
        <v>砲丸投関野寛大</v>
      </c>
    </row>
    <row r="135" spans="1:12" x14ac:dyDescent="0.15">
      <c r="A135" s="13" t="s">
        <v>1504</v>
      </c>
      <c r="B135" s="13" t="s">
        <v>1382</v>
      </c>
      <c r="C135" s="13" t="s">
        <v>1487</v>
      </c>
      <c r="D135" s="13" t="s">
        <v>762</v>
      </c>
      <c r="E135" s="13" t="s">
        <v>784</v>
      </c>
      <c r="F135" s="16">
        <v>453</v>
      </c>
      <c r="G135" s="13" t="s">
        <v>585</v>
      </c>
      <c r="H135" s="13" t="s">
        <v>1370</v>
      </c>
      <c r="I135" s="13">
        <v>2</v>
      </c>
      <c r="J135" s="13"/>
      <c r="L135" t="str">
        <f t="shared" si="3"/>
        <v>砲丸投関芙美香</v>
      </c>
    </row>
    <row r="136" spans="1:12" x14ac:dyDescent="0.15">
      <c r="A136" s="13" t="s">
        <v>1499</v>
      </c>
      <c r="B136" s="13" t="s">
        <v>1382</v>
      </c>
      <c r="C136" s="13" t="s">
        <v>1487</v>
      </c>
      <c r="D136" s="13" t="s">
        <v>583</v>
      </c>
      <c r="E136" s="13" t="s">
        <v>1412</v>
      </c>
      <c r="F136" s="16">
        <v>714</v>
      </c>
      <c r="G136" s="13" t="s">
        <v>585</v>
      </c>
      <c r="H136" s="13" t="s">
        <v>1437</v>
      </c>
      <c r="I136" s="13">
        <v>2</v>
      </c>
      <c r="J136" s="13"/>
      <c r="L136" t="str">
        <f t="shared" si="3"/>
        <v>砲丸投鎌田堅輔</v>
      </c>
    </row>
    <row r="137" spans="1:12" x14ac:dyDescent="0.15">
      <c r="A137" s="13" t="s">
        <v>1490</v>
      </c>
      <c r="B137" s="13" t="s">
        <v>954</v>
      </c>
      <c r="C137" s="13" t="s">
        <v>1487</v>
      </c>
      <c r="D137" s="13" t="s">
        <v>884</v>
      </c>
      <c r="E137" s="13" t="s">
        <v>201</v>
      </c>
      <c r="F137" s="16">
        <v>846</v>
      </c>
      <c r="G137" s="13" t="s">
        <v>585</v>
      </c>
      <c r="H137" s="13" t="s">
        <v>16</v>
      </c>
      <c r="I137" s="13">
        <v>6</v>
      </c>
      <c r="J137" s="13"/>
      <c r="L137" t="str">
        <f t="shared" si="3"/>
        <v>砲丸投釜澤直斗</v>
      </c>
    </row>
    <row r="138" spans="1:12" x14ac:dyDescent="0.15">
      <c r="A138" s="13" t="s">
        <v>1450</v>
      </c>
      <c r="B138" s="13" t="s">
        <v>1382</v>
      </c>
      <c r="C138" s="26" t="s">
        <v>1487</v>
      </c>
      <c r="D138" s="13" t="s">
        <v>1475</v>
      </c>
      <c r="E138" s="13" t="s">
        <v>627</v>
      </c>
      <c r="F138" s="16">
        <v>821</v>
      </c>
      <c r="G138" s="13" t="s">
        <v>585</v>
      </c>
      <c r="H138" s="13" t="s">
        <v>1543</v>
      </c>
      <c r="I138" s="13">
        <v>1</v>
      </c>
      <c r="J138" s="13"/>
      <c r="L138" t="str">
        <f t="shared" si="3"/>
        <v>砲丸投葛尾蒼空</v>
      </c>
    </row>
    <row r="139" spans="1:12" x14ac:dyDescent="0.15">
      <c r="A139" s="13" t="s">
        <v>1497</v>
      </c>
      <c r="B139" s="13" t="s">
        <v>1498</v>
      </c>
      <c r="C139" s="13" t="s">
        <v>1487</v>
      </c>
      <c r="D139" s="13" t="s">
        <v>886</v>
      </c>
      <c r="E139" s="13" t="s">
        <v>489</v>
      </c>
      <c r="F139" s="16">
        <v>677</v>
      </c>
      <c r="G139" s="13" t="s">
        <v>585</v>
      </c>
      <c r="H139" s="13" t="s">
        <v>17</v>
      </c>
      <c r="I139" s="13">
        <v>6</v>
      </c>
      <c r="J139" s="13"/>
      <c r="L139" t="str">
        <f t="shared" si="3"/>
        <v>砲丸投皆月奈知</v>
      </c>
    </row>
    <row r="140" spans="1:12" x14ac:dyDescent="0.15">
      <c r="A140" s="13" t="s">
        <v>955</v>
      </c>
      <c r="B140" s="13" t="s">
        <v>954</v>
      </c>
      <c r="C140" s="13" t="s">
        <v>1487</v>
      </c>
      <c r="D140" s="13" t="s">
        <v>583</v>
      </c>
      <c r="E140" s="13" t="s">
        <v>1329</v>
      </c>
      <c r="F140" s="16">
        <v>907</v>
      </c>
      <c r="G140" s="13" t="s">
        <v>585</v>
      </c>
      <c r="H140" s="13" t="s">
        <v>1271</v>
      </c>
      <c r="I140" s="13">
        <v>2</v>
      </c>
      <c r="J140" s="13"/>
      <c r="L140" t="str">
        <f t="shared" si="3"/>
        <v>砲丸投恩田昂平</v>
      </c>
    </row>
    <row r="141" spans="1:12" x14ac:dyDescent="0.15">
      <c r="A141" s="13" t="s">
        <v>953</v>
      </c>
      <c r="B141" s="13" t="s">
        <v>954</v>
      </c>
      <c r="C141" s="13" t="s">
        <v>1487</v>
      </c>
      <c r="D141" s="13" t="s">
        <v>583</v>
      </c>
      <c r="E141" s="13" t="s">
        <v>34</v>
      </c>
      <c r="F141" s="16">
        <v>1130</v>
      </c>
      <c r="G141" s="13" t="s">
        <v>585</v>
      </c>
      <c r="H141" s="13" t="s">
        <v>1555</v>
      </c>
      <c r="I141" s="13">
        <v>3</v>
      </c>
      <c r="J141" s="13"/>
      <c r="L141" t="str">
        <f t="shared" si="3"/>
        <v>砲丸投横山僚哉</v>
      </c>
    </row>
    <row r="142" spans="1:12" x14ac:dyDescent="0.15">
      <c r="A142" s="13" t="s">
        <v>1504</v>
      </c>
      <c r="B142" s="13" t="s">
        <v>1382</v>
      </c>
      <c r="C142" s="13" t="s">
        <v>1487</v>
      </c>
      <c r="D142" s="13" t="s">
        <v>1461</v>
      </c>
      <c r="E142" s="13" t="s">
        <v>764</v>
      </c>
      <c r="F142" s="16">
        <v>543</v>
      </c>
      <c r="G142" s="13" t="s">
        <v>585</v>
      </c>
      <c r="H142" s="13" t="s">
        <v>1393</v>
      </c>
      <c r="I142" s="13">
        <v>1</v>
      </c>
      <c r="J142" s="13"/>
      <c r="L142" t="str">
        <f t="shared" si="3"/>
        <v>砲丸投塩野谷愛美</v>
      </c>
    </row>
    <row r="143" spans="1:12" x14ac:dyDescent="0.15">
      <c r="A143" t="s">
        <v>1462</v>
      </c>
      <c r="B143" t="s">
        <v>1463</v>
      </c>
      <c r="C143" t="s">
        <v>1487</v>
      </c>
      <c r="D143" t="s">
        <v>762</v>
      </c>
      <c r="E143" t="s">
        <v>424</v>
      </c>
      <c r="F143">
        <v>647</v>
      </c>
      <c r="G143" t="s">
        <v>1464</v>
      </c>
      <c r="H143" t="s">
        <v>1354</v>
      </c>
      <c r="I143">
        <v>2</v>
      </c>
      <c r="L143" t="str">
        <f t="shared" si="3"/>
        <v>砲丸投塩田悦子</v>
      </c>
    </row>
    <row r="144" spans="1:12" x14ac:dyDescent="0.15">
      <c r="A144" s="13" t="s">
        <v>1138</v>
      </c>
      <c r="B144" s="13" t="s">
        <v>954</v>
      </c>
      <c r="C144" s="13" t="s">
        <v>1487</v>
      </c>
      <c r="D144" s="13" t="s">
        <v>583</v>
      </c>
      <c r="E144" s="13" t="s">
        <v>1355</v>
      </c>
      <c r="F144" s="16">
        <v>745</v>
      </c>
      <c r="G144" s="13" t="s">
        <v>585</v>
      </c>
      <c r="H144" s="13" t="s">
        <v>1306</v>
      </c>
      <c r="I144" s="13">
        <v>3</v>
      </c>
      <c r="J144" s="13"/>
      <c r="L144" t="str">
        <f t="shared" si="3"/>
        <v>砲丸投遠藤創人</v>
      </c>
    </row>
    <row r="145" spans="1:12" x14ac:dyDescent="0.15">
      <c r="A145" t="s">
        <v>1462</v>
      </c>
      <c r="B145" t="s">
        <v>1463</v>
      </c>
      <c r="C145" t="s">
        <v>1487</v>
      </c>
      <c r="D145" t="s">
        <v>762</v>
      </c>
      <c r="E145" t="s">
        <v>410</v>
      </c>
      <c r="F145">
        <v>947</v>
      </c>
      <c r="G145" t="s">
        <v>1464</v>
      </c>
      <c r="H145" t="s">
        <v>1354</v>
      </c>
      <c r="I145">
        <v>3</v>
      </c>
      <c r="L145" t="str">
        <f t="shared" si="3"/>
        <v>砲丸投遠藤志穂</v>
      </c>
    </row>
    <row r="146" spans="1:12" x14ac:dyDescent="0.15">
      <c r="A146" s="13" t="s">
        <v>1491</v>
      </c>
      <c r="B146" s="13" t="s">
        <v>1492</v>
      </c>
      <c r="C146" s="13" t="s">
        <v>1528</v>
      </c>
      <c r="D146" s="13" t="s">
        <v>586</v>
      </c>
      <c r="E146" s="13" t="s">
        <v>166</v>
      </c>
      <c r="F146" s="16">
        <v>972</v>
      </c>
      <c r="G146" s="13" t="s">
        <v>903</v>
      </c>
      <c r="H146" s="13" t="s">
        <v>1536</v>
      </c>
      <c r="I146" s="13">
        <v>2</v>
      </c>
      <c r="J146" s="13"/>
      <c r="L146" t="str">
        <f t="shared" si="3"/>
        <v>砲丸投臼井貴将</v>
      </c>
    </row>
    <row r="147" spans="1:12" x14ac:dyDescent="0.15">
      <c r="A147" s="13" t="s">
        <v>1500</v>
      </c>
      <c r="B147" s="13" t="s">
        <v>1382</v>
      </c>
      <c r="C147" s="13" t="s">
        <v>1487</v>
      </c>
      <c r="D147" s="13" t="s">
        <v>586</v>
      </c>
      <c r="E147" s="13" t="s">
        <v>181</v>
      </c>
      <c r="F147" s="16">
        <v>943</v>
      </c>
      <c r="G147" s="13" t="s">
        <v>585</v>
      </c>
      <c r="H147" s="13" t="s">
        <v>1344</v>
      </c>
      <c r="I147" s="13">
        <v>2</v>
      </c>
      <c r="J147" s="13"/>
      <c r="L147" t="str">
        <f t="shared" si="3"/>
        <v>砲丸投羽生颯</v>
      </c>
    </row>
    <row r="148" spans="1:12" x14ac:dyDescent="0.15">
      <c r="A148" s="13" t="s">
        <v>1241</v>
      </c>
      <c r="B148" s="13" t="s">
        <v>1242</v>
      </c>
      <c r="C148" s="13" t="s">
        <v>1487</v>
      </c>
      <c r="D148" s="13" t="s">
        <v>583</v>
      </c>
      <c r="E148" s="13" t="s">
        <v>1332</v>
      </c>
      <c r="F148" s="16">
        <v>1187</v>
      </c>
      <c r="G148" s="13" t="s">
        <v>903</v>
      </c>
      <c r="H148" s="13" t="s">
        <v>1264</v>
      </c>
      <c r="I148" s="13">
        <v>3</v>
      </c>
      <c r="J148" s="13"/>
      <c r="L148" t="str">
        <f t="shared" si="3"/>
        <v>砲丸投磯野拓実</v>
      </c>
    </row>
    <row r="149" spans="1:12" x14ac:dyDescent="0.15">
      <c r="A149" s="13" t="s">
        <v>956</v>
      </c>
      <c r="B149" s="13" t="s">
        <v>1382</v>
      </c>
      <c r="C149" s="13" t="s">
        <v>1487</v>
      </c>
      <c r="D149" s="13" t="s">
        <v>762</v>
      </c>
      <c r="E149" s="13" t="s">
        <v>1215</v>
      </c>
      <c r="F149" s="16">
        <v>781</v>
      </c>
      <c r="G149" s="13" t="s">
        <v>585</v>
      </c>
      <c r="H149" s="13" t="s">
        <v>1324</v>
      </c>
      <c r="I149" s="13">
        <v>2</v>
      </c>
      <c r="J149" s="13"/>
      <c r="L149" t="str">
        <f t="shared" si="3"/>
        <v>砲丸投伊藤留菜</v>
      </c>
    </row>
    <row r="150" spans="1:12" x14ac:dyDescent="0.15">
      <c r="A150" s="13" t="s">
        <v>956</v>
      </c>
      <c r="B150" s="13" t="s">
        <v>1382</v>
      </c>
      <c r="C150" s="13" t="s">
        <v>1487</v>
      </c>
      <c r="D150" s="13" t="s">
        <v>762</v>
      </c>
      <c r="E150" s="13" t="s">
        <v>574</v>
      </c>
      <c r="F150" s="16">
        <v>601</v>
      </c>
      <c r="G150" s="13" t="s">
        <v>585</v>
      </c>
      <c r="H150" s="13" t="s">
        <v>1334</v>
      </c>
      <c r="I150" s="13">
        <v>2</v>
      </c>
      <c r="J150" s="13"/>
      <c r="K150" s="13"/>
      <c r="L150" t="str">
        <f t="shared" si="3"/>
        <v>砲丸投安部深月</v>
      </c>
    </row>
    <row r="151" spans="1:12" x14ac:dyDescent="0.15">
      <c r="A151" s="13" t="s">
        <v>1477</v>
      </c>
      <c r="B151" s="13" t="s">
        <v>1382</v>
      </c>
      <c r="C151" s="13" t="s">
        <v>1487</v>
      </c>
      <c r="D151" s="13" t="s">
        <v>586</v>
      </c>
      <c r="E151" s="13" t="s">
        <v>167</v>
      </c>
      <c r="F151" s="16">
        <v>700</v>
      </c>
      <c r="G151" s="13" t="s">
        <v>585</v>
      </c>
      <c r="H151" s="13" t="s">
        <v>1222</v>
      </c>
      <c r="I151" s="13">
        <v>3</v>
      </c>
      <c r="J151" s="13"/>
      <c r="K151" s="13"/>
      <c r="L151" t="str">
        <f t="shared" si="3"/>
        <v>砲丸投綾野佑紀</v>
      </c>
    </row>
    <row r="152" spans="1:12" x14ac:dyDescent="0.15">
      <c r="A152" s="13" t="s">
        <v>1241</v>
      </c>
      <c r="B152" s="13" t="s">
        <v>1242</v>
      </c>
      <c r="C152" s="13" t="s">
        <v>1487</v>
      </c>
      <c r="D152" s="13" t="s">
        <v>763</v>
      </c>
      <c r="E152" s="13" t="s">
        <v>1369</v>
      </c>
      <c r="F152" s="16">
        <v>1229</v>
      </c>
      <c r="G152" s="13" t="s">
        <v>585</v>
      </c>
      <c r="H152" s="13" t="s">
        <v>1322</v>
      </c>
      <c r="I152" s="13">
        <v>3</v>
      </c>
      <c r="J152" s="13"/>
      <c r="L152" t="str">
        <f t="shared" si="3"/>
        <v>砲丸投阿部冬彩</v>
      </c>
    </row>
    <row r="153" spans="1:12" x14ac:dyDescent="0.15">
      <c r="A153" s="13" t="s">
        <v>1504</v>
      </c>
      <c r="B153" s="13" t="s">
        <v>1382</v>
      </c>
      <c r="C153" s="13" t="s">
        <v>1487</v>
      </c>
      <c r="D153" s="13" t="s">
        <v>762</v>
      </c>
      <c r="E153" s="13" t="s">
        <v>1239</v>
      </c>
      <c r="F153" s="16">
        <v>670</v>
      </c>
      <c r="G153" s="13" t="s">
        <v>585</v>
      </c>
      <c r="H153" s="13" t="s">
        <v>1326</v>
      </c>
      <c r="I153" s="13">
        <v>2</v>
      </c>
      <c r="J153" s="13"/>
      <c r="L153" t="str">
        <f t="shared" si="3"/>
        <v>砲丸投?田里珠</v>
      </c>
    </row>
    <row r="154" spans="1:12" x14ac:dyDescent="0.15">
      <c r="A154" s="13" t="s">
        <v>1563</v>
      </c>
      <c r="B154" s="13" t="s">
        <v>1382</v>
      </c>
      <c r="C154" s="13" t="s">
        <v>1566</v>
      </c>
      <c r="D154" s="13" t="s">
        <v>1567</v>
      </c>
      <c r="E154" s="13" t="s">
        <v>182</v>
      </c>
      <c r="F154" s="16">
        <v>1515</v>
      </c>
      <c r="G154" s="13" t="s">
        <v>585</v>
      </c>
      <c r="H154" s="13" t="s">
        <v>1354</v>
      </c>
      <c r="I154" s="13">
        <v>2</v>
      </c>
      <c r="J154" s="13"/>
      <c r="L154" t="str">
        <f t="shared" si="3"/>
        <v>中学男子円盤投(1.500kg)国松風雅</v>
      </c>
    </row>
    <row r="155" spans="1:12" x14ac:dyDescent="0.15">
      <c r="A155" s="13" t="s">
        <v>1563</v>
      </c>
      <c r="B155" s="13" t="s">
        <v>1382</v>
      </c>
      <c r="C155" s="13" t="s">
        <v>1566</v>
      </c>
      <c r="D155" s="13" t="s">
        <v>1567</v>
      </c>
      <c r="E155" s="13" t="s">
        <v>1230</v>
      </c>
      <c r="F155" s="16">
        <v>2899</v>
      </c>
      <c r="G155" s="13" t="s">
        <v>585</v>
      </c>
      <c r="H155" s="13" t="s">
        <v>1349</v>
      </c>
      <c r="I155" s="13">
        <v>3</v>
      </c>
      <c r="J155" s="13"/>
      <c r="L155" t="str">
        <f t="shared" si="3"/>
        <v>中学男子円盤投(1.500kg)工藤颯斗</v>
      </c>
    </row>
    <row r="156" spans="1:12" x14ac:dyDescent="0.15">
      <c r="A156" s="13" t="s">
        <v>1563</v>
      </c>
      <c r="B156" s="13" t="s">
        <v>1382</v>
      </c>
      <c r="C156" s="13" t="s">
        <v>1569</v>
      </c>
      <c r="D156" s="13" t="s">
        <v>1567</v>
      </c>
      <c r="E156" s="13" t="s">
        <v>1502</v>
      </c>
      <c r="F156" s="16">
        <v>3564</v>
      </c>
      <c r="G156" s="13" t="s">
        <v>585</v>
      </c>
      <c r="H156" s="13" t="s">
        <v>1385</v>
      </c>
      <c r="I156" s="13">
        <v>1</v>
      </c>
      <c r="J156" s="13"/>
      <c r="L156" t="str">
        <f t="shared" si="3"/>
        <v>中学男子ｼﾞｬﾍﾞﾘｯｸｽﾛｰ東颯音</v>
      </c>
    </row>
    <row r="157" spans="1:12" x14ac:dyDescent="0.15">
      <c r="A157" s="13" t="s">
        <v>1563</v>
      </c>
      <c r="B157" s="13" t="s">
        <v>1382</v>
      </c>
      <c r="C157" s="13" t="s">
        <v>1569</v>
      </c>
      <c r="D157" s="13" t="s">
        <v>1567</v>
      </c>
      <c r="E157" s="13" t="s">
        <v>1459</v>
      </c>
      <c r="F157" s="16">
        <v>1891</v>
      </c>
      <c r="G157" s="13" t="s">
        <v>585</v>
      </c>
      <c r="H157" s="13" t="s">
        <v>1385</v>
      </c>
      <c r="I157" s="13">
        <v>1</v>
      </c>
      <c r="J157" s="13"/>
      <c r="L157" t="str">
        <f t="shared" si="3"/>
        <v>中学男子ｼﾞｬﾍﾞﾘｯｸｽﾛｰ山田倫太朗</v>
      </c>
    </row>
    <row r="158" spans="1:12" x14ac:dyDescent="0.15">
      <c r="A158" s="13" t="s">
        <v>1563</v>
      </c>
      <c r="B158" s="13" t="s">
        <v>1382</v>
      </c>
      <c r="C158" s="13" t="s">
        <v>1569</v>
      </c>
      <c r="D158" s="13" t="s">
        <v>1567</v>
      </c>
      <c r="E158" s="13" t="s">
        <v>128</v>
      </c>
      <c r="F158" s="16">
        <v>2149</v>
      </c>
      <c r="G158" s="13" t="s">
        <v>585</v>
      </c>
      <c r="H158" s="13" t="s">
        <v>1354</v>
      </c>
      <c r="I158" s="13">
        <v>2</v>
      </c>
      <c r="J158" s="13"/>
      <c r="L158" t="str">
        <f t="shared" si="3"/>
        <v>中学男子ｼﾞｬﾍﾞﾘｯｸｽﾛｰ横山颯哉</v>
      </c>
    </row>
    <row r="159" spans="1:12" x14ac:dyDescent="0.15">
      <c r="A159" s="13" t="s">
        <v>1563</v>
      </c>
      <c r="B159" s="13" t="s">
        <v>1382</v>
      </c>
      <c r="C159" s="13" t="s">
        <v>1577</v>
      </c>
      <c r="D159" s="13" t="s">
        <v>1571</v>
      </c>
      <c r="E159" s="13" t="s">
        <v>475</v>
      </c>
      <c r="F159" s="16">
        <v>2148</v>
      </c>
      <c r="G159" s="13" t="s">
        <v>585</v>
      </c>
      <c r="H159" s="13" t="s">
        <v>1392</v>
      </c>
      <c r="I159" s="13">
        <v>1</v>
      </c>
      <c r="J159" s="13"/>
      <c r="L159" t="str">
        <f t="shared" si="3"/>
        <v>中学女子円盤投(1.000kg)天野ひかり</v>
      </c>
    </row>
    <row r="160" spans="1:12" x14ac:dyDescent="0.15">
      <c r="A160" s="13" t="s">
        <v>1563</v>
      </c>
      <c r="B160" s="13" t="s">
        <v>1382</v>
      </c>
      <c r="C160" s="13" t="s">
        <v>1577</v>
      </c>
      <c r="D160" s="13" t="s">
        <v>1571</v>
      </c>
      <c r="E160" s="13" t="s">
        <v>429</v>
      </c>
      <c r="F160" s="16">
        <v>1630</v>
      </c>
      <c r="G160" s="13" t="s">
        <v>585</v>
      </c>
      <c r="H160" s="13" t="s">
        <v>1334</v>
      </c>
      <c r="I160" s="13">
        <v>1</v>
      </c>
      <c r="J160" s="13"/>
      <c r="L160" t="str">
        <f t="shared" si="3"/>
        <v>中学女子円盤投(1.000kg)石原彩菜</v>
      </c>
    </row>
    <row r="161" spans="1:12" x14ac:dyDescent="0.15">
      <c r="A161" s="13" t="s">
        <v>1563</v>
      </c>
      <c r="B161" s="13" t="s">
        <v>1382</v>
      </c>
      <c r="C161" s="13" t="s">
        <v>1578</v>
      </c>
      <c r="D161" s="13" t="s">
        <v>1573</v>
      </c>
      <c r="E161" s="13" t="s">
        <v>855</v>
      </c>
      <c r="F161" s="16">
        <v>1054</v>
      </c>
      <c r="G161" s="13" t="s">
        <v>585</v>
      </c>
      <c r="H161" s="13" t="s">
        <v>1388</v>
      </c>
      <c r="I161" s="13">
        <v>1</v>
      </c>
      <c r="J161" s="13"/>
      <c r="L161" t="str">
        <f t="shared" si="3"/>
        <v>中学女子ｼﾞｬﾍﾞﾘｯｸｽﾛｰ平吹侑里</v>
      </c>
    </row>
    <row r="162" spans="1:12" x14ac:dyDescent="0.15">
      <c r="A162" s="13" t="s">
        <v>1563</v>
      </c>
      <c r="B162" s="13" t="s">
        <v>1382</v>
      </c>
      <c r="C162" s="13" t="s">
        <v>1578</v>
      </c>
      <c r="D162" s="13" t="s">
        <v>1573</v>
      </c>
      <c r="E162" s="13" t="s">
        <v>813</v>
      </c>
      <c r="F162" s="16">
        <v>1454</v>
      </c>
      <c r="G162" s="13" t="s">
        <v>585</v>
      </c>
      <c r="H162" s="13" t="s">
        <v>1370</v>
      </c>
      <c r="I162" s="13">
        <v>1</v>
      </c>
      <c r="J162" s="13"/>
      <c r="L162" t="str">
        <f t="shared" ref="L162:L225" si="4">C162&amp;E162</f>
        <v>中学女子ｼﾞｬﾍﾞﾘｯｸｽﾛｰ布目朱理</v>
      </c>
    </row>
    <row r="163" spans="1:12" x14ac:dyDescent="0.15">
      <c r="A163" s="13" t="s">
        <v>1563</v>
      </c>
      <c r="B163" s="13" t="s">
        <v>1382</v>
      </c>
      <c r="C163" s="13" t="s">
        <v>1578</v>
      </c>
      <c r="D163" s="13" t="s">
        <v>1573</v>
      </c>
      <c r="E163" s="13" t="s">
        <v>1249</v>
      </c>
      <c r="F163" s="16">
        <v>3168</v>
      </c>
      <c r="G163" s="13" t="s">
        <v>585</v>
      </c>
      <c r="H163" s="13" t="s">
        <v>1354</v>
      </c>
      <c r="I163" s="13">
        <v>2</v>
      </c>
      <c r="J163" s="13"/>
      <c r="L163" t="str">
        <f t="shared" si="4"/>
        <v>中学女子ｼﾞｬﾍﾞﾘｯｸｽﾛｰ小原愛未</v>
      </c>
    </row>
    <row r="164" spans="1:12" x14ac:dyDescent="0.15">
      <c r="A164" s="13" t="s">
        <v>1563</v>
      </c>
      <c r="B164" s="13" t="s">
        <v>1382</v>
      </c>
      <c r="C164" s="13" t="s">
        <v>1578</v>
      </c>
      <c r="D164" s="13" t="s">
        <v>1573</v>
      </c>
      <c r="E164" s="13" t="s">
        <v>426</v>
      </c>
      <c r="F164" s="16">
        <v>998</v>
      </c>
      <c r="G164" s="13" t="s">
        <v>585</v>
      </c>
      <c r="H164" s="13" t="s">
        <v>1388</v>
      </c>
      <c r="I164" s="13">
        <v>1</v>
      </c>
      <c r="J164" s="13"/>
      <c r="L164" t="str">
        <f t="shared" si="4"/>
        <v>中学女子ｼﾞｬﾍﾞﾘｯｸｽﾛｰ横山倫花</v>
      </c>
    </row>
    <row r="165" spans="1:12" x14ac:dyDescent="0.15">
      <c r="A165" s="13" t="s">
        <v>1500</v>
      </c>
      <c r="B165" s="13" t="s">
        <v>1382</v>
      </c>
      <c r="C165" s="13" t="s">
        <v>1305</v>
      </c>
      <c r="D165" s="13" t="s">
        <v>586</v>
      </c>
      <c r="E165" s="13" t="s">
        <v>615</v>
      </c>
      <c r="F165" s="16">
        <v>421</v>
      </c>
      <c r="G165" s="13" t="s">
        <v>903</v>
      </c>
      <c r="H165" s="13" t="s">
        <v>1322</v>
      </c>
      <c r="I165" s="13">
        <v>2</v>
      </c>
      <c r="J165" s="13">
        <v>-0.4</v>
      </c>
      <c r="L165" t="str">
        <f t="shared" si="4"/>
        <v>走幅跳髙嶋祐太</v>
      </c>
    </row>
    <row r="166" spans="1:12" x14ac:dyDescent="0.15">
      <c r="A166" s="13" t="s">
        <v>955</v>
      </c>
      <c r="B166" s="13" t="s">
        <v>954</v>
      </c>
      <c r="C166" s="13" t="s">
        <v>1305</v>
      </c>
      <c r="D166" s="13" t="s">
        <v>583</v>
      </c>
      <c r="E166" s="13" t="s">
        <v>1312</v>
      </c>
      <c r="F166" s="16">
        <v>589</v>
      </c>
      <c r="G166" s="13" t="s">
        <v>585</v>
      </c>
      <c r="H166" s="13" t="s">
        <v>1278</v>
      </c>
      <c r="I166" s="13">
        <v>2</v>
      </c>
      <c r="J166" s="13">
        <v>1.6</v>
      </c>
      <c r="L166" t="str">
        <f t="shared" si="4"/>
        <v>走幅跳髙橋直弥</v>
      </c>
    </row>
    <row r="167" spans="1:12" x14ac:dyDescent="0.15">
      <c r="A167" s="13" t="s">
        <v>1450</v>
      </c>
      <c r="B167" s="13" t="s">
        <v>1382</v>
      </c>
      <c r="C167" s="26" t="s">
        <v>1305</v>
      </c>
      <c r="D167" s="13" t="s">
        <v>762</v>
      </c>
      <c r="E167" s="13" t="s">
        <v>425</v>
      </c>
      <c r="F167" s="16">
        <v>464</v>
      </c>
      <c r="G167" s="13" t="s">
        <v>585</v>
      </c>
      <c r="H167" s="13" t="s">
        <v>1542</v>
      </c>
      <c r="I167" s="13">
        <v>2</v>
      </c>
      <c r="J167" s="13">
        <v>1.3</v>
      </c>
      <c r="L167" t="str">
        <f t="shared" si="4"/>
        <v>走幅跳髙橋菜摘</v>
      </c>
    </row>
    <row r="168" spans="1:12" x14ac:dyDescent="0.15">
      <c r="A168" s="13" t="s">
        <v>953</v>
      </c>
      <c r="B168" s="13" t="s">
        <v>954</v>
      </c>
      <c r="C168" s="13" t="s">
        <v>1305</v>
      </c>
      <c r="D168" s="13" t="s">
        <v>763</v>
      </c>
      <c r="E168" s="13" t="s">
        <v>1414</v>
      </c>
      <c r="F168" s="16">
        <v>408</v>
      </c>
      <c r="G168" s="13" t="s">
        <v>585</v>
      </c>
      <c r="H168" s="13" t="s">
        <v>1558</v>
      </c>
      <c r="I168" s="13">
        <v>3</v>
      </c>
      <c r="J168" s="13">
        <v>1.1000000000000001</v>
      </c>
      <c r="K168" s="13"/>
      <c r="L168" t="str">
        <f t="shared" si="4"/>
        <v>走幅跳藪下咲希</v>
      </c>
    </row>
    <row r="169" spans="1:12" x14ac:dyDescent="0.15">
      <c r="A169" s="13" t="s">
        <v>953</v>
      </c>
      <c r="B169" s="13" t="s">
        <v>954</v>
      </c>
      <c r="C169" s="13" t="s">
        <v>1305</v>
      </c>
      <c r="D169" s="13" t="s">
        <v>583</v>
      </c>
      <c r="E169" s="13" t="s">
        <v>61</v>
      </c>
      <c r="F169" s="16">
        <v>614</v>
      </c>
      <c r="G169" s="13" t="s">
        <v>585</v>
      </c>
      <c r="H169" s="13" t="s">
        <v>1264</v>
      </c>
      <c r="I169" s="13">
        <v>2</v>
      </c>
      <c r="J169" s="13">
        <v>0.9</v>
      </c>
      <c r="L169" t="str">
        <f t="shared" si="4"/>
        <v>走幅跳澤向翔貴</v>
      </c>
    </row>
    <row r="170" spans="1:12" x14ac:dyDescent="0.15">
      <c r="A170" s="13" t="s">
        <v>1138</v>
      </c>
      <c r="B170" s="13" t="s">
        <v>954</v>
      </c>
      <c r="C170" s="13" t="s">
        <v>1305</v>
      </c>
      <c r="D170" s="13" t="s">
        <v>886</v>
      </c>
      <c r="E170" s="13" t="s">
        <v>1429</v>
      </c>
      <c r="F170" s="16">
        <v>309</v>
      </c>
      <c r="G170" s="13" t="s">
        <v>585</v>
      </c>
      <c r="H170" s="13" t="s">
        <v>18</v>
      </c>
      <c r="I170" s="13">
        <v>5</v>
      </c>
      <c r="J170" s="13"/>
      <c r="L170" t="str">
        <f t="shared" si="4"/>
        <v>走幅跳澤向舞佳</v>
      </c>
    </row>
    <row r="171" spans="1:12" x14ac:dyDescent="0.15">
      <c r="A171" s="13" t="s">
        <v>1138</v>
      </c>
      <c r="B171" s="13" t="s">
        <v>954</v>
      </c>
      <c r="C171" s="13" t="s">
        <v>1305</v>
      </c>
      <c r="D171" s="13" t="s">
        <v>886</v>
      </c>
      <c r="E171" s="13" t="s">
        <v>1101</v>
      </c>
      <c r="F171" s="16">
        <v>355</v>
      </c>
      <c r="G171" s="13" t="s">
        <v>585</v>
      </c>
      <c r="H171" s="13" t="s">
        <v>18</v>
      </c>
      <c r="I171" s="13">
        <v>4</v>
      </c>
      <c r="J171" s="13"/>
      <c r="L171" t="str">
        <f t="shared" si="4"/>
        <v>走幅跳澤向美樹</v>
      </c>
    </row>
    <row r="172" spans="1:12" x14ac:dyDescent="0.15">
      <c r="A172" s="13" t="s">
        <v>1477</v>
      </c>
      <c r="B172" s="13" t="s">
        <v>1382</v>
      </c>
      <c r="C172" s="13" t="s">
        <v>1305</v>
      </c>
      <c r="D172" s="13" t="s">
        <v>762</v>
      </c>
      <c r="E172" s="13" t="s">
        <v>465</v>
      </c>
      <c r="F172" s="16">
        <v>416</v>
      </c>
      <c r="G172" s="13" t="s">
        <v>585</v>
      </c>
      <c r="H172" s="13" t="s">
        <v>1354</v>
      </c>
      <c r="I172" s="13">
        <v>2</v>
      </c>
      <c r="J172" s="13">
        <v>1.9</v>
      </c>
      <c r="L172" t="str">
        <f t="shared" si="4"/>
        <v>走幅跳澤向美羽</v>
      </c>
    </row>
    <row r="173" spans="1:12" x14ac:dyDescent="0.15">
      <c r="A173" s="13" t="s">
        <v>953</v>
      </c>
      <c r="B173" s="13" t="s">
        <v>954</v>
      </c>
      <c r="C173" s="13" t="s">
        <v>1305</v>
      </c>
      <c r="D173" s="13" t="s">
        <v>583</v>
      </c>
      <c r="E173" s="13" t="s">
        <v>1313</v>
      </c>
      <c r="F173" s="16">
        <v>595</v>
      </c>
      <c r="G173" s="13" t="s">
        <v>585</v>
      </c>
      <c r="H173" s="13" t="s">
        <v>1554</v>
      </c>
      <c r="I173" s="13">
        <v>3</v>
      </c>
      <c r="J173" s="13">
        <v>0.8</v>
      </c>
      <c r="L173" t="str">
        <f t="shared" si="4"/>
        <v>走幅跳脇本諒</v>
      </c>
    </row>
    <row r="174" spans="1:12" x14ac:dyDescent="0.15">
      <c r="A174" s="13" t="s">
        <v>1505</v>
      </c>
      <c r="B174" s="13" t="s">
        <v>954</v>
      </c>
      <c r="C174" s="13" t="s">
        <v>1305</v>
      </c>
      <c r="D174" s="13" t="s">
        <v>884</v>
      </c>
      <c r="E174" s="13" t="s">
        <v>1507</v>
      </c>
      <c r="F174" s="16">
        <v>348</v>
      </c>
      <c r="G174" s="13" t="s">
        <v>585</v>
      </c>
      <c r="H174" s="13" t="s">
        <v>16</v>
      </c>
      <c r="I174" s="13">
        <v>4</v>
      </c>
      <c r="J174" s="13"/>
      <c r="K174" s="13"/>
      <c r="L174" t="str">
        <f t="shared" si="4"/>
        <v>走幅跳鈴木皇大</v>
      </c>
    </row>
    <row r="175" spans="1:12" x14ac:dyDescent="0.15">
      <c r="A175" s="13" t="s">
        <v>1450</v>
      </c>
      <c r="B175" s="13" t="s">
        <v>1382</v>
      </c>
      <c r="C175" s="26" t="s">
        <v>1305</v>
      </c>
      <c r="D175" s="13" t="s">
        <v>762</v>
      </c>
      <c r="E175" s="13" t="s">
        <v>1214</v>
      </c>
      <c r="F175" s="16">
        <v>349</v>
      </c>
      <c r="G175" s="13" t="s">
        <v>903</v>
      </c>
      <c r="H175" s="13" t="s">
        <v>1541</v>
      </c>
      <c r="I175" s="13">
        <v>1</v>
      </c>
      <c r="J175" s="13">
        <v>0.3</v>
      </c>
      <c r="L175" t="str">
        <f t="shared" si="4"/>
        <v>走幅跳林夏実</v>
      </c>
    </row>
    <row r="176" spans="1:12" x14ac:dyDescent="0.15">
      <c r="A176" s="13" t="s">
        <v>955</v>
      </c>
      <c r="B176" s="13" t="s">
        <v>954</v>
      </c>
      <c r="C176" s="13" t="s">
        <v>1305</v>
      </c>
      <c r="D176" s="13" t="s">
        <v>586</v>
      </c>
      <c r="E176" s="13" t="s">
        <v>1234</v>
      </c>
      <c r="F176" s="16">
        <v>479</v>
      </c>
      <c r="G176" s="13" t="s">
        <v>585</v>
      </c>
      <c r="H176" s="13" t="s">
        <v>1324</v>
      </c>
      <c r="I176" s="13">
        <v>3</v>
      </c>
      <c r="J176" s="13">
        <v>3.5</v>
      </c>
      <c r="L176" t="str">
        <f t="shared" si="4"/>
        <v>走幅跳林愛斗</v>
      </c>
    </row>
    <row r="177" spans="1:12" x14ac:dyDescent="0.15">
      <c r="A177" s="13" t="s">
        <v>1504</v>
      </c>
      <c r="B177" s="13" t="s">
        <v>1382</v>
      </c>
      <c r="C177" s="13" t="s">
        <v>1305</v>
      </c>
      <c r="D177" s="13" t="s">
        <v>762</v>
      </c>
      <c r="E177" s="13" t="s">
        <v>463</v>
      </c>
      <c r="F177" s="16">
        <v>428</v>
      </c>
      <c r="G177" s="13" t="s">
        <v>585</v>
      </c>
      <c r="H177" s="13" t="s">
        <v>1370</v>
      </c>
      <c r="I177" s="13">
        <v>1</v>
      </c>
      <c r="J177" s="13">
        <v>-1</v>
      </c>
      <c r="L177" t="str">
        <f t="shared" si="4"/>
        <v>走幅跳林ちひろ</v>
      </c>
    </row>
    <row r="178" spans="1:12" x14ac:dyDescent="0.15">
      <c r="A178" s="13" t="s">
        <v>1477</v>
      </c>
      <c r="B178" s="13" t="s">
        <v>1382</v>
      </c>
      <c r="C178" s="13" t="s">
        <v>1305</v>
      </c>
      <c r="D178" s="13" t="s">
        <v>583</v>
      </c>
      <c r="E178" s="13" t="s">
        <v>618</v>
      </c>
      <c r="F178" s="16">
        <v>515</v>
      </c>
      <c r="G178" s="13" t="s">
        <v>585</v>
      </c>
      <c r="H178" s="13" t="s">
        <v>1306</v>
      </c>
      <c r="I178" s="13">
        <v>2</v>
      </c>
      <c r="J178" s="13">
        <v>-1</v>
      </c>
      <c r="L178" t="str">
        <f t="shared" si="4"/>
        <v>走幅跳立花元汰</v>
      </c>
    </row>
    <row r="179" spans="1:12" x14ac:dyDescent="0.15">
      <c r="A179" s="13" t="s">
        <v>1138</v>
      </c>
      <c r="B179" s="13" t="s">
        <v>954</v>
      </c>
      <c r="C179" s="13" t="s">
        <v>1305</v>
      </c>
      <c r="D179" s="13" t="s">
        <v>583</v>
      </c>
      <c r="E179" s="13" t="s">
        <v>1436</v>
      </c>
      <c r="F179" s="16">
        <v>580</v>
      </c>
      <c r="G179" s="13" t="s">
        <v>585</v>
      </c>
      <c r="H179" s="13" t="s">
        <v>1265</v>
      </c>
      <c r="I179" s="13">
        <v>2</v>
      </c>
      <c r="J179" s="13">
        <v>5.5</v>
      </c>
      <c r="K179" s="13"/>
      <c r="L179" t="str">
        <f t="shared" si="4"/>
        <v>走幅跳油屋圭吾</v>
      </c>
    </row>
    <row r="180" spans="1:12" x14ac:dyDescent="0.15">
      <c r="A180" s="13" t="s">
        <v>1450</v>
      </c>
      <c r="B180" s="13" t="s">
        <v>1382</v>
      </c>
      <c r="C180" s="26" t="s">
        <v>1305</v>
      </c>
      <c r="D180" s="13" t="s">
        <v>762</v>
      </c>
      <c r="E180" s="13" t="s">
        <v>1456</v>
      </c>
      <c r="F180" s="16">
        <v>398</v>
      </c>
      <c r="G180" s="13" t="s">
        <v>903</v>
      </c>
      <c r="H180" s="13" t="s">
        <v>1534</v>
      </c>
      <c r="I180" s="13">
        <v>3</v>
      </c>
      <c r="J180" s="13">
        <v>1.4</v>
      </c>
      <c r="L180" t="str">
        <f t="shared" si="4"/>
        <v>走幅跳柳原江理</v>
      </c>
    </row>
    <row r="181" spans="1:12" x14ac:dyDescent="0.15">
      <c r="A181" s="13" t="s">
        <v>1138</v>
      </c>
      <c r="B181" s="13" t="s">
        <v>954</v>
      </c>
      <c r="C181" s="13" t="s">
        <v>1305</v>
      </c>
      <c r="D181" s="13" t="s">
        <v>586</v>
      </c>
      <c r="E181" s="13" t="s">
        <v>1438</v>
      </c>
      <c r="F181" s="16">
        <v>378</v>
      </c>
      <c r="G181" s="13" t="s">
        <v>585</v>
      </c>
      <c r="H181" s="13" t="s">
        <v>1324</v>
      </c>
      <c r="I181" s="13">
        <v>2</v>
      </c>
      <c r="J181" s="13">
        <v>-2.7</v>
      </c>
      <c r="L181" t="str">
        <f t="shared" si="4"/>
        <v>走幅跳矢萩裕大</v>
      </c>
    </row>
    <row r="182" spans="1:12" x14ac:dyDescent="0.15">
      <c r="A182" s="13" t="s">
        <v>1450</v>
      </c>
      <c r="B182" s="13" t="s">
        <v>1382</v>
      </c>
      <c r="C182" s="26" t="s">
        <v>1305</v>
      </c>
      <c r="D182" s="13" t="s">
        <v>762</v>
      </c>
      <c r="E182" s="13" t="s">
        <v>1361</v>
      </c>
      <c r="F182" s="16">
        <v>497</v>
      </c>
      <c r="G182" s="13" t="s">
        <v>585</v>
      </c>
      <c r="H182" s="13" t="s">
        <v>1322</v>
      </c>
      <c r="I182" s="13">
        <v>3</v>
      </c>
      <c r="J182" s="13">
        <v>2.1</v>
      </c>
      <c r="L182" t="str">
        <f t="shared" si="4"/>
        <v>走幅跳矢萩雪奈</v>
      </c>
    </row>
    <row r="183" spans="1:12" x14ac:dyDescent="0.15">
      <c r="A183" s="13" t="s">
        <v>1138</v>
      </c>
      <c r="B183" s="13" t="s">
        <v>954</v>
      </c>
      <c r="C183" s="13" t="s">
        <v>1305</v>
      </c>
      <c r="D183" s="13" t="s">
        <v>763</v>
      </c>
      <c r="E183" s="13" t="s">
        <v>402</v>
      </c>
      <c r="F183" s="16">
        <v>375</v>
      </c>
      <c r="G183" s="13" t="s">
        <v>585</v>
      </c>
      <c r="H183" s="13" t="s">
        <v>1269</v>
      </c>
      <c r="I183" s="13">
        <v>3</v>
      </c>
      <c r="J183" s="13">
        <v>0.7</v>
      </c>
      <c r="K183" s="13"/>
      <c r="L183" t="str">
        <f t="shared" si="4"/>
        <v>走幅跳矢萩彩乃</v>
      </c>
    </row>
    <row r="184" spans="1:12" x14ac:dyDescent="0.15">
      <c r="A184" s="13" t="s">
        <v>956</v>
      </c>
      <c r="B184" s="13" t="s">
        <v>1382</v>
      </c>
      <c r="C184" s="13" t="s">
        <v>1305</v>
      </c>
      <c r="D184" s="13" t="s">
        <v>586</v>
      </c>
      <c r="E184" s="13" t="s">
        <v>1231</v>
      </c>
      <c r="F184" s="16">
        <v>373</v>
      </c>
      <c r="G184" s="13" t="s">
        <v>585</v>
      </c>
      <c r="H184" s="13" t="s">
        <v>1383</v>
      </c>
      <c r="I184" s="13">
        <v>1</v>
      </c>
      <c r="J184" s="13"/>
      <c r="K184" s="13"/>
      <c r="L184" t="str">
        <f t="shared" si="4"/>
        <v>走幅跳野澤晶太</v>
      </c>
    </row>
    <row r="185" spans="1:12" x14ac:dyDescent="0.15">
      <c r="A185" s="13" t="s">
        <v>956</v>
      </c>
      <c r="B185" s="13" t="s">
        <v>1382</v>
      </c>
      <c r="C185" s="13" t="s">
        <v>1305</v>
      </c>
      <c r="D185" s="13" t="s">
        <v>586</v>
      </c>
      <c r="E185" s="13" t="s">
        <v>643</v>
      </c>
      <c r="F185" s="16">
        <v>436</v>
      </c>
      <c r="G185" s="13" t="s">
        <v>585</v>
      </c>
      <c r="H185" s="13" t="s">
        <v>1387</v>
      </c>
      <c r="I185" s="13">
        <v>2</v>
      </c>
      <c r="J185" s="13"/>
      <c r="L185" t="str">
        <f t="shared" si="4"/>
        <v>走幅跳野田陸斗</v>
      </c>
    </row>
    <row r="186" spans="1:12" x14ac:dyDescent="0.15">
      <c r="A186" s="13" t="s">
        <v>1504</v>
      </c>
      <c r="B186" s="13" t="s">
        <v>1382</v>
      </c>
      <c r="C186" s="13" t="s">
        <v>1305</v>
      </c>
      <c r="D186" s="13" t="s">
        <v>586</v>
      </c>
      <c r="E186" s="13" t="s">
        <v>1155</v>
      </c>
      <c r="F186" s="16">
        <v>446</v>
      </c>
      <c r="G186" s="13" t="s">
        <v>585</v>
      </c>
      <c r="H186" s="13" t="s">
        <v>1385</v>
      </c>
      <c r="I186" s="13">
        <v>1</v>
      </c>
      <c r="J186" s="13">
        <v>0.2</v>
      </c>
      <c r="L186" t="str">
        <f t="shared" si="4"/>
        <v>走幅跳野瀬遼平</v>
      </c>
    </row>
    <row r="187" spans="1:12" x14ac:dyDescent="0.15">
      <c r="A187" s="13" t="s">
        <v>956</v>
      </c>
      <c r="B187" s="13" t="s">
        <v>1382</v>
      </c>
      <c r="C187" s="13" t="s">
        <v>1305</v>
      </c>
      <c r="D187" s="13" t="s">
        <v>586</v>
      </c>
      <c r="E187" s="13" t="s">
        <v>641</v>
      </c>
      <c r="F187" s="16">
        <v>443</v>
      </c>
      <c r="G187" s="13" t="s">
        <v>585</v>
      </c>
      <c r="H187" s="13" t="s">
        <v>1385</v>
      </c>
      <c r="I187" s="13">
        <v>1</v>
      </c>
      <c r="J187" s="13"/>
      <c r="L187" t="str">
        <f t="shared" si="4"/>
        <v>走幅跳野瀬峻介</v>
      </c>
    </row>
    <row r="188" spans="1:12" x14ac:dyDescent="0.15">
      <c r="A188" s="13" t="s">
        <v>1505</v>
      </c>
      <c r="B188" s="13" t="s">
        <v>954</v>
      </c>
      <c r="C188" s="13" t="s">
        <v>1305</v>
      </c>
      <c r="D188" s="13" t="s">
        <v>886</v>
      </c>
      <c r="E188" s="13" t="s">
        <v>1090</v>
      </c>
      <c r="F188" s="16">
        <v>309</v>
      </c>
      <c r="G188" s="13" t="s">
        <v>585</v>
      </c>
      <c r="H188" s="13" t="s">
        <v>14</v>
      </c>
      <c r="I188" s="13">
        <v>5</v>
      </c>
      <c r="J188" s="13"/>
      <c r="L188" t="str">
        <f t="shared" si="4"/>
        <v>走幅跳野亜紀</v>
      </c>
    </row>
    <row r="189" spans="1:12" x14ac:dyDescent="0.15">
      <c r="A189" s="13" t="s">
        <v>1224</v>
      </c>
      <c r="B189" s="13" t="s">
        <v>954</v>
      </c>
      <c r="C189" s="13" t="s">
        <v>1305</v>
      </c>
      <c r="D189" s="13" t="s">
        <v>586</v>
      </c>
      <c r="E189" s="13" t="s">
        <v>90</v>
      </c>
      <c r="F189" s="16">
        <v>294</v>
      </c>
      <c r="G189" s="13" t="s">
        <v>903</v>
      </c>
      <c r="H189" s="13" t="s">
        <v>1562</v>
      </c>
      <c r="I189" s="13">
        <v>3</v>
      </c>
      <c r="J189" s="13">
        <v>1</v>
      </c>
      <c r="K189" s="13"/>
      <c r="L189" t="str">
        <f t="shared" si="4"/>
        <v>走幅跳門脇歩夢</v>
      </c>
    </row>
    <row r="190" spans="1:12" x14ac:dyDescent="0.15">
      <c r="A190" s="13" t="s">
        <v>1224</v>
      </c>
      <c r="B190" s="13" t="s">
        <v>954</v>
      </c>
      <c r="C190" s="13" t="s">
        <v>1305</v>
      </c>
      <c r="D190" s="13" t="s">
        <v>762</v>
      </c>
      <c r="E190" s="13" t="s">
        <v>789</v>
      </c>
      <c r="F190" s="16">
        <v>396</v>
      </c>
      <c r="G190" s="13" t="s">
        <v>903</v>
      </c>
      <c r="H190" s="13" t="s">
        <v>1551</v>
      </c>
      <c r="I190" s="13">
        <v>1</v>
      </c>
      <c r="J190" s="13">
        <v>1.8</v>
      </c>
      <c r="L190" t="str">
        <f t="shared" si="4"/>
        <v>走幅跳木村遥奈</v>
      </c>
    </row>
    <row r="191" spans="1:12" x14ac:dyDescent="0.15">
      <c r="A191" s="13" t="s">
        <v>956</v>
      </c>
      <c r="B191" s="13" t="s">
        <v>1382</v>
      </c>
      <c r="C191" s="13" t="s">
        <v>1305</v>
      </c>
      <c r="D191" s="13" t="s">
        <v>583</v>
      </c>
      <c r="E191" s="13" t="s">
        <v>905</v>
      </c>
      <c r="F191" s="16">
        <v>496</v>
      </c>
      <c r="G191" s="13" t="s">
        <v>585</v>
      </c>
      <c r="H191" s="13" t="s">
        <v>1278</v>
      </c>
      <c r="I191" s="13">
        <v>2</v>
      </c>
      <c r="J191" s="13"/>
      <c r="L191" t="str">
        <f t="shared" si="4"/>
        <v>走幅跳木村大亮</v>
      </c>
    </row>
    <row r="192" spans="1:12" x14ac:dyDescent="0.15">
      <c r="A192" s="13" t="s">
        <v>1504</v>
      </c>
      <c r="B192" s="13" t="s">
        <v>1382</v>
      </c>
      <c r="C192" s="13" t="s">
        <v>1305</v>
      </c>
      <c r="D192" s="13" t="s">
        <v>586</v>
      </c>
      <c r="E192" s="13" t="s">
        <v>136</v>
      </c>
      <c r="F192" s="16">
        <v>501</v>
      </c>
      <c r="G192" s="13" t="s">
        <v>585</v>
      </c>
      <c r="H192" s="13" t="s">
        <v>1316</v>
      </c>
      <c r="I192" s="13">
        <v>2</v>
      </c>
      <c r="J192" s="13">
        <v>-0.3</v>
      </c>
      <c r="L192" t="str">
        <f t="shared" si="4"/>
        <v>走幅跳茂木彰良</v>
      </c>
    </row>
    <row r="193" spans="1:12" x14ac:dyDescent="0.15">
      <c r="A193" s="13" t="s">
        <v>953</v>
      </c>
      <c r="B193" s="13" t="s">
        <v>954</v>
      </c>
      <c r="C193" s="13" t="s">
        <v>1305</v>
      </c>
      <c r="D193" s="13" t="s">
        <v>763</v>
      </c>
      <c r="E193" s="13" t="s">
        <v>573</v>
      </c>
      <c r="F193" s="16">
        <v>425</v>
      </c>
      <c r="G193" s="13" t="s">
        <v>585</v>
      </c>
      <c r="H193" s="13" t="s">
        <v>1530</v>
      </c>
      <c r="I193" s="13">
        <v>3</v>
      </c>
      <c r="J193" s="13">
        <v>2.4</v>
      </c>
      <c r="L193" t="str">
        <f t="shared" si="4"/>
        <v>走幅跳綿谷木梅</v>
      </c>
    </row>
    <row r="194" spans="1:12" x14ac:dyDescent="0.15">
      <c r="A194" s="13" t="s">
        <v>955</v>
      </c>
      <c r="B194" s="13" t="s">
        <v>954</v>
      </c>
      <c r="C194" s="13" t="s">
        <v>1305</v>
      </c>
      <c r="D194" s="13" t="s">
        <v>884</v>
      </c>
      <c r="E194" s="13" t="s">
        <v>225</v>
      </c>
      <c r="F194" s="16">
        <v>298</v>
      </c>
      <c r="G194" s="13" t="s">
        <v>585</v>
      </c>
      <c r="H194" s="13" t="s">
        <v>18</v>
      </c>
      <c r="I194" s="13">
        <v>4</v>
      </c>
      <c r="J194" s="13"/>
      <c r="L194" t="str">
        <f t="shared" si="4"/>
        <v>走幅跳本田孝仁</v>
      </c>
    </row>
    <row r="195" spans="1:12" x14ac:dyDescent="0.15">
      <c r="A195" s="13" t="s">
        <v>1490</v>
      </c>
      <c r="B195" s="13" t="s">
        <v>954</v>
      </c>
      <c r="C195" s="13" t="s">
        <v>1305</v>
      </c>
      <c r="D195" s="13" t="s">
        <v>884</v>
      </c>
      <c r="E195" s="13" t="s">
        <v>1058</v>
      </c>
      <c r="F195" s="16">
        <v>303</v>
      </c>
      <c r="G195" s="13" t="s">
        <v>585</v>
      </c>
      <c r="H195" s="13" t="s">
        <v>16</v>
      </c>
      <c r="I195" s="13">
        <v>6</v>
      </c>
      <c r="J195" s="13"/>
      <c r="L195" t="str">
        <f t="shared" si="4"/>
        <v>走幅跳堀澤文景</v>
      </c>
    </row>
    <row r="196" spans="1:12" x14ac:dyDescent="0.15">
      <c r="A196" s="13" t="s">
        <v>1505</v>
      </c>
      <c r="B196" s="13" t="s">
        <v>954</v>
      </c>
      <c r="C196" s="13" t="s">
        <v>1305</v>
      </c>
      <c r="D196" s="13" t="s">
        <v>884</v>
      </c>
      <c r="E196" s="13" t="s">
        <v>1045</v>
      </c>
      <c r="F196" s="16">
        <v>251</v>
      </c>
      <c r="G196" s="13" t="s">
        <v>585</v>
      </c>
      <c r="H196" s="13" t="s">
        <v>16</v>
      </c>
      <c r="I196" s="13">
        <v>3</v>
      </c>
      <c r="J196" s="13"/>
      <c r="L196" t="str">
        <f t="shared" si="4"/>
        <v>走幅跳堀澤仁景</v>
      </c>
    </row>
    <row r="197" spans="1:12" x14ac:dyDescent="0.15">
      <c r="A197" s="13" t="s">
        <v>1504</v>
      </c>
      <c r="B197" s="13" t="s">
        <v>1382</v>
      </c>
      <c r="C197" s="13" t="s">
        <v>1305</v>
      </c>
      <c r="D197" s="13" t="s">
        <v>586</v>
      </c>
      <c r="E197" s="13" t="s">
        <v>185</v>
      </c>
      <c r="F197" s="16">
        <v>368</v>
      </c>
      <c r="G197" s="13" t="s">
        <v>585</v>
      </c>
      <c r="H197" s="13" t="s">
        <v>1384</v>
      </c>
      <c r="I197" s="13">
        <v>2</v>
      </c>
      <c r="J197" s="13">
        <v>1.2</v>
      </c>
      <c r="L197" t="str">
        <f t="shared" si="4"/>
        <v>走幅跳牧柊斗</v>
      </c>
    </row>
    <row r="198" spans="1:12" x14ac:dyDescent="0.15">
      <c r="A198" s="13" t="s">
        <v>955</v>
      </c>
      <c r="B198" s="13" t="s">
        <v>954</v>
      </c>
      <c r="C198" s="13" t="s">
        <v>1305</v>
      </c>
      <c r="D198" s="13" t="s">
        <v>884</v>
      </c>
      <c r="E198" s="13" t="s">
        <v>243</v>
      </c>
      <c r="F198" s="16">
        <v>234</v>
      </c>
      <c r="G198" s="13" t="s">
        <v>585</v>
      </c>
      <c r="H198" s="13" t="s">
        <v>16</v>
      </c>
      <c r="I198" s="13">
        <v>3</v>
      </c>
      <c r="J198" s="13"/>
      <c r="L198" t="str">
        <f t="shared" si="4"/>
        <v>走幅跳豊原隆介</v>
      </c>
    </row>
    <row r="199" spans="1:12" x14ac:dyDescent="0.15">
      <c r="A199" s="13" t="s">
        <v>1505</v>
      </c>
      <c r="B199" s="13" t="s">
        <v>954</v>
      </c>
      <c r="C199" s="13" t="s">
        <v>1305</v>
      </c>
      <c r="D199" s="13" t="s">
        <v>884</v>
      </c>
      <c r="E199" s="13" t="s">
        <v>998</v>
      </c>
      <c r="F199" s="16">
        <v>276</v>
      </c>
      <c r="G199" s="13" t="s">
        <v>585</v>
      </c>
      <c r="H199" s="13" t="s">
        <v>963</v>
      </c>
      <c r="I199" s="13">
        <v>6</v>
      </c>
      <c r="J199" s="13"/>
      <c r="L199" t="str">
        <f t="shared" si="4"/>
        <v>走幅跳蜂谷右京</v>
      </c>
    </row>
    <row r="200" spans="1:12" x14ac:dyDescent="0.15">
      <c r="A200" s="13" t="s">
        <v>1138</v>
      </c>
      <c r="B200" s="13" t="s">
        <v>954</v>
      </c>
      <c r="C200" s="13" t="s">
        <v>1305</v>
      </c>
      <c r="D200" s="13" t="s">
        <v>583</v>
      </c>
      <c r="E200" s="13" t="s">
        <v>1413</v>
      </c>
      <c r="F200" s="16">
        <v>608</v>
      </c>
      <c r="G200" s="13" t="s">
        <v>585</v>
      </c>
      <c r="H200" s="13" t="s">
        <v>1437</v>
      </c>
      <c r="I200" s="13">
        <v>2</v>
      </c>
      <c r="J200" s="13">
        <v>3.5</v>
      </c>
      <c r="L200" t="str">
        <f t="shared" si="4"/>
        <v>走幅跳片川志遠</v>
      </c>
    </row>
    <row r="201" spans="1:12" x14ac:dyDescent="0.15">
      <c r="A201" s="13" t="s">
        <v>1138</v>
      </c>
      <c r="B201" s="13" t="s">
        <v>954</v>
      </c>
      <c r="C201" s="13" t="s">
        <v>1305</v>
      </c>
      <c r="D201" s="13" t="s">
        <v>763</v>
      </c>
      <c r="E201" s="13" t="s">
        <v>1420</v>
      </c>
      <c r="F201" s="16">
        <v>435</v>
      </c>
      <c r="G201" s="13" t="s">
        <v>585</v>
      </c>
      <c r="H201" s="13" t="s">
        <v>1437</v>
      </c>
      <c r="I201" s="13">
        <v>3</v>
      </c>
      <c r="J201" s="13">
        <v>2.4</v>
      </c>
      <c r="L201" t="str">
        <f t="shared" si="4"/>
        <v>走幅跳片川うらん</v>
      </c>
    </row>
    <row r="202" spans="1:12" x14ac:dyDescent="0.15">
      <c r="A202" s="13" t="s">
        <v>1477</v>
      </c>
      <c r="B202" s="13" t="s">
        <v>1382</v>
      </c>
      <c r="C202" s="13" t="s">
        <v>1305</v>
      </c>
      <c r="D202" s="13" t="s">
        <v>586</v>
      </c>
      <c r="E202" s="13" t="s">
        <v>177</v>
      </c>
      <c r="F202" s="16">
        <v>443</v>
      </c>
      <c r="G202" s="13" t="s">
        <v>585</v>
      </c>
      <c r="H202" s="13" t="s">
        <v>1326</v>
      </c>
      <c r="I202" s="13">
        <v>2</v>
      </c>
      <c r="J202" s="13">
        <v>-0.3</v>
      </c>
      <c r="L202" t="str">
        <f t="shared" si="4"/>
        <v>走幅跳片岡涼</v>
      </c>
    </row>
    <row r="203" spans="1:12" x14ac:dyDescent="0.15">
      <c r="A203" s="13" t="s">
        <v>1500</v>
      </c>
      <c r="B203" s="13" t="s">
        <v>1382</v>
      </c>
      <c r="C203" s="13" t="s">
        <v>1305</v>
      </c>
      <c r="D203" s="13" t="s">
        <v>586</v>
      </c>
      <c r="E203" s="13" t="s">
        <v>631</v>
      </c>
      <c r="F203" s="16">
        <v>362</v>
      </c>
      <c r="G203" s="13" t="s">
        <v>903</v>
      </c>
      <c r="H203" s="13" t="s">
        <v>1388</v>
      </c>
      <c r="I203" s="13">
        <v>1</v>
      </c>
      <c r="J203" s="13">
        <v>-0.1</v>
      </c>
      <c r="K203" s="13"/>
      <c r="L203" t="str">
        <f t="shared" si="4"/>
        <v>走幅跳米地賢豊</v>
      </c>
    </row>
    <row r="204" spans="1:12" x14ac:dyDescent="0.15">
      <c r="A204" s="13" t="s">
        <v>953</v>
      </c>
      <c r="B204" s="13" t="s">
        <v>954</v>
      </c>
      <c r="C204" s="13" t="s">
        <v>1305</v>
      </c>
      <c r="D204" s="13" t="s">
        <v>583</v>
      </c>
      <c r="E204" s="13" t="s">
        <v>658</v>
      </c>
      <c r="F204" s="16">
        <v>518</v>
      </c>
      <c r="G204" s="13" t="s">
        <v>585</v>
      </c>
      <c r="H204" s="13" t="s">
        <v>1550</v>
      </c>
      <c r="I204" s="13">
        <v>1</v>
      </c>
      <c r="J204" s="13">
        <v>-0.8</v>
      </c>
      <c r="L204" t="str">
        <f t="shared" si="4"/>
        <v>走幅跳平田航矢</v>
      </c>
    </row>
    <row r="205" spans="1:12" x14ac:dyDescent="0.15">
      <c r="A205" s="13" t="s">
        <v>1505</v>
      </c>
      <c r="B205" s="13" t="s">
        <v>954</v>
      </c>
      <c r="C205" s="13" t="s">
        <v>1305</v>
      </c>
      <c r="D205" s="13" t="s">
        <v>884</v>
      </c>
      <c r="E205" s="13" t="s">
        <v>1508</v>
      </c>
      <c r="F205" s="16">
        <v>287</v>
      </c>
      <c r="G205" s="13" t="s">
        <v>585</v>
      </c>
      <c r="H205" s="13" t="s">
        <v>16</v>
      </c>
      <c r="I205" s="13">
        <v>3</v>
      </c>
      <c r="J205" s="13"/>
      <c r="L205" t="str">
        <f t="shared" si="4"/>
        <v>走幅跳平沢宗也</v>
      </c>
    </row>
    <row r="206" spans="1:12" x14ac:dyDescent="0.15">
      <c r="A206" s="13" t="s">
        <v>1505</v>
      </c>
      <c r="B206" s="13" t="s">
        <v>954</v>
      </c>
      <c r="C206" s="13" t="s">
        <v>1305</v>
      </c>
      <c r="D206" s="13" t="s">
        <v>884</v>
      </c>
      <c r="E206" s="13" t="s">
        <v>233</v>
      </c>
      <c r="F206" s="16">
        <v>296</v>
      </c>
      <c r="G206" s="13" t="s">
        <v>585</v>
      </c>
      <c r="H206" s="13" t="s">
        <v>15</v>
      </c>
      <c r="I206" s="13">
        <v>3</v>
      </c>
      <c r="J206" s="13"/>
      <c r="K206" s="13"/>
      <c r="L206" t="str">
        <f t="shared" si="4"/>
        <v>走幅跳福田涼介</v>
      </c>
    </row>
    <row r="207" spans="1:12" x14ac:dyDescent="0.15">
      <c r="A207" t="s">
        <v>1462</v>
      </c>
      <c r="B207" t="s">
        <v>1463</v>
      </c>
      <c r="C207" t="s">
        <v>1305</v>
      </c>
      <c r="D207" t="s">
        <v>884</v>
      </c>
      <c r="E207" t="s">
        <v>202</v>
      </c>
      <c r="F207">
        <v>332</v>
      </c>
      <c r="G207" t="s">
        <v>1464</v>
      </c>
      <c r="H207" t="s">
        <v>15</v>
      </c>
      <c r="I207">
        <v>5</v>
      </c>
      <c r="J207">
        <v>0</v>
      </c>
      <c r="L207" t="str">
        <f t="shared" si="4"/>
        <v>走幅跳福田悠介</v>
      </c>
    </row>
    <row r="208" spans="1:12" x14ac:dyDescent="0.15">
      <c r="A208" s="13" t="s">
        <v>1138</v>
      </c>
      <c r="B208" s="13" t="s">
        <v>954</v>
      </c>
      <c r="C208" s="13" t="s">
        <v>1305</v>
      </c>
      <c r="D208" s="13" t="s">
        <v>583</v>
      </c>
      <c r="E208" s="13" t="s">
        <v>46</v>
      </c>
      <c r="F208" s="16">
        <v>585</v>
      </c>
      <c r="G208" s="13" t="s">
        <v>585</v>
      </c>
      <c r="H208" s="13" t="s">
        <v>1264</v>
      </c>
      <c r="I208" s="13">
        <v>2</v>
      </c>
      <c r="J208" s="13">
        <v>3.5</v>
      </c>
      <c r="L208" t="str">
        <f t="shared" si="4"/>
        <v>走幅跳福田峻平</v>
      </c>
    </row>
    <row r="209" spans="1:12" x14ac:dyDescent="0.15">
      <c r="A209" s="13" t="s">
        <v>1138</v>
      </c>
      <c r="B209" s="13" t="s">
        <v>954</v>
      </c>
      <c r="C209" s="13" t="s">
        <v>1305</v>
      </c>
      <c r="D209" s="13" t="s">
        <v>586</v>
      </c>
      <c r="E209" s="13" t="s">
        <v>619</v>
      </c>
      <c r="F209" s="16">
        <v>421</v>
      </c>
      <c r="G209" s="13" t="s">
        <v>585</v>
      </c>
      <c r="H209" s="13" t="s">
        <v>1323</v>
      </c>
      <c r="I209" s="13">
        <v>3</v>
      </c>
      <c r="J209" s="13">
        <v>2.8</v>
      </c>
      <c r="L209" t="str">
        <f t="shared" si="4"/>
        <v>走幅跳福井雄介</v>
      </c>
    </row>
    <row r="210" spans="1:12" x14ac:dyDescent="0.15">
      <c r="A210" s="13" t="s">
        <v>1138</v>
      </c>
      <c r="B210" s="13" t="s">
        <v>954</v>
      </c>
      <c r="C210" s="13" t="s">
        <v>1305</v>
      </c>
      <c r="D210" s="13" t="s">
        <v>586</v>
      </c>
      <c r="E210" s="13" t="s">
        <v>134</v>
      </c>
      <c r="F210" s="16">
        <v>415</v>
      </c>
      <c r="G210" s="13" t="s">
        <v>585</v>
      </c>
      <c r="H210" s="13" t="s">
        <v>1317</v>
      </c>
      <c r="I210" s="13">
        <v>2</v>
      </c>
      <c r="J210" s="13">
        <v>1.8</v>
      </c>
      <c r="L210" t="str">
        <f t="shared" si="4"/>
        <v>走幅跳福井大翔</v>
      </c>
    </row>
    <row r="211" spans="1:12" x14ac:dyDescent="0.15">
      <c r="A211" s="13" t="s">
        <v>1490</v>
      </c>
      <c r="B211" s="13" t="s">
        <v>954</v>
      </c>
      <c r="C211" s="13" t="s">
        <v>1305</v>
      </c>
      <c r="D211" s="13" t="s">
        <v>886</v>
      </c>
      <c r="E211" s="13" t="s">
        <v>1112</v>
      </c>
      <c r="F211" s="16">
        <v>255</v>
      </c>
      <c r="G211" s="13" t="s">
        <v>585</v>
      </c>
      <c r="H211" s="13" t="s">
        <v>18</v>
      </c>
      <c r="I211" s="13">
        <v>4</v>
      </c>
      <c r="J211" s="13"/>
      <c r="L211" t="str">
        <f t="shared" si="4"/>
        <v>走幅跳服部茜</v>
      </c>
    </row>
    <row r="212" spans="1:12" x14ac:dyDescent="0.15">
      <c r="A212" s="13" t="s">
        <v>956</v>
      </c>
      <c r="B212" s="13" t="s">
        <v>1382</v>
      </c>
      <c r="C212" s="13" t="s">
        <v>1305</v>
      </c>
      <c r="D212" s="13" t="s">
        <v>762</v>
      </c>
      <c r="E212" s="13" t="s">
        <v>807</v>
      </c>
      <c r="F212" s="16">
        <v>305</v>
      </c>
      <c r="G212" s="13" t="s">
        <v>585</v>
      </c>
      <c r="H212" s="13" t="s">
        <v>1349</v>
      </c>
      <c r="I212" s="13">
        <v>1</v>
      </c>
      <c r="J212" s="13"/>
      <c r="L212" t="str">
        <f t="shared" si="4"/>
        <v>走幅跳武信萌花</v>
      </c>
    </row>
    <row r="213" spans="1:12" x14ac:dyDescent="0.15">
      <c r="A213" s="13" t="s">
        <v>955</v>
      </c>
      <c r="B213" s="13" t="s">
        <v>954</v>
      </c>
      <c r="C213" s="13" t="s">
        <v>1305</v>
      </c>
      <c r="D213" s="13" t="s">
        <v>884</v>
      </c>
      <c r="E213" s="13" t="s">
        <v>240</v>
      </c>
      <c r="F213" s="16">
        <v>234</v>
      </c>
      <c r="G213" s="13" t="s">
        <v>585</v>
      </c>
      <c r="H213" s="13" t="s">
        <v>992</v>
      </c>
      <c r="I213" s="13">
        <v>3</v>
      </c>
      <c r="J213" s="13"/>
      <c r="K213" s="13"/>
      <c r="L213" t="str">
        <f t="shared" si="4"/>
        <v>走幅跳浮須翼</v>
      </c>
    </row>
    <row r="214" spans="1:12" x14ac:dyDescent="0.15">
      <c r="A214" s="13" t="s">
        <v>1505</v>
      </c>
      <c r="B214" s="13" t="s">
        <v>954</v>
      </c>
      <c r="C214" s="13" t="s">
        <v>1305</v>
      </c>
      <c r="D214" s="13" t="s">
        <v>884</v>
      </c>
      <c r="E214" s="13" t="s">
        <v>209</v>
      </c>
      <c r="F214" s="16">
        <v>371</v>
      </c>
      <c r="G214" s="13" t="s">
        <v>585</v>
      </c>
      <c r="H214" s="13" t="s">
        <v>16</v>
      </c>
      <c r="I214" s="13">
        <v>5</v>
      </c>
      <c r="J214" s="13"/>
      <c r="L214" t="str">
        <f t="shared" si="4"/>
        <v>走幅跳布目洋行</v>
      </c>
    </row>
    <row r="215" spans="1:12" x14ac:dyDescent="0.15">
      <c r="A215" s="13" t="s">
        <v>1500</v>
      </c>
      <c r="B215" s="13" t="s">
        <v>1382</v>
      </c>
      <c r="C215" s="13" t="s">
        <v>1305</v>
      </c>
      <c r="D215" s="13" t="s">
        <v>762</v>
      </c>
      <c r="E215" s="13" t="s">
        <v>813</v>
      </c>
      <c r="F215" s="16">
        <v>498</v>
      </c>
      <c r="G215" s="13" t="s">
        <v>585</v>
      </c>
      <c r="H215" s="13" t="s">
        <v>1370</v>
      </c>
      <c r="I215" s="13">
        <v>1</v>
      </c>
      <c r="J215" s="13">
        <v>-0.8</v>
      </c>
      <c r="K215" s="13"/>
      <c r="L215" t="str">
        <f t="shared" si="4"/>
        <v>走幅跳布目朱理</v>
      </c>
    </row>
    <row r="216" spans="1:12" x14ac:dyDescent="0.15">
      <c r="A216" s="13" t="s">
        <v>1224</v>
      </c>
      <c r="B216" s="13" t="s">
        <v>954</v>
      </c>
      <c r="C216" s="13" t="s">
        <v>1305</v>
      </c>
      <c r="D216" s="13" t="s">
        <v>586</v>
      </c>
      <c r="E216" s="13" t="s">
        <v>324</v>
      </c>
      <c r="F216" s="16">
        <v>517</v>
      </c>
      <c r="G216" s="13" t="s">
        <v>585</v>
      </c>
      <c r="H216" s="13" t="s">
        <v>1546</v>
      </c>
      <c r="I216" s="13">
        <v>3</v>
      </c>
      <c r="J216" s="13">
        <v>0</v>
      </c>
      <c r="L216" t="str">
        <f t="shared" si="4"/>
        <v>走幅跳富田彪悟</v>
      </c>
    </row>
    <row r="217" spans="1:12" x14ac:dyDescent="0.15">
      <c r="A217" s="13" t="s">
        <v>1499</v>
      </c>
      <c r="B217" s="13" t="s">
        <v>1382</v>
      </c>
      <c r="C217" s="13" t="s">
        <v>1305</v>
      </c>
      <c r="D217" s="13" t="s">
        <v>763</v>
      </c>
      <c r="E217" s="13" t="s">
        <v>934</v>
      </c>
      <c r="F217" s="16">
        <v>452</v>
      </c>
      <c r="G217" s="13" t="s">
        <v>585</v>
      </c>
      <c r="H217" s="13" t="s">
        <v>1444</v>
      </c>
      <c r="I217" s="13">
        <v>2</v>
      </c>
      <c r="J217" s="13">
        <v>2.2000000000000002</v>
      </c>
      <c r="L217" t="str">
        <f t="shared" si="4"/>
        <v>走幅跳表田志穗</v>
      </c>
    </row>
    <row r="218" spans="1:12" x14ac:dyDescent="0.15">
      <c r="A218" s="13" t="s">
        <v>955</v>
      </c>
      <c r="B218" s="13" t="s">
        <v>954</v>
      </c>
      <c r="C218" s="13" t="s">
        <v>1305</v>
      </c>
      <c r="D218" s="13" t="s">
        <v>586</v>
      </c>
      <c r="E218" s="13" t="s">
        <v>376</v>
      </c>
      <c r="F218" s="16">
        <v>503</v>
      </c>
      <c r="G218" s="13" t="s">
        <v>585</v>
      </c>
      <c r="H218" s="13" t="s">
        <v>1320</v>
      </c>
      <c r="I218" s="13">
        <v>3</v>
      </c>
      <c r="J218" s="13">
        <v>2.5</v>
      </c>
      <c r="L218" t="str">
        <f t="shared" si="4"/>
        <v>走幅跳尾碕航太</v>
      </c>
    </row>
    <row r="219" spans="1:12" x14ac:dyDescent="0.15">
      <c r="A219" s="13" t="s">
        <v>1224</v>
      </c>
      <c r="B219" s="13" t="s">
        <v>954</v>
      </c>
      <c r="C219" s="13" t="s">
        <v>1305</v>
      </c>
      <c r="D219" s="13" t="s">
        <v>762</v>
      </c>
      <c r="E219" s="13" t="s">
        <v>448</v>
      </c>
      <c r="F219" s="16">
        <v>374</v>
      </c>
      <c r="G219" s="13" t="s">
        <v>903</v>
      </c>
      <c r="H219" s="13" t="s">
        <v>1551</v>
      </c>
      <c r="I219" s="13">
        <v>3</v>
      </c>
      <c r="J219" s="13">
        <v>-0.3</v>
      </c>
      <c r="K219" s="13"/>
      <c r="L219" t="str">
        <f t="shared" si="4"/>
        <v>走幅跳尾形美咲</v>
      </c>
    </row>
    <row r="220" spans="1:12" x14ac:dyDescent="0.15">
      <c r="A220" s="13" t="s">
        <v>1505</v>
      </c>
      <c r="B220" s="13" t="s">
        <v>954</v>
      </c>
      <c r="C220" s="13" t="s">
        <v>1305</v>
      </c>
      <c r="D220" s="13" t="s">
        <v>884</v>
      </c>
      <c r="E220" s="13" t="s">
        <v>217</v>
      </c>
      <c r="F220" s="16">
        <v>261</v>
      </c>
      <c r="G220" s="13" t="s">
        <v>585</v>
      </c>
      <c r="H220" s="13" t="s">
        <v>16</v>
      </c>
      <c r="I220" s="13">
        <v>4</v>
      </c>
      <c r="J220" s="13"/>
      <c r="K220" s="13"/>
      <c r="L220" t="str">
        <f t="shared" si="4"/>
        <v>走幅跳飯島空輝</v>
      </c>
    </row>
    <row r="221" spans="1:12" x14ac:dyDescent="0.15">
      <c r="A221" s="13" t="s">
        <v>1138</v>
      </c>
      <c r="B221" s="13" t="s">
        <v>954</v>
      </c>
      <c r="C221" s="13" t="s">
        <v>1305</v>
      </c>
      <c r="D221" s="13" t="s">
        <v>884</v>
      </c>
      <c r="E221" s="13" t="s">
        <v>221</v>
      </c>
      <c r="F221" s="16">
        <v>275</v>
      </c>
      <c r="G221" s="13" t="s">
        <v>585</v>
      </c>
      <c r="H221" s="13" t="s">
        <v>17</v>
      </c>
      <c r="I221" s="13">
        <v>4</v>
      </c>
      <c r="J221" s="13"/>
      <c r="K221" s="13"/>
      <c r="L221" t="str">
        <f t="shared" si="4"/>
        <v>走幅跳飯田奏翔</v>
      </c>
    </row>
    <row r="222" spans="1:12" x14ac:dyDescent="0.15">
      <c r="A222" s="13" t="s">
        <v>1224</v>
      </c>
      <c r="B222" s="13" t="s">
        <v>954</v>
      </c>
      <c r="C222" s="13" t="s">
        <v>1305</v>
      </c>
      <c r="D222" s="13" t="s">
        <v>762</v>
      </c>
      <c r="E222" s="13" t="s">
        <v>458</v>
      </c>
      <c r="F222" s="16">
        <v>460</v>
      </c>
      <c r="G222" s="13" t="s">
        <v>585</v>
      </c>
      <c r="H222" s="13" t="s">
        <v>1562</v>
      </c>
      <c r="I222" s="13">
        <v>3</v>
      </c>
      <c r="J222" s="13">
        <v>0.5</v>
      </c>
      <c r="K222" s="13"/>
      <c r="L222" t="str">
        <f t="shared" si="4"/>
        <v>走幅跳八木沼夢華</v>
      </c>
    </row>
    <row r="223" spans="1:12" x14ac:dyDescent="0.15">
      <c r="A223" s="13" t="s">
        <v>1138</v>
      </c>
      <c r="B223" s="13" t="s">
        <v>954</v>
      </c>
      <c r="C223" s="13" t="s">
        <v>1305</v>
      </c>
      <c r="D223" s="13" t="s">
        <v>586</v>
      </c>
      <c r="E223" s="13" t="s">
        <v>124</v>
      </c>
      <c r="F223" s="16">
        <v>403</v>
      </c>
      <c r="G223" s="13" t="s">
        <v>585</v>
      </c>
      <c r="H223" s="13" t="s">
        <v>1383</v>
      </c>
      <c r="I223" s="13">
        <v>2</v>
      </c>
      <c r="J223" s="13">
        <v>0.1</v>
      </c>
      <c r="K223" s="13"/>
      <c r="L223" t="str">
        <f t="shared" si="4"/>
        <v>走幅跳畑内蒼汰</v>
      </c>
    </row>
    <row r="224" spans="1:12" x14ac:dyDescent="0.15">
      <c r="A224" s="13" t="s">
        <v>1258</v>
      </c>
      <c r="B224" s="13" t="s">
        <v>1460</v>
      </c>
      <c r="C224" s="13" t="s">
        <v>1305</v>
      </c>
      <c r="D224" s="13" t="s">
        <v>1461</v>
      </c>
      <c r="E224" s="13" t="s">
        <v>401</v>
      </c>
      <c r="F224" s="16">
        <v>532</v>
      </c>
      <c r="G224" s="13" t="s">
        <v>585</v>
      </c>
      <c r="H224" s="13" t="s">
        <v>1260</v>
      </c>
      <c r="I224" s="13">
        <v>3</v>
      </c>
      <c r="J224" s="13">
        <v>0.2</v>
      </c>
      <c r="K224" s="13"/>
      <c r="L224" t="str">
        <f t="shared" si="4"/>
        <v>走幅跳畑田さやか</v>
      </c>
    </row>
    <row r="225" spans="1:12" x14ac:dyDescent="0.15">
      <c r="A225" s="13" t="s">
        <v>1499</v>
      </c>
      <c r="B225" s="13" t="s">
        <v>1382</v>
      </c>
      <c r="C225" s="13" t="s">
        <v>1305</v>
      </c>
      <c r="D225" s="13" t="s">
        <v>583</v>
      </c>
      <c r="E225" s="13" t="s">
        <v>1410</v>
      </c>
      <c r="F225" s="16">
        <v>587</v>
      </c>
      <c r="G225" s="13" t="s">
        <v>585</v>
      </c>
      <c r="H225" s="13" t="s">
        <v>1278</v>
      </c>
      <c r="I225" s="13">
        <v>2</v>
      </c>
      <c r="J225" s="13">
        <v>-0.7</v>
      </c>
      <c r="K225" s="13"/>
      <c r="L225" t="str">
        <f t="shared" si="4"/>
        <v>走幅跳白田莉都</v>
      </c>
    </row>
    <row r="226" spans="1:12" x14ac:dyDescent="0.15">
      <c r="A226" s="13" t="s">
        <v>1477</v>
      </c>
      <c r="B226" s="13" t="s">
        <v>1382</v>
      </c>
      <c r="C226" s="13" t="s">
        <v>1305</v>
      </c>
      <c r="D226" s="13" t="s">
        <v>583</v>
      </c>
      <c r="E226" s="13" t="s">
        <v>647</v>
      </c>
      <c r="F226" s="16">
        <v>496</v>
      </c>
      <c r="G226" s="13" t="s">
        <v>585</v>
      </c>
      <c r="H226" s="13" t="s">
        <v>1314</v>
      </c>
      <c r="I226" s="13">
        <v>1</v>
      </c>
      <c r="J226" s="13">
        <v>-0.8</v>
      </c>
      <c r="L226" t="str">
        <f t="shared" ref="L226:L289" si="5">C226&amp;E226</f>
        <v>走幅跳梅村弥来</v>
      </c>
    </row>
    <row r="227" spans="1:12" x14ac:dyDescent="0.15">
      <c r="A227" s="13" t="s">
        <v>1499</v>
      </c>
      <c r="B227" s="13" t="s">
        <v>1382</v>
      </c>
      <c r="C227" s="13" t="s">
        <v>1305</v>
      </c>
      <c r="D227" s="13" t="s">
        <v>583</v>
      </c>
      <c r="E227" s="13" t="s">
        <v>915</v>
      </c>
      <c r="F227" s="16">
        <v>540</v>
      </c>
      <c r="G227" s="13" t="s">
        <v>585</v>
      </c>
      <c r="H227" s="13" t="s">
        <v>1264</v>
      </c>
      <c r="I227" s="13">
        <v>1</v>
      </c>
      <c r="J227" s="13">
        <v>-2.2999999999999998</v>
      </c>
      <c r="L227" t="str">
        <f t="shared" si="5"/>
        <v>走幅跳日脇裕次郎</v>
      </c>
    </row>
    <row r="228" spans="1:12" x14ac:dyDescent="0.15">
      <c r="A228" s="13" t="s">
        <v>1490</v>
      </c>
      <c r="B228" s="13" t="s">
        <v>954</v>
      </c>
      <c r="C228" s="13" t="s">
        <v>1305</v>
      </c>
      <c r="D228" s="13" t="s">
        <v>884</v>
      </c>
      <c r="E228" s="13" t="s">
        <v>1000</v>
      </c>
      <c r="F228" s="16">
        <v>390</v>
      </c>
      <c r="G228" s="13" t="s">
        <v>585</v>
      </c>
      <c r="H228" s="13" t="s">
        <v>14</v>
      </c>
      <c r="I228" s="13">
        <v>6</v>
      </c>
      <c r="J228" s="13"/>
      <c r="L228" t="str">
        <f t="shared" si="5"/>
        <v>走幅跳日並楓喜</v>
      </c>
    </row>
    <row r="229" spans="1:12" x14ac:dyDescent="0.15">
      <c r="A229" s="13" t="s">
        <v>1138</v>
      </c>
      <c r="B229" s="13" t="s">
        <v>954</v>
      </c>
      <c r="C229" s="13" t="s">
        <v>1305</v>
      </c>
      <c r="D229" s="13" t="s">
        <v>886</v>
      </c>
      <c r="E229" s="13" t="s">
        <v>499</v>
      </c>
      <c r="F229" s="16">
        <v>271</v>
      </c>
      <c r="G229" s="13" t="s">
        <v>585</v>
      </c>
      <c r="H229" s="13" t="s">
        <v>15</v>
      </c>
      <c r="I229" s="13">
        <v>5</v>
      </c>
      <c r="J229" s="13"/>
      <c r="L229" t="str">
        <f t="shared" si="5"/>
        <v>走幅跳日根優菜</v>
      </c>
    </row>
    <row r="230" spans="1:12" x14ac:dyDescent="0.15">
      <c r="A230" s="13" t="s">
        <v>953</v>
      </c>
      <c r="B230" s="13" t="s">
        <v>954</v>
      </c>
      <c r="C230" s="13" t="s">
        <v>1305</v>
      </c>
      <c r="D230" s="13" t="s">
        <v>763</v>
      </c>
      <c r="E230" s="13" t="s">
        <v>385</v>
      </c>
      <c r="F230" s="16">
        <v>459</v>
      </c>
      <c r="G230" s="13" t="s">
        <v>585</v>
      </c>
      <c r="H230" s="13" t="s">
        <v>1555</v>
      </c>
      <c r="I230" s="13">
        <v>2</v>
      </c>
      <c r="J230" s="13">
        <v>0.8</v>
      </c>
      <c r="L230" t="str">
        <f t="shared" si="5"/>
        <v>走幅跳二本松綾乃</v>
      </c>
    </row>
    <row r="231" spans="1:12" x14ac:dyDescent="0.15">
      <c r="A231" s="13" t="s">
        <v>1477</v>
      </c>
      <c r="B231" s="13" t="s">
        <v>1382</v>
      </c>
      <c r="C231" s="13" t="s">
        <v>1305</v>
      </c>
      <c r="D231" s="13" t="s">
        <v>762</v>
      </c>
      <c r="E231" s="13" t="s">
        <v>786</v>
      </c>
      <c r="F231" s="16">
        <v>337</v>
      </c>
      <c r="G231" s="13" t="s">
        <v>585</v>
      </c>
      <c r="H231" s="13" t="s">
        <v>1387</v>
      </c>
      <c r="I231" s="13">
        <v>1</v>
      </c>
      <c r="J231" s="13">
        <v>0.3</v>
      </c>
      <c r="L231" t="str">
        <f t="shared" si="5"/>
        <v>走幅跳敦賀琴星</v>
      </c>
    </row>
    <row r="232" spans="1:12" x14ac:dyDescent="0.15">
      <c r="A232" s="13" t="s">
        <v>1477</v>
      </c>
      <c r="B232" s="13" t="s">
        <v>1382</v>
      </c>
      <c r="C232" s="13" t="s">
        <v>1305</v>
      </c>
      <c r="D232" s="13" t="s">
        <v>586</v>
      </c>
      <c r="E232" s="13" t="s">
        <v>156</v>
      </c>
      <c r="F232" s="16">
        <v>567</v>
      </c>
      <c r="G232" s="13" t="s">
        <v>585</v>
      </c>
      <c r="H232" s="13" t="s">
        <v>1384</v>
      </c>
      <c r="I232" s="13">
        <v>3</v>
      </c>
      <c r="J232" s="13">
        <v>1.4</v>
      </c>
      <c r="L232" t="str">
        <f t="shared" si="5"/>
        <v>走幅跳堂藤魁人</v>
      </c>
    </row>
    <row r="233" spans="1:12" x14ac:dyDescent="0.15">
      <c r="A233" s="13" t="s">
        <v>953</v>
      </c>
      <c r="B233" s="13" t="s">
        <v>954</v>
      </c>
      <c r="C233" s="13" t="s">
        <v>1305</v>
      </c>
      <c r="D233" s="13" t="s">
        <v>583</v>
      </c>
      <c r="E233" s="13" t="s">
        <v>1311</v>
      </c>
      <c r="F233" s="16">
        <v>556</v>
      </c>
      <c r="G233" s="13" t="s">
        <v>585</v>
      </c>
      <c r="H233" s="13" t="s">
        <v>1547</v>
      </c>
      <c r="I233" s="13">
        <v>3</v>
      </c>
      <c r="J233" s="13">
        <v>0.9</v>
      </c>
      <c r="L233" t="str">
        <f t="shared" si="5"/>
        <v>走幅跳藤本虎弥太</v>
      </c>
    </row>
    <row r="234" spans="1:12" x14ac:dyDescent="0.15">
      <c r="A234" s="13" t="s">
        <v>1505</v>
      </c>
      <c r="B234" s="13" t="s">
        <v>954</v>
      </c>
      <c r="C234" s="13" t="s">
        <v>1305</v>
      </c>
      <c r="D234" s="13" t="s">
        <v>886</v>
      </c>
      <c r="E234" s="13" t="s">
        <v>1091</v>
      </c>
      <c r="F234" s="16">
        <v>323</v>
      </c>
      <c r="G234" s="13" t="s">
        <v>585</v>
      </c>
      <c r="H234" s="13" t="s">
        <v>18</v>
      </c>
      <c r="I234" s="13">
        <v>5</v>
      </c>
      <c r="J234" s="13"/>
      <c r="L234" t="str">
        <f t="shared" si="5"/>
        <v>走幅跳藤田紗羅</v>
      </c>
    </row>
    <row r="235" spans="1:12" x14ac:dyDescent="0.15">
      <c r="A235" s="13" t="s">
        <v>1224</v>
      </c>
      <c r="B235" s="13" t="s">
        <v>954</v>
      </c>
      <c r="C235" s="13" t="s">
        <v>1305</v>
      </c>
      <c r="D235" s="13" t="s">
        <v>762</v>
      </c>
      <c r="E235" s="13" t="s">
        <v>464</v>
      </c>
      <c r="F235" s="16">
        <v>349</v>
      </c>
      <c r="G235" s="13" t="s">
        <v>903</v>
      </c>
      <c r="H235" s="13" t="s">
        <v>1320</v>
      </c>
      <c r="I235" s="13">
        <v>3</v>
      </c>
      <c r="J235" s="13">
        <v>-0.3</v>
      </c>
      <c r="L235" t="str">
        <f t="shared" si="5"/>
        <v>走幅跳藤田咲萌</v>
      </c>
    </row>
    <row r="236" spans="1:12" x14ac:dyDescent="0.15">
      <c r="A236" s="13" t="s">
        <v>1504</v>
      </c>
      <c r="B236" s="13" t="s">
        <v>1382</v>
      </c>
      <c r="C236" s="13" t="s">
        <v>1305</v>
      </c>
      <c r="D236" s="13" t="s">
        <v>586</v>
      </c>
      <c r="E236" s="13" t="s">
        <v>639</v>
      </c>
      <c r="F236" s="16">
        <v>430</v>
      </c>
      <c r="G236" s="13" t="s">
        <v>585</v>
      </c>
      <c r="H236" s="13" t="s">
        <v>1324</v>
      </c>
      <c r="I236" s="13">
        <v>2</v>
      </c>
      <c r="J236" s="13">
        <v>0.5</v>
      </c>
      <c r="L236" t="str">
        <f t="shared" si="5"/>
        <v>走幅跳藤原悠砂</v>
      </c>
    </row>
    <row r="237" spans="1:12" x14ac:dyDescent="0.15">
      <c r="A237" s="13" t="s">
        <v>1224</v>
      </c>
      <c r="B237" s="13" t="s">
        <v>954</v>
      </c>
      <c r="C237" s="13" t="s">
        <v>1305</v>
      </c>
      <c r="D237" s="13" t="s">
        <v>762</v>
      </c>
      <c r="E237" s="13" t="s">
        <v>1235</v>
      </c>
      <c r="F237" s="16">
        <v>365</v>
      </c>
      <c r="G237" s="13" t="s">
        <v>903</v>
      </c>
      <c r="H237" s="13" t="s">
        <v>1322</v>
      </c>
      <c r="I237" s="13">
        <v>1</v>
      </c>
      <c r="J237" s="13">
        <v>-1.2</v>
      </c>
      <c r="L237" t="str">
        <f t="shared" si="5"/>
        <v>走幅跳嶋津里奈</v>
      </c>
    </row>
    <row r="238" spans="1:12" x14ac:dyDescent="0.15">
      <c r="A238" s="13" t="s">
        <v>1138</v>
      </c>
      <c r="B238" s="13" t="s">
        <v>954</v>
      </c>
      <c r="C238" s="13" t="s">
        <v>1305</v>
      </c>
      <c r="D238" s="13" t="s">
        <v>884</v>
      </c>
      <c r="E238" s="13" t="s">
        <v>1015</v>
      </c>
      <c r="F238" s="16">
        <v>276</v>
      </c>
      <c r="G238" s="13" t="s">
        <v>585</v>
      </c>
      <c r="H238" s="13" t="s">
        <v>963</v>
      </c>
      <c r="I238" s="13">
        <v>5</v>
      </c>
      <c r="J238" s="13"/>
      <c r="L238" t="str">
        <f t="shared" si="5"/>
        <v>走幅跳島崎然</v>
      </c>
    </row>
    <row r="239" spans="1:12" x14ac:dyDescent="0.15">
      <c r="A239" s="13" t="s">
        <v>1505</v>
      </c>
      <c r="B239" s="13" t="s">
        <v>954</v>
      </c>
      <c r="C239" s="13" t="s">
        <v>1305</v>
      </c>
      <c r="D239" s="13" t="s">
        <v>884</v>
      </c>
      <c r="E239" s="13" t="s">
        <v>223</v>
      </c>
      <c r="F239" s="16">
        <v>210</v>
      </c>
      <c r="G239" s="13" t="s">
        <v>585</v>
      </c>
      <c r="H239" s="13" t="s">
        <v>16</v>
      </c>
      <c r="I239" s="13">
        <v>4</v>
      </c>
      <c r="J239" s="13"/>
      <c r="L239" t="str">
        <f t="shared" si="5"/>
        <v>走幅跳島口巧</v>
      </c>
    </row>
    <row r="240" spans="1:12" x14ac:dyDescent="0.15">
      <c r="A240" s="13" t="s">
        <v>1450</v>
      </c>
      <c r="B240" s="13" t="s">
        <v>1382</v>
      </c>
      <c r="C240" s="26" t="s">
        <v>1305</v>
      </c>
      <c r="D240" s="13" t="s">
        <v>586</v>
      </c>
      <c r="E240" s="13" t="s">
        <v>622</v>
      </c>
      <c r="F240" s="16">
        <v>398</v>
      </c>
      <c r="G240" s="13" t="s">
        <v>903</v>
      </c>
      <c r="H240" s="13" t="s">
        <v>1556</v>
      </c>
      <c r="I240" s="13">
        <v>1</v>
      </c>
      <c r="J240" s="13">
        <v>1.5</v>
      </c>
      <c r="L240" t="str">
        <f t="shared" si="5"/>
        <v>走幅跳渡辺颯</v>
      </c>
    </row>
    <row r="241" spans="1:12" x14ac:dyDescent="0.15">
      <c r="A241" s="13" t="s">
        <v>1477</v>
      </c>
      <c r="B241" s="13" t="s">
        <v>1382</v>
      </c>
      <c r="C241" s="13" t="s">
        <v>1305</v>
      </c>
      <c r="D241" s="13" t="s">
        <v>586</v>
      </c>
      <c r="E241" s="13" t="s">
        <v>307</v>
      </c>
      <c r="F241" s="16">
        <v>501</v>
      </c>
      <c r="G241" s="13" t="s">
        <v>585</v>
      </c>
      <c r="H241" s="13" t="s">
        <v>1384</v>
      </c>
      <c r="I241" s="13">
        <v>3</v>
      </c>
      <c r="J241" s="13">
        <v>-0.3</v>
      </c>
      <c r="L241" t="str">
        <f t="shared" si="5"/>
        <v>走幅跳渡辺蒼也</v>
      </c>
    </row>
    <row r="242" spans="1:12" x14ac:dyDescent="0.15">
      <c r="A242" s="13" t="s">
        <v>1138</v>
      </c>
      <c r="B242" s="13" t="s">
        <v>954</v>
      </c>
      <c r="C242" s="13" t="s">
        <v>1305</v>
      </c>
      <c r="D242" s="13" t="s">
        <v>884</v>
      </c>
      <c r="E242" s="13" t="s">
        <v>210</v>
      </c>
      <c r="F242" s="16">
        <v>371</v>
      </c>
      <c r="G242" s="13" t="s">
        <v>585</v>
      </c>
      <c r="H242" s="13" t="s">
        <v>16</v>
      </c>
      <c r="I242" s="13">
        <v>5</v>
      </c>
      <c r="J242" s="13"/>
      <c r="L242" t="str">
        <f t="shared" si="5"/>
        <v>走幅跳田辺峻</v>
      </c>
    </row>
    <row r="243" spans="1:12" x14ac:dyDescent="0.15">
      <c r="A243" s="13" t="s">
        <v>1504</v>
      </c>
      <c r="B243" s="13" t="s">
        <v>1382</v>
      </c>
      <c r="C243" s="13" t="s">
        <v>1305</v>
      </c>
      <c r="D243" s="13" t="s">
        <v>762</v>
      </c>
      <c r="E243" s="13" t="s">
        <v>1191</v>
      </c>
      <c r="F243" s="16">
        <v>285</v>
      </c>
      <c r="G243" s="13" t="s">
        <v>585</v>
      </c>
      <c r="H243" s="13" t="s">
        <v>1386</v>
      </c>
      <c r="I243" s="13">
        <v>1</v>
      </c>
      <c r="J243" s="13">
        <v>-0.9</v>
      </c>
      <c r="L243" t="str">
        <f t="shared" si="5"/>
        <v>走幅跳田中莉菜</v>
      </c>
    </row>
    <row r="244" spans="1:12" x14ac:dyDescent="0.15">
      <c r="A244" s="13" t="s">
        <v>956</v>
      </c>
      <c r="B244" s="13" t="s">
        <v>1382</v>
      </c>
      <c r="C244" s="13" t="s">
        <v>1305</v>
      </c>
      <c r="D244" s="13" t="s">
        <v>762</v>
      </c>
      <c r="E244" s="13" t="s">
        <v>441</v>
      </c>
      <c r="F244" s="16">
        <v>386</v>
      </c>
      <c r="G244" s="13" t="s">
        <v>585</v>
      </c>
      <c r="H244" s="13" t="s">
        <v>1340</v>
      </c>
      <c r="I244" s="13">
        <v>2</v>
      </c>
      <c r="J244" s="13"/>
      <c r="L244" t="str">
        <f t="shared" si="5"/>
        <v>走幅跳田中和奏</v>
      </c>
    </row>
    <row r="245" spans="1:12" x14ac:dyDescent="0.15">
      <c r="A245" s="13" t="s">
        <v>955</v>
      </c>
      <c r="B245" s="13" t="s">
        <v>954</v>
      </c>
      <c r="C245" s="13" t="s">
        <v>1305</v>
      </c>
      <c r="D245" s="13" t="s">
        <v>586</v>
      </c>
      <c r="E245" s="13" t="s">
        <v>375</v>
      </c>
      <c r="F245" s="16">
        <v>500</v>
      </c>
      <c r="G245" s="13" t="s">
        <v>585</v>
      </c>
      <c r="H245" s="13" t="s">
        <v>1325</v>
      </c>
      <c r="I245" s="13">
        <v>3</v>
      </c>
      <c r="J245" s="13">
        <v>3.6</v>
      </c>
      <c r="L245" t="str">
        <f t="shared" si="5"/>
        <v>走幅跳田中嘉満</v>
      </c>
    </row>
    <row r="246" spans="1:12" x14ac:dyDescent="0.15">
      <c r="A246" s="13" t="s">
        <v>956</v>
      </c>
      <c r="B246" s="13" t="s">
        <v>1382</v>
      </c>
      <c r="C246" s="13" t="s">
        <v>1305</v>
      </c>
      <c r="D246" s="13" t="s">
        <v>762</v>
      </c>
      <c r="E246" s="13" t="s">
        <v>475</v>
      </c>
      <c r="F246" s="16">
        <v>444</v>
      </c>
      <c r="G246" s="13" t="s">
        <v>585</v>
      </c>
      <c r="H246" s="13" t="s">
        <v>1392</v>
      </c>
      <c r="I246" s="13">
        <v>1</v>
      </c>
      <c r="J246" s="13"/>
      <c r="L246" t="str">
        <f t="shared" si="5"/>
        <v>走幅跳天野ひかり</v>
      </c>
    </row>
    <row r="247" spans="1:12" x14ac:dyDescent="0.15">
      <c r="A247" s="13" t="s">
        <v>1499</v>
      </c>
      <c r="B247" s="13" t="s">
        <v>1382</v>
      </c>
      <c r="C247" s="13" t="s">
        <v>1305</v>
      </c>
      <c r="D247" s="13" t="s">
        <v>763</v>
      </c>
      <c r="E247" s="13" t="s">
        <v>940</v>
      </c>
      <c r="F247" s="16">
        <v>444</v>
      </c>
      <c r="G247" s="13" t="s">
        <v>585</v>
      </c>
      <c r="H247" s="13" t="s">
        <v>1437</v>
      </c>
      <c r="I247" s="13">
        <v>2</v>
      </c>
      <c r="J247" s="13">
        <v>2.7</v>
      </c>
      <c r="L247" t="str">
        <f t="shared" si="5"/>
        <v>走幅跳天間有紀</v>
      </c>
    </row>
    <row r="248" spans="1:12" x14ac:dyDescent="0.15">
      <c r="A248" s="13" t="s">
        <v>1450</v>
      </c>
      <c r="B248" s="13" t="s">
        <v>1382</v>
      </c>
      <c r="C248" s="26" t="s">
        <v>1305</v>
      </c>
      <c r="D248" s="13" t="s">
        <v>762</v>
      </c>
      <c r="E248" s="13" t="s">
        <v>442</v>
      </c>
      <c r="F248" s="16">
        <v>383</v>
      </c>
      <c r="G248" s="13" t="s">
        <v>903</v>
      </c>
      <c r="H248" s="13" t="s">
        <v>1551</v>
      </c>
      <c r="I248" s="13">
        <v>3</v>
      </c>
      <c r="J248" s="13">
        <v>0.4</v>
      </c>
      <c r="L248" t="str">
        <f t="shared" si="5"/>
        <v>走幅跳塚本柊奈</v>
      </c>
    </row>
    <row r="249" spans="1:12" x14ac:dyDescent="0.15">
      <c r="A249" s="13" t="s">
        <v>1477</v>
      </c>
      <c r="B249" s="13" t="s">
        <v>1382</v>
      </c>
      <c r="C249" s="13" t="s">
        <v>1305</v>
      </c>
      <c r="D249" s="13" t="s">
        <v>586</v>
      </c>
      <c r="E249" s="13" t="s">
        <v>1160</v>
      </c>
      <c r="F249" s="16">
        <v>447</v>
      </c>
      <c r="G249" s="13" t="s">
        <v>585</v>
      </c>
      <c r="H249" s="13" t="s">
        <v>1316</v>
      </c>
      <c r="I249" s="13">
        <v>1</v>
      </c>
      <c r="J249" s="13">
        <v>0.1</v>
      </c>
      <c r="L249" t="str">
        <f t="shared" si="5"/>
        <v>走幅跳津田斗真</v>
      </c>
    </row>
    <row r="250" spans="1:12" x14ac:dyDescent="0.15">
      <c r="A250" s="13" t="s">
        <v>955</v>
      </c>
      <c r="B250" s="13" t="s">
        <v>954</v>
      </c>
      <c r="C250" s="13" t="s">
        <v>1305</v>
      </c>
      <c r="D250" s="13" t="s">
        <v>886</v>
      </c>
      <c r="E250" s="13" t="s">
        <v>501</v>
      </c>
      <c r="F250" s="16">
        <v>322</v>
      </c>
      <c r="G250" s="13" t="s">
        <v>585</v>
      </c>
      <c r="H250" s="13" t="s">
        <v>16</v>
      </c>
      <c r="I250" s="13">
        <v>5</v>
      </c>
      <c r="J250" s="13"/>
      <c r="L250" t="str">
        <f t="shared" si="5"/>
        <v>走幅跳長野萌果</v>
      </c>
    </row>
    <row r="251" spans="1:12" x14ac:dyDescent="0.15">
      <c r="A251" s="13" t="s">
        <v>1138</v>
      </c>
      <c r="B251" s="13" t="s">
        <v>954</v>
      </c>
      <c r="C251" s="13" t="s">
        <v>1305</v>
      </c>
      <c r="D251" s="13" t="s">
        <v>583</v>
      </c>
      <c r="E251" s="13" t="s">
        <v>1395</v>
      </c>
      <c r="F251" s="16">
        <v>533</v>
      </c>
      <c r="G251" s="13" t="s">
        <v>585</v>
      </c>
      <c r="H251" s="13" t="s">
        <v>1276</v>
      </c>
      <c r="I251" s="13">
        <v>1</v>
      </c>
      <c r="J251" s="13">
        <v>2.1</v>
      </c>
      <c r="L251" t="str">
        <f t="shared" si="5"/>
        <v>走幅跳長野蒼人</v>
      </c>
    </row>
    <row r="252" spans="1:12" x14ac:dyDescent="0.15">
      <c r="A252" s="13" t="s">
        <v>1450</v>
      </c>
      <c r="B252" s="13" t="s">
        <v>1382</v>
      </c>
      <c r="C252" s="26" t="s">
        <v>1305</v>
      </c>
      <c r="D252" s="13" t="s">
        <v>586</v>
      </c>
      <c r="E252" s="13" t="s">
        <v>114</v>
      </c>
      <c r="F252" s="16">
        <v>393</v>
      </c>
      <c r="G252" s="13" t="s">
        <v>903</v>
      </c>
      <c r="H252" s="13" t="s">
        <v>1538</v>
      </c>
      <c r="I252" s="13">
        <v>1</v>
      </c>
      <c r="J252" s="13">
        <v>-0.2</v>
      </c>
      <c r="L252" t="str">
        <f t="shared" si="5"/>
        <v>走幅跳長島楓磨</v>
      </c>
    </row>
    <row r="253" spans="1:12" x14ac:dyDescent="0.15">
      <c r="A253" s="13" t="s">
        <v>1450</v>
      </c>
      <c r="B253" s="13" t="s">
        <v>1382</v>
      </c>
      <c r="C253" s="26" t="s">
        <v>1305</v>
      </c>
      <c r="D253" s="13" t="s">
        <v>762</v>
      </c>
      <c r="E253" s="13" t="s">
        <v>1454</v>
      </c>
      <c r="F253" s="16">
        <v>379</v>
      </c>
      <c r="G253" s="13" t="s">
        <v>903</v>
      </c>
      <c r="H253" s="13" t="s">
        <v>1320</v>
      </c>
      <c r="I253" s="13">
        <v>3</v>
      </c>
      <c r="J253" s="13">
        <v>1.2</v>
      </c>
      <c r="K253" s="13"/>
      <c r="L253" t="str">
        <f t="shared" si="5"/>
        <v>走幅跳長谷部桜</v>
      </c>
    </row>
    <row r="254" spans="1:12" x14ac:dyDescent="0.15">
      <c r="A254" s="13" t="s">
        <v>1224</v>
      </c>
      <c r="B254" s="13" t="s">
        <v>954</v>
      </c>
      <c r="C254" s="13" t="s">
        <v>1305</v>
      </c>
      <c r="D254" s="13" t="s">
        <v>586</v>
      </c>
      <c r="E254" s="13" t="s">
        <v>591</v>
      </c>
      <c r="F254" s="16">
        <v>325</v>
      </c>
      <c r="G254" s="13" t="s">
        <v>903</v>
      </c>
      <c r="H254" s="13" t="s">
        <v>1553</v>
      </c>
      <c r="I254" s="13">
        <v>1</v>
      </c>
      <c r="J254" s="13">
        <v>2.2999999999999998</v>
      </c>
      <c r="L254" t="str">
        <f t="shared" si="5"/>
        <v>走幅跳長瀬璃空</v>
      </c>
    </row>
    <row r="255" spans="1:12" x14ac:dyDescent="0.15">
      <c r="A255" s="13" t="s">
        <v>1450</v>
      </c>
      <c r="B255" s="13" t="s">
        <v>1382</v>
      </c>
      <c r="C255" s="26" t="s">
        <v>1305</v>
      </c>
      <c r="D255" s="13" t="s">
        <v>762</v>
      </c>
      <c r="E255" s="13" t="s">
        <v>452</v>
      </c>
      <c r="F255" s="16">
        <v>464</v>
      </c>
      <c r="G255" s="13" t="s">
        <v>585</v>
      </c>
      <c r="H255" s="13" t="s">
        <v>1536</v>
      </c>
      <c r="I255" s="13">
        <v>3</v>
      </c>
      <c r="J255" s="13">
        <v>2.8</v>
      </c>
      <c r="L255" t="str">
        <f t="shared" si="5"/>
        <v>走幅跳長見柚伽</v>
      </c>
    </row>
    <row r="256" spans="1:12" x14ac:dyDescent="0.15">
      <c r="A256" s="13" t="s">
        <v>1450</v>
      </c>
      <c r="B256" s="13" t="s">
        <v>1382</v>
      </c>
      <c r="C256" s="26" t="s">
        <v>1305</v>
      </c>
      <c r="D256" s="13" t="s">
        <v>586</v>
      </c>
      <c r="E256" s="13" t="s">
        <v>1149</v>
      </c>
      <c r="F256" s="16">
        <v>403</v>
      </c>
      <c r="G256" s="13" t="s">
        <v>903</v>
      </c>
      <c r="H256" s="13" t="s">
        <v>1541</v>
      </c>
      <c r="I256" s="13">
        <v>1</v>
      </c>
      <c r="J256" s="13">
        <v>0.4</v>
      </c>
      <c r="L256" t="str">
        <f t="shared" si="5"/>
        <v>走幅跳長廻湧丞</v>
      </c>
    </row>
    <row r="257" spans="1:12" x14ac:dyDescent="0.15">
      <c r="A257" s="13" t="s">
        <v>1224</v>
      </c>
      <c r="B257" s="13" t="s">
        <v>954</v>
      </c>
      <c r="C257" s="13" t="s">
        <v>1305</v>
      </c>
      <c r="D257" s="13" t="s">
        <v>586</v>
      </c>
      <c r="E257" s="13" t="s">
        <v>651</v>
      </c>
      <c r="F257" s="16">
        <v>408</v>
      </c>
      <c r="G257" s="13" t="s">
        <v>903</v>
      </c>
      <c r="H257" s="13" t="s">
        <v>1326</v>
      </c>
      <c r="I257" s="13">
        <v>2</v>
      </c>
      <c r="J257" s="13">
        <v>2.1</v>
      </c>
      <c r="K257" s="13"/>
      <c r="L257" t="str">
        <f t="shared" si="5"/>
        <v>走幅跳仲条京悟</v>
      </c>
    </row>
    <row r="258" spans="1:12" x14ac:dyDescent="0.15">
      <c r="A258" s="13" t="s">
        <v>956</v>
      </c>
      <c r="B258" s="13" t="s">
        <v>1382</v>
      </c>
      <c r="C258" s="13" t="s">
        <v>1305</v>
      </c>
      <c r="D258" s="13" t="s">
        <v>586</v>
      </c>
      <c r="E258" s="13" t="s">
        <v>1172</v>
      </c>
      <c r="F258" s="16">
        <v>501</v>
      </c>
      <c r="G258" s="13" t="s">
        <v>585</v>
      </c>
      <c r="H258" s="13" t="s">
        <v>1322</v>
      </c>
      <c r="I258" s="13">
        <v>3</v>
      </c>
      <c r="J258" s="13"/>
      <c r="L258" t="str">
        <f t="shared" si="5"/>
        <v>走幅跳中木星哉</v>
      </c>
    </row>
    <row r="259" spans="1:12" x14ac:dyDescent="0.15">
      <c r="A259" s="13" t="s">
        <v>1505</v>
      </c>
      <c r="B259" s="13" t="s">
        <v>954</v>
      </c>
      <c r="C259" s="13" t="s">
        <v>1305</v>
      </c>
      <c r="D259" s="13" t="s">
        <v>884</v>
      </c>
      <c r="E259" s="13" t="s">
        <v>1063</v>
      </c>
      <c r="F259" s="16">
        <v>422</v>
      </c>
      <c r="G259" s="13" t="s">
        <v>585</v>
      </c>
      <c r="H259" s="13" t="s">
        <v>15</v>
      </c>
      <c r="I259" s="13">
        <v>6</v>
      </c>
      <c r="J259" s="13"/>
      <c r="K259" s="13"/>
      <c r="L259" t="str">
        <f t="shared" si="5"/>
        <v>走幅跳中田竜翔</v>
      </c>
    </row>
    <row r="260" spans="1:12" x14ac:dyDescent="0.15">
      <c r="A260" s="13" t="s">
        <v>1505</v>
      </c>
      <c r="B260" s="13" t="s">
        <v>954</v>
      </c>
      <c r="C260" s="13" t="s">
        <v>1305</v>
      </c>
      <c r="D260" s="13" t="s">
        <v>884</v>
      </c>
      <c r="E260" s="13" t="s">
        <v>239</v>
      </c>
      <c r="F260" s="16">
        <v>292</v>
      </c>
      <c r="G260" s="13" t="s">
        <v>585</v>
      </c>
      <c r="H260" s="13" t="s">
        <v>15</v>
      </c>
      <c r="I260" s="13">
        <v>3</v>
      </c>
      <c r="J260" s="13"/>
      <c r="L260" t="str">
        <f t="shared" si="5"/>
        <v>走幅跳中田隼翔</v>
      </c>
    </row>
    <row r="261" spans="1:12" x14ac:dyDescent="0.15">
      <c r="A261" s="13" t="s">
        <v>1497</v>
      </c>
      <c r="B261" s="13" t="s">
        <v>1498</v>
      </c>
      <c r="C261" s="13" t="s">
        <v>1305</v>
      </c>
      <c r="D261" s="13" t="s">
        <v>884</v>
      </c>
      <c r="E261" s="13" t="s">
        <v>1011</v>
      </c>
      <c r="F261" s="16">
        <v>405</v>
      </c>
      <c r="G261" s="13" t="s">
        <v>585</v>
      </c>
      <c r="H261" s="13" t="s">
        <v>1012</v>
      </c>
      <c r="I261" s="13">
        <v>5</v>
      </c>
      <c r="J261" s="13">
        <v>-0.3</v>
      </c>
      <c r="L261" t="str">
        <f t="shared" si="5"/>
        <v>走幅跳中田淳介</v>
      </c>
    </row>
    <row r="262" spans="1:12" x14ac:dyDescent="0.15">
      <c r="A262" s="13" t="s">
        <v>1505</v>
      </c>
      <c r="B262" s="13" t="s">
        <v>954</v>
      </c>
      <c r="C262" s="13" t="s">
        <v>1305</v>
      </c>
      <c r="D262" s="13" t="s">
        <v>886</v>
      </c>
      <c r="E262" s="13" t="s">
        <v>1108</v>
      </c>
      <c r="F262" s="16">
        <v>278</v>
      </c>
      <c r="G262" s="13" t="s">
        <v>585</v>
      </c>
      <c r="H262" s="13" t="s">
        <v>992</v>
      </c>
      <c r="I262" s="13">
        <v>4</v>
      </c>
      <c r="J262" s="13"/>
      <c r="L262" t="str">
        <f t="shared" si="5"/>
        <v>走幅跳中村栞奈</v>
      </c>
    </row>
    <row r="263" spans="1:12" x14ac:dyDescent="0.15">
      <c r="A263" s="13" t="s">
        <v>1500</v>
      </c>
      <c r="B263" s="13" t="s">
        <v>1382</v>
      </c>
      <c r="C263" s="13" t="s">
        <v>1305</v>
      </c>
      <c r="D263" s="13" t="s">
        <v>586</v>
      </c>
      <c r="E263" s="13" t="s">
        <v>189</v>
      </c>
      <c r="F263" s="16">
        <v>493</v>
      </c>
      <c r="G263" s="13" t="s">
        <v>585</v>
      </c>
      <c r="H263" s="13" t="s">
        <v>1317</v>
      </c>
      <c r="I263" s="13">
        <v>2</v>
      </c>
      <c r="J263" s="13">
        <v>2.1</v>
      </c>
      <c r="L263" t="str">
        <f t="shared" si="5"/>
        <v>走幅跳中村優斗</v>
      </c>
    </row>
    <row r="264" spans="1:12" x14ac:dyDescent="0.15">
      <c r="A264" s="13" t="s">
        <v>1224</v>
      </c>
      <c r="B264" s="13" t="s">
        <v>954</v>
      </c>
      <c r="C264" s="13" t="s">
        <v>1305</v>
      </c>
      <c r="D264" s="13" t="s">
        <v>762</v>
      </c>
      <c r="E264" s="13" t="s">
        <v>417</v>
      </c>
      <c r="F264" s="16">
        <v>419</v>
      </c>
      <c r="G264" s="13" t="s">
        <v>903</v>
      </c>
      <c r="H264" s="13" t="s">
        <v>1545</v>
      </c>
      <c r="I264" s="13">
        <v>3</v>
      </c>
      <c r="J264" s="13">
        <v>0.5</v>
      </c>
      <c r="L264" t="str">
        <f t="shared" si="5"/>
        <v>走幅跳中村美伶</v>
      </c>
    </row>
    <row r="265" spans="1:12" x14ac:dyDescent="0.15">
      <c r="A265" s="13" t="s">
        <v>953</v>
      </c>
      <c r="B265" s="13" t="s">
        <v>954</v>
      </c>
      <c r="C265" s="13" t="s">
        <v>1305</v>
      </c>
      <c r="D265" s="13" t="s">
        <v>763</v>
      </c>
      <c r="E265" s="13" t="s">
        <v>837</v>
      </c>
      <c r="F265" s="16">
        <v>358</v>
      </c>
      <c r="G265" s="13" t="s">
        <v>585</v>
      </c>
      <c r="H265" s="13" t="s">
        <v>1550</v>
      </c>
      <c r="I265" s="13">
        <v>1</v>
      </c>
      <c r="J265" s="13">
        <v>1.7</v>
      </c>
      <c r="L265" t="str">
        <f t="shared" si="5"/>
        <v>走幅跳中村恵美</v>
      </c>
    </row>
    <row r="266" spans="1:12" x14ac:dyDescent="0.15">
      <c r="A266" s="13" t="s">
        <v>1477</v>
      </c>
      <c r="B266" s="13" t="s">
        <v>1382</v>
      </c>
      <c r="C266" s="13" t="s">
        <v>1305</v>
      </c>
      <c r="D266" s="13" t="s">
        <v>762</v>
      </c>
      <c r="E266" s="13" t="s">
        <v>783</v>
      </c>
      <c r="F266" s="16">
        <v>317</v>
      </c>
      <c r="G266" s="13" t="s">
        <v>585</v>
      </c>
      <c r="H266" s="13" t="s">
        <v>1318</v>
      </c>
      <c r="I266" s="13">
        <v>1</v>
      </c>
      <c r="J266" s="13">
        <v>0.9</v>
      </c>
      <c r="L266" t="str">
        <f t="shared" si="5"/>
        <v>走幅跳中西雪乃</v>
      </c>
    </row>
    <row r="267" spans="1:12" x14ac:dyDescent="0.15">
      <c r="A267" s="13" t="s">
        <v>1490</v>
      </c>
      <c r="B267" s="13" t="s">
        <v>954</v>
      </c>
      <c r="C267" s="13" t="s">
        <v>1305</v>
      </c>
      <c r="D267" s="13" t="s">
        <v>886</v>
      </c>
      <c r="E267" s="13" t="s">
        <v>492</v>
      </c>
      <c r="F267" s="16">
        <v>329</v>
      </c>
      <c r="G267" s="13" t="s">
        <v>585</v>
      </c>
      <c r="H267" s="13" t="s">
        <v>17</v>
      </c>
      <c r="I267" s="13">
        <v>6</v>
      </c>
      <c r="J267" s="13"/>
      <c r="L267" t="str">
        <f t="shared" si="5"/>
        <v>走幅跳竹部希咲</v>
      </c>
    </row>
    <row r="268" spans="1:12" x14ac:dyDescent="0.15">
      <c r="A268" s="13" t="s">
        <v>1497</v>
      </c>
      <c r="B268" s="13" t="s">
        <v>1498</v>
      </c>
      <c r="C268" s="13" t="s">
        <v>1305</v>
      </c>
      <c r="D268" s="13" t="s">
        <v>884</v>
      </c>
      <c r="E268" s="13" t="s">
        <v>1065</v>
      </c>
      <c r="F268" s="16">
        <v>394</v>
      </c>
      <c r="G268" s="13" t="s">
        <v>585</v>
      </c>
      <c r="H268" s="13" t="s">
        <v>18</v>
      </c>
      <c r="I268" s="13">
        <v>5</v>
      </c>
      <c r="J268" s="13">
        <v>-0.1</v>
      </c>
      <c r="L268" t="str">
        <f t="shared" si="5"/>
        <v>走幅跳竹村璃玖</v>
      </c>
    </row>
    <row r="269" spans="1:12" x14ac:dyDescent="0.15">
      <c r="A269" s="13" t="s">
        <v>1450</v>
      </c>
      <c r="B269" s="13" t="s">
        <v>1382</v>
      </c>
      <c r="C269" s="26" t="s">
        <v>1305</v>
      </c>
      <c r="D269" s="13" t="s">
        <v>762</v>
      </c>
      <c r="E269" s="13" t="s">
        <v>1202</v>
      </c>
      <c r="F269" s="16">
        <v>436</v>
      </c>
      <c r="G269" s="13" t="s">
        <v>903</v>
      </c>
      <c r="H269" s="13" t="s">
        <v>1320</v>
      </c>
      <c r="I269" s="13">
        <v>3</v>
      </c>
      <c r="J269" s="13">
        <v>1.1000000000000001</v>
      </c>
      <c r="L269" t="str">
        <f t="shared" si="5"/>
        <v>走幅跳池野来美</v>
      </c>
    </row>
    <row r="270" spans="1:12" x14ac:dyDescent="0.15">
      <c r="A270" s="13" t="s">
        <v>1224</v>
      </c>
      <c r="B270" s="13" t="s">
        <v>954</v>
      </c>
      <c r="C270" s="13" t="s">
        <v>1305</v>
      </c>
      <c r="D270" s="13" t="s">
        <v>762</v>
      </c>
      <c r="E270" s="13" t="s">
        <v>430</v>
      </c>
      <c r="F270" s="16">
        <v>463</v>
      </c>
      <c r="G270" s="13" t="s">
        <v>903</v>
      </c>
      <c r="H270" s="13" t="s">
        <v>1543</v>
      </c>
      <c r="I270" s="13">
        <v>2</v>
      </c>
      <c r="J270" s="13">
        <v>0.2</v>
      </c>
      <c r="L270" t="str">
        <f t="shared" si="5"/>
        <v>走幅跳池知優花</v>
      </c>
    </row>
    <row r="271" spans="1:12" x14ac:dyDescent="0.15">
      <c r="A271" s="13" t="s">
        <v>1477</v>
      </c>
      <c r="B271" s="13" t="s">
        <v>1382</v>
      </c>
      <c r="C271" s="13" t="s">
        <v>1305</v>
      </c>
      <c r="D271" s="13" t="s">
        <v>586</v>
      </c>
      <c r="E271" s="13" t="s">
        <v>610</v>
      </c>
      <c r="F271" s="16">
        <v>431</v>
      </c>
      <c r="G271" s="13" t="s">
        <v>585</v>
      </c>
      <c r="H271" s="13" t="s">
        <v>1317</v>
      </c>
      <c r="I271" s="13">
        <v>1</v>
      </c>
      <c r="J271" s="13">
        <v>-1</v>
      </c>
      <c r="L271" t="str">
        <f t="shared" si="5"/>
        <v>走幅跳只石修也</v>
      </c>
    </row>
    <row r="272" spans="1:12" x14ac:dyDescent="0.15">
      <c r="A272" s="13" t="s">
        <v>1224</v>
      </c>
      <c r="B272" s="13" t="s">
        <v>954</v>
      </c>
      <c r="C272" s="13" t="s">
        <v>1305</v>
      </c>
      <c r="D272" s="13" t="s">
        <v>586</v>
      </c>
      <c r="E272" s="13" t="s">
        <v>1246</v>
      </c>
      <c r="F272" s="16">
        <v>459</v>
      </c>
      <c r="G272" s="13" t="s">
        <v>903</v>
      </c>
      <c r="H272" s="13" t="s">
        <v>1326</v>
      </c>
      <c r="I272" s="13">
        <v>2</v>
      </c>
      <c r="J272" s="13">
        <v>1.3</v>
      </c>
      <c r="K272" s="13"/>
      <c r="L272" t="str">
        <f t="shared" si="5"/>
        <v>走幅跳瀧澤昭太</v>
      </c>
    </row>
    <row r="273" spans="1:12" x14ac:dyDescent="0.15">
      <c r="A273" s="13" t="s">
        <v>1504</v>
      </c>
      <c r="B273" s="13" t="s">
        <v>1382</v>
      </c>
      <c r="C273" s="13" t="s">
        <v>1305</v>
      </c>
      <c r="D273" s="13" t="s">
        <v>581</v>
      </c>
      <c r="E273" s="13" t="s">
        <v>1394</v>
      </c>
      <c r="F273" s="16">
        <v>529</v>
      </c>
      <c r="G273" s="13" t="s">
        <v>585</v>
      </c>
      <c r="H273" s="13" t="s">
        <v>1276</v>
      </c>
      <c r="I273" s="13">
        <v>1</v>
      </c>
      <c r="J273" s="13">
        <v>-1</v>
      </c>
      <c r="K273" s="13"/>
      <c r="L273" t="str">
        <f t="shared" si="5"/>
        <v>走幅跳大友温太</v>
      </c>
    </row>
    <row r="274" spans="1:12" x14ac:dyDescent="0.15">
      <c r="A274" s="13" t="s">
        <v>1504</v>
      </c>
      <c r="B274" s="13" t="s">
        <v>1382</v>
      </c>
      <c r="C274" s="13" t="s">
        <v>1305</v>
      </c>
      <c r="D274" s="13" t="s">
        <v>762</v>
      </c>
      <c r="E274" s="13" t="s">
        <v>470</v>
      </c>
      <c r="F274" s="16">
        <v>376</v>
      </c>
      <c r="G274" s="13" t="s">
        <v>585</v>
      </c>
      <c r="H274" s="13" t="s">
        <v>1384</v>
      </c>
      <c r="I274" s="13">
        <v>2</v>
      </c>
      <c r="J274" s="13">
        <v>-0.6</v>
      </c>
      <c r="L274" t="str">
        <f t="shared" si="5"/>
        <v>走幅跳大矢さくら</v>
      </c>
    </row>
    <row r="275" spans="1:12" x14ac:dyDescent="0.15">
      <c r="A275" s="13" t="s">
        <v>1499</v>
      </c>
      <c r="B275" s="13" t="s">
        <v>1382</v>
      </c>
      <c r="C275" s="13" t="s">
        <v>1305</v>
      </c>
      <c r="D275" s="13" t="s">
        <v>763</v>
      </c>
      <c r="E275" s="13" t="s">
        <v>1187</v>
      </c>
      <c r="F275" s="16">
        <v>413</v>
      </c>
      <c r="G275" s="13" t="s">
        <v>585</v>
      </c>
      <c r="H275" s="13" t="s">
        <v>1435</v>
      </c>
      <c r="I275" s="13">
        <v>1</v>
      </c>
      <c r="J275" s="13">
        <v>2.5</v>
      </c>
      <c r="L275" t="str">
        <f t="shared" si="5"/>
        <v>走幅跳大童萌加</v>
      </c>
    </row>
    <row r="276" spans="1:12" x14ac:dyDescent="0.15">
      <c r="A276" s="13" t="s">
        <v>1490</v>
      </c>
      <c r="B276" s="13" t="s">
        <v>954</v>
      </c>
      <c r="C276" s="13" t="s">
        <v>1305</v>
      </c>
      <c r="D276" s="13" t="s">
        <v>884</v>
      </c>
      <c r="E276" s="13" t="s">
        <v>1006</v>
      </c>
      <c r="F276" s="16">
        <v>328</v>
      </c>
      <c r="G276" s="13" t="s">
        <v>585</v>
      </c>
      <c r="H276" s="13" t="s">
        <v>992</v>
      </c>
      <c r="I276" s="13">
        <v>6</v>
      </c>
      <c r="J276" s="13"/>
      <c r="L276" t="str">
        <f t="shared" si="5"/>
        <v>走幅跳大塚蓮</v>
      </c>
    </row>
    <row r="277" spans="1:12" x14ac:dyDescent="0.15">
      <c r="A277" s="13" t="s">
        <v>955</v>
      </c>
      <c r="B277" s="13" t="s">
        <v>954</v>
      </c>
      <c r="C277" s="13" t="s">
        <v>1305</v>
      </c>
      <c r="D277" s="13" t="s">
        <v>586</v>
      </c>
      <c r="E277" s="13" t="s">
        <v>122</v>
      </c>
      <c r="F277" s="16">
        <v>364</v>
      </c>
      <c r="G277" s="13" t="s">
        <v>585</v>
      </c>
      <c r="H277" s="13" t="s">
        <v>1321</v>
      </c>
      <c r="I277" s="13">
        <v>2</v>
      </c>
      <c r="J277" s="13">
        <v>4.2</v>
      </c>
      <c r="L277" t="str">
        <f t="shared" si="5"/>
        <v>走幅跳大西康介</v>
      </c>
    </row>
    <row r="278" spans="1:12" x14ac:dyDescent="0.15">
      <c r="A278" s="13" t="s">
        <v>1504</v>
      </c>
      <c r="B278" s="13" t="s">
        <v>1382</v>
      </c>
      <c r="C278" s="13" t="s">
        <v>1305</v>
      </c>
      <c r="D278" s="13" t="s">
        <v>582</v>
      </c>
      <c r="E278" s="13" t="s">
        <v>1521</v>
      </c>
      <c r="F278" s="16">
        <v>573</v>
      </c>
      <c r="G278" s="13" t="s">
        <v>585</v>
      </c>
      <c r="H278" s="13" t="s">
        <v>1263</v>
      </c>
      <c r="I278" s="13" t="s">
        <v>655</v>
      </c>
      <c r="J278" s="13">
        <v>1.4</v>
      </c>
      <c r="K278" s="13"/>
      <c r="L278" t="str">
        <f t="shared" si="5"/>
        <v>走幅跳大水雅也</v>
      </c>
    </row>
    <row r="279" spans="1:12" x14ac:dyDescent="0.15">
      <c r="A279" s="13" t="s">
        <v>1477</v>
      </c>
      <c r="B279" s="13" t="s">
        <v>1382</v>
      </c>
      <c r="C279" s="13" t="s">
        <v>1305</v>
      </c>
      <c r="D279" s="13" t="s">
        <v>763</v>
      </c>
      <c r="E279" s="13" t="s">
        <v>794</v>
      </c>
      <c r="F279" s="16">
        <v>414</v>
      </c>
      <c r="G279" s="13" t="s">
        <v>585</v>
      </c>
      <c r="H279" s="13" t="s">
        <v>1269</v>
      </c>
      <c r="I279" s="13">
        <v>1</v>
      </c>
      <c r="J279" s="13">
        <v>0.8</v>
      </c>
      <c r="L279" t="str">
        <f t="shared" si="5"/>
        <v>走幅跳大室亜祐香</v>
      </c>
    </row>
    <row r="280" spans="1:12" x14ac:dyDescent="0.15">
      <c r="A280" s="13" t="s">
        <v>956</v>
      </c>
      <c r="B280" s="13" t="s">
        <v>1382</v>
      </c>
      <c r="C280" s="13" t="s">
        <v>1305</v>
      </c>
      <c r="D280" s="13" t="s">
        <v>583</v>
      </c>
      <c r="E280" s="13" t="s">
        <v>54</v>
      </c>
      <c r="F280" s="16">
        <v>528</v>
      </c>
      <c r="G280" s="13" t="s">
        <v>585</v>
      </c>
      <c r="H280" s="13" t="s">
        <v>1276</v>
      </c>
      <c r="I280" s="13">
        <v>2</v>
      </c>
      <c r="J280" s="13"/>
      <c r="K280" s="13"/>
      <c r="L280" t="str">
        <f t="shared" si="5"/>
        <v>走幅跳大江竜二</v>
      </c>
    </row>
    <row r="281" spans="1:12" x14ac:dyDescent="0.15">
      <c r="A281" s="13" t="s">
        <v>953</v>
      </c>
      <c r="B281" s="13" t="s">
        <v>954</v>
      </c>
      <c r="C281" s="13" t="s">
        <v>1305</v>
      </c>
      <c r="D281" s="13" t="s">
        <v>763</v>
      </c>
      <c r="E281" s="13" t="s">
        <v>945</v>
      </c>
      <c r="F281" s="16">
        <v>453</v>
      </c>
      <c r="G281" s="13" t="s">
        <v>585</v>
      </c>
      <c r="H281" s="13" t="s">
        <v>1561</v>
      </c>
      <c r="I281" s="13">
        <v>2</v>
      </c>
      <c r="J281" s="13">
        <v>3.6</v>
      </c>
      <c r="L281" t="str">
        <f t="shared" si="5"/>
        <v>走幅跳大江美聡</v>
      </c>
    </row>
    <row r="282" spans="1:12" x14ac:dyDescent="0.15">
      <c r="A282" s="13" t="s">
        <v>1505</v>
      </c>
      <c r="B282" s="13" t="s">
        <v>954</v>
      </c>
      <c r="C282" s="13" t="s">
        <v>1305</v>
      </c>
      <c r="D282" s="13" t="s">
        <v>886</v>
      </c>
      <c r="E282" s="13" t="s">
        <v>1125</v>
      </c>
      <c r="F282" s="16">
        <v>304</v>
      </c>
      <c r="G282" s="13" t="s">
        <v>585</v>
      </c>
      <c r="H282" s="13" t="s">
        <v>14</v>
      </c>
      <c r="I282" s="13">
        <v>3</v>
      </c>
      <c r="J282" s="13"/>
      <c r="L282" t="str">
        <f t="shared" si="5"/>
        <v>走幅跳大江美月</v>
      </c>
    </row>
    <row r="283" spans="1:12" x14ac:dyDescent="0.15">
      <c r="A283" s="13" t="s">
        <v>1224</v>
      </c>
      <c r="B283" s="13" t="s">
        <v>954</v>
      </c>
      <c r="C283" s="13" t="s">
        <v>1305</v>
      </c>
      <c r="D283" s="13" t="s">
        <v>762</v>
      </c>
      <c r="E283" s="13" t="s">
        <v>1209</v>
      </c>
      <c r="F283" s="16">
        <v>412</v>
      </c>
      <c r="G283" s="13" t="s">
        <v>903</v>
      </c>
      <c r="H283" s="13" t="s">
        <v>1535</v>
      </c>
      <c r="I283" s="13">
        <v>3</v>
      </c>
      <c r="J283" s="13">
        <v>0.6</v>
      </c>
      <c r="L283" t="str">
        <f t="shared" si="5"/>
        <v>走幅跳大浦光涼</v>
      </c>
    </row>
    <row r="284" spans="1:12" x14ac:dyDescent="0.15">
      <c r="A284" s="13" t="s">
        <v>955</v>
      </c>
      <c r="B284" s="13" t="s">
        <v>954</v>
      </c>
      <c r="C284" s="13" t="s">
        <v>1305</v>
      </c>
      <c r="D284" s="13" t="s">
        <v>583</v>
      </c>
      <c r="E284" s="13" t="s">
        <v>37</v>
      </c>
      <c r="F284" s="16">
        <v>628</v>
      </c>
      <c r="G284" s="13" t="s">
        <v>585</v>
      </c>
      <c r="H284" s="13" t="s">
        <v>1309</v>
      </c>
      <c r="I284" s="13">
        <v>3</v>
      </c>
      <c r="J284" s="13">
        <v>2.6</v>
      </c>
      <c r="L284" t="str">
        <f t="shared" si="5"/>
        <v>走幅跳多田泰樹</v>
      </c>
    </row>
    <row r="285" spans="1:12" x14ac:dyDescent="0.15">
      <c r="A285" s="13" t="s">
        <v>956</v>
      </c>
      <c r="B285" s="13" t="s">
        <v>1382</v>
      </c>
      <c r="C285" s="13" t="s">
        <v>1305</v>
      </c>
      <c r="D285" s="13" t="s">
        <v>586</v>
      </c>
      <c r="E285" s="13" t="s">
        <v>137</v>
      </c>
      <c r="F285" s="16">
        <v>549</v>
      </c>
      <c r="G285" s="13" t="s">
        <v>585</v>
      </c>
      <c r="H285" s="13" t="s">
        <v>1326</v>
      </c>
      <c r="I285" s="13">
        <v>3</v>
      </c>
      <c r="J285" s="13"/>
      <c r="L285" t="str">
        <f t="shared" si="5"/>
        <v>走幅跳村田陽平</v>
      </c>
    </row>
    <row r="286" spans="1:12" x14ac:dyDescent="0.15">
      <c r="A286" s="13" t="s">
        <v>1504</v>
      </c>
      <c r="B286" s="13" t="s">
        <v>1382</v>
      </c>
      <c r="C286" s="13" t="s">
        <v>1305</v>
      </c>
      <c r="D286" s="13" t="s">
        <v>586</v>
      </c>
      <c r="E286" s="13" t="s">
        <v>1153</v>
      </c>
      <c r="F286" s="16">
        <v>396</v>
      </c>
      <c r="G286" s="13" t="s">
        <v>585</v>
      </c>
      <c r="H286" s="13" t="s">
        <v>1326</v>
      </c>
      <c r="I286" s="13">
        <v>1</v>
      </c>
      <c r="J286" s="13">
        <v>-2.8</v>
      </c>
      <c r="L286" t="str">
        <f t="shared" si="5"/>
        <v>走幅跳村田優月</v>
      </c>
    </row>
    <row r="287" spans="1:12" x14ac:dyDescent="0.15">
      <c r="A287" s="13" t="s">
        <v>1224</v>
      </c>
      <c r="B287" s="13" t="s">
        <v>954</v>
      </c>
      <c r="C287" s="13" t="s">
        <v>1305</v>
      </c>
      <c r="D287" s="13" t="s">
        <v>586</v>
      </c>
      <c r="E287" s="13" t="s">
        <v>1319</v>
      </c>
      <c r="F287" s="16">
        <v>423</v>
      </c>
      <c r="G287" s="13" t="s">
        <v>903</v>
      </c>
      <c r="H287" s="13" t="s">
        <v>1545</v>
      </c>
      <c r="I287" s="13">
        <v>2</v>
      </c>
      <c r="J287" s="13">
        <v>3</v>
      </c>
      <c r="L287" t="str">
        <f t="shared" si="5"/>
        <v>走幅跳村田尚基</v>
      </c>
    </row>
    <row r="288" spans="1:12" x14ac:dyDescent="0.15">
      <c r="A288" s="13" t="s">
        <v>1138</v>
      </c>
      <c r="B288" s="13" t="s">
        <v>954</v>
      </c>
      <c r="C288" s="13" t="s">
        <v>1305</v>
      </c>
      <c r="D288" s="13" t="s">
        <v>763</v>
      </c>
      <c r="E288" s="13" t="s">
        <v>1359</v>
      </c>
      <c r="F288" s="16">
        <v>488</v>
      </c>
      <c r="G288" s="13" t="s">
        <v>585</v>
      </c>
      <c r="H288" s="13" t="s">
        <v>1306</v>
      </c>
      <c r="I288" s="13">
        <v>3</v>
      </c>
      <c r="J288" s="13">
        <v>1.8</v>
      </c>
      <c r="L288" t="str">
        <f t="shared" si="5"/>
        <v>走幅跳村上星那</v>
      </c>
    </row>
    <row r="289" spans="1:12" x14ac:dyDescent="0.15">
      <c r="A289" s="13" t="s">
        <v>1138</v>
      </c>
      <c r="B289" s="13" t="s">
        <v>954</v>
      </c>
      <c r="C289" s="13" t="s">
        <v>1305</v>
      </c>
      <c r="D289" s="13" t="s">
        <v>884</v>
      </c>
      <c r="E289" s="13" t="s">
        <v>1001</v>
      </c>
      <c r="F289" s="16">
        <v>397</v>
      </c>
      <c r="G289" s="13" t="s">
        <v>585</v>
      </c>
      <c r="H289" s="13" t="s">
        <v>963</v>
      </c>
      <c r="I289" s="13">
        <v>6</v>
      </c>
      <c r="J289" s="13"/>
      <c r="L289" t="str">
        <f t="shared" si="5"/>
        <v>走幅跳増田周和</v>
      </c>
    </row>
    <row r="290" spans="1:12" x14ac:dyDescent="0.15">
      <c r="A290" s="13" t="s">
        <v>1224</v>
      </c>
      <c r="B290" s="13" t="s">
        <v>954</v>
      </c>
      <c r="C290" s="13" t="s">
        <v>1305</v>
      </c>
      <c r="D290" s="13" t="s">
        <v>762</v>
      </c>
      <c r="E290" s="13" t="s">
        <v>819</v>
      </c>
      <c r="F290" s="16">
        <v>503</v>
      </c>
      <c r="G290" s="13" t="s">
        <v>585</v>
      </c>
      <c r="H290" s="13" t="s">
        <v>1543</v>
      </c>
      <c r="I290" s="13">
        <v>1</v>
      </c>
      <c r="J290" s="13">
        <v>2.1</v>
      </c>
      <c r="L290" t="str">
        <f t="shared" ref="L290:L353" si="6">C290&amp;E290</f>
        <v>走幅跳曽根美紅</v>
      </c>
    </row>
    <row r="291" spans="1:12" x14ac:dyDescent="0.15">
      <c r="A291" s="13" t="s">
        <v>1504</v>
      </c>
      <c r="B291" s="13" t="s">
        <v>1382</v>
      </c>
      <c r="C291" s="13" t="s">
        <v>1305</v>
      </c>
      <c r="D291" s="13" t="s">
        <v>762</v>
      </c>
      <c r="E291" s="13" t="s">
        <v>803</v>
      </c>
      <c r="F291" s="16">
        <v>374</v>
      </c>
      <c r="G291" s="13" t="s">
        <v>585</v>
      </c>
      <c r="H291" s="13" t="s">
        <v>1386</v>
      </c>
      <c r="I291" s="13">
        <v>1</v>
      </c>
      <c r="J291" s="13">
        <v>-0.5</v>
      </c>
      <c r="L291" t="str">
        <f t="shared" si="6"/>
        <v>走幅跳曽我部優良</v>
      </c>
    </row>
    <row r="292" spans="1:12" x14ac:dyDescent="0.15">
      <c r="A292" s="13" t="s">
        <v>1499</v>
      </c>
      <c r="B292" s="13" t="s">
        <v>1382</v>
      </c>
      <c r="C292" s="13" t="s">
        <v>1305</v>
      </c>
      <c r="D292" s="13" t="s">
        <v>583</v>
      </c>
      <c r="E292" s="13" t="s">
        <v>902</v>
      </c>
      <c r="F292" s="16">
        <v>458</v>
      </c>
      <c r="G292" s="13" t="s">
        <v>585</v>
      </c>
      <c r="H292" s="13" t="s">
        <v>1444</v>
      </c>
      <c r="I292" s="13">
        <v>1</v>
      </c>
      <c r="J292" s="13">
        <v>-2.2999999999999998</v>
      </c>
      <c r="K292" s="13"/>
      <c r="L292" t="str">
        <f t="shared" si="6"/>
        <v>走幅跳船水康生</v>
      </c>
    </row>
    <row r="293" spans="1:12" x14ac:dyDescent="0.15">
      <c r="A293" s="13" t="s">
        <v>1490</v>
      </c>
      <c r="B293" s="13" t="s">
        <v>954</v>
      </c>
      <c r="C293" s="13" t="s">
        <v>1305</v>
      </c>
      <c r="D293" s="13" t="s">
        <v>884</v>
      </c>
      <c r="E293" s="13" t="s">
        <v>205</v>
      </c>
      <c r="F293" s="16">
        <v>352</v>
      </c>
      <c r="G293" s="13" t="s">
        <v>585</v>
      </c>
      <c r="H293" s="13" t="s">
        <v>16</v>
      </c>
      <c r="I293" s="13">
        <v>5</v>
      </c>
      <c r="J293" s="13"/>
      <c r="L293" t="str">
        <f t="shared" si="6"/>
        <v>走幅跳浅野瑛太</v>
      </c>
    </row>
    <row r="294" spans="1:12" x14ac:dyDescent="0.15">
      <c r="A294" s="13" t="s">
        <v>1477</v>
      </c>
      <c r="B294" s="13" t="s">
        <v>1382</v>
      </c>
      <c r="C294" s="13" t="s">
        <v>1305</v>
      </c>
      <c r="D294" s="13" t="s">
        <v>762</v>
      </c>
      <c r="E294" s="13" t="s">
        <v>856</v>
      </c>
      <c r="F294" s="16">
        <v>327</v>
      </c>
      <c r="G294" s="13" t="s">
        <v>585</v>
      </c>
      <c r="H294" s="13" t="s">
        <v>1349</v>
      </c>
      <c r="I294" s="13">
        <v>1</v>
      </c>
      <c r="J294" s="13">
        <v>1.8</v>
      </c>
      <c r="L294" t="str">
        <f t="shared" si="6"/>
        <v>走幅跳川上唯</v>
      </c>
    </row>
    <row r="295" spans="1:12" x14ac:dyDescent="0.15">
      <c r="A295" s="13" t="s">
        <v>1138</v>
      </c>
      <c r="B295" s="13" t="s">
        <v>954</v>
      </c>
      <c r="C295" s="13" t="s">
        <v>1305</v>
      </c>
      <c r="D295" s="13" t="s">
        <v>583</v>
      </c>
      <c r="E295" s="13" t="s">
        <v>1398</v>
      </c>
      <c r="F295" s="16">
        <v>528</v>
      </c>
      <c r="G295" s="13" t="s">
        <v>585</v>
      </c>
      <c r="H295" s="13" t="s">
        <v>1306</v>
      </c>
      <c r="I295" s="13">
        <v>1</v>
      </c>
      <c r="J295" s="13">
        <v>5.0999999999999996</v>
      </c>
      <c r="L295" t="str">
        <f t="shared" si="6"/>
        <v>走幅跳川上貴史</v>
      </c>
    </row>
    <row r="296" spans="1:12" x14ac:dyDescent="0.15">
      <c r="A296" s="13" t="s">
        <v>953</v>
      </c>
      <c r="B296" s="13" t="s">
        <v>954</v>
      </c>
      <c r="C296" s="13" t="s">
        <v>1305</v>
      </c>
      <c r="D296" s="13" t="s">
        <v>583</v>
      </c>
      <c r="E296" s="13" t="s">
        <v>59</v>
      </c>
      <c r="F296" s="16">
        <v>518</v>
      </c>
      <c r="G296" s="13" t="s">
        <v>585</v>
      </c>
      <c r="H296" s="13" t="s">
        <v>1530</v>
      </c>
      <c r="I296" s="13">
        <v>2</v>
      </c>
      <c r="J296" s="13">
        <v>2.1</v>
      </c>
      <c r="L296" t="str">
        <f t="shared" si="6"/>
        <v>走幅跳千葉敦史</v>
      </c>
    </row>
    <row r="297" spans="1:12" x14ac:dyDescent="0.15">
      <c r="A297" s="13" t="s">
        <v>956</v>
      </c>
      <c r="B297" s="13" t="s">
        <v>1382</v>
      </c>
      <c r="C297" s="13" t="s">
        <v>1305</v>
      </c>
      <c r="D297" s="13" t="s">
        <v>586</v>
      </c>
      <c r="E297" s="13" t="s">
        <v>271</v>
      </c>
      <c r="F297" s="16">
        <v>405</v>
      </c>
      <c r="G297" s="13" t="s">
        <v>585</v>
      </c>
      <c r="H297" s="13" t="s">
        <v>1318</v>
      </c>
      <c r="I297" s="13">
        <v>2</v>
      </c>
      <c r="J297" s="13"/>
      <c r="L297" t="str">
        <f t="shared" si="6"/>
        <v>走幅跳赤坂奏明</v>
      </c>
    </row>
    <row r="298" spans="1:12" x14ac:dyDescent="0.15">
      <c r="A298" s="13" t="s">
        <v>1500</v>
      </c>
      <c r="B298" s="13" t="s">
        <v>1382</v>
      </c>
      <c r="C298" s="13" t="s">
        <v>1305</v>
      </c>
      <c r="D298" s="13" t="s">
        <v>586</v>
      </c>
      <c r="E298" s="13" t="s">
        <v>1465</v>
      </c>
      <c r="F298" s="16">
        <v>372</v>
      </c>
      <c r="G298" s="13" t="s">
        <v>903</v>
      </c>
      <c r="H298" s="13" t="s">
        <v>1385</v>
      </c>
      <c r="I298" s="13">
        <v>1</v>
      </c>
      <c r="J298" s="13">
        <v>-0.6</v>
      </c>
      <c r="L298" t="str">
        <f t="shared" si="6"/>
        <v>走幅跳石川美輝</v>
      </c>
    </row>
    <row r="299" spans="1:12" x14ac:dyDescent="0.15">
      <c r="A299" s="13" t="s">
        <v>1224</v>
      </c>
      <c r="B299" s="13" t="s">
        <v>954</v>
      </c>
      <c r="C299" s="13" t="s">
        <v>1305</v>
      </c>
      <c r="D299" s="13" t="s">
        <v>762</v>
      </c>
      <c r="E299" s="13" t="s">
        <v>1210</v>
      </c>
      <c r="F299" s="16">
        <v>428</v>
      </c>
      <c r="G299" s="13" t="s">
        <v>903</v>
      </c>
      <c r="H299" s="13" t="s">
        <v>1548</v>
      </c>
      <c r="I299" s="13">
        <v>3</v>
      </c>
      <c r="J299" s="13">
        <v>-1.1000000000000001</v>
      </c>
      <c r="L299" t="str">
        <f t="shared" si="6"/>
        <v>走幅跳石山真衣</v>
      </c>
    </row>
    <row r="300" spans="1:12" x14ac:dyDescent="0.15">
      <c r="A300" s="13" t="s">
        <v>1490</v>
      </c>
      <c r="B300" s="13" t="s">
        <v>954</v>
      </c>
      <c r="C300" s="13" t="s">
        <v>1305</v>
      </c>
      <c r="D300" s="13" t="s">
        <v>884</v>
      </c>
      <c r="E300" s="13" t="s">
        <v>1022</v>
      </c>
      <c r="F300" s="16">
        <v>298</v>
      </c>
      <c r="G300" s="13" t="s">
        <v>585</v>
      </c>
      <c r="H300" s="13" t="s">
        <v>15</v>
      </c>
      <c r="I300" s="13">
        <v>4</v>
      </c>
      <c r="J300" s="13"/>
      <c r="L300" t="str">
        <f t="shared" si="6"/>
        <v>走幅跳石原遥翔</v>
      </c>
    </row>
    <row r="301" spans="1:12" x14ac:dyDescent="0.15">
      <c r="A301" s="13" t="s">
        <v>1505</v>
      </c>
      <c r="B301" s="13" t="s">
        <v>954</v>
      </c>
      <c r="C301" s="13" t="s">
        <v>1305</v>
      </c>
      <c r="D301" s="13" t="s">
        <v>884</v>
      </c>
      <c r="E301" s="13" t="s">
        <v>1021</v>
      </c>
      <c r="F301" s="16">
        <v>331</v>
      </c>
      <c r="G301" s="13" t="s">
        <v>585</v>
      </c>
      <c r="H301" s="13" t="s">
        <v>17</v>
      </c>
      <c r="I301" s="13">
        <v>4</v>
      </c>
      <c r="J301" s="13"/>
      <c r="L301" t="str">
        <f t="shared" si="6"/>
        <v>走幅跳石井大基</v>
      </c>
    </row>
    <row r="302" spans="1:12" x14ac:dyDescent="0.15">
      <c r="A302" s="13" t="s">
        <v>1138</v>
      </c>
      <c r="B302" s="13" t="s">
        <v>954</v>
      </c>
      <c r="C302" s="13" t="s">
        <v>1305</v>
      </c>
      <c r="D302" s="13" t="s">
        <v>884</v>
      </c>
      <c r="E302" s="13" t="s">
        <v>208</v>
      </c>
      <c r="F302" s="16">
        <v>292</v>
      </c>
      <c r="G302" s="13" t="s">
        <v>585</v>
      </c>
      <c r="H302" s="13" t="s">
        <v>992</v>
      </c>
      <c r="I302" s="13">
        <v>5</v>
      </c>
      <c r="J302" s="13"/>
      <c r="L302" t="str">
        <f t="shared" si="6"/>
        <v>走幅跳斉藤尖理</v>
      </c>
    </row>
    <row r="303" spans="1:12" x14ac:dyDescent="0.15">
      <c r="A303" s="13" t="s">
        <v>1505</v>
      </c>
      <c r="B303" s="13" t="s">
        <v>954</v>
      </c>
      <c r="C303" s="13" t="s">
        <v>1305</v>
      </c>
      <c r="D303" s="13" t="s">
        <v>886</v>
      </c>
      <c r="E303" s="13" t="s">
        <v>1106</v>
      </c>
      <c r="F303" s="16">
        <v>305</v>
      </c>
      <c r="G303" s="13" t="s">
        <v>585</v>
      </c>
      <c r="H303" s="13" t="s">
        <v>16</v>
      </c>
      <c r="I303" s="13">
        <v>4</v>
      </c>
      <c r="J303" s="13"/>
      <c r="L303" t="str">
        <f t="shared" si="6"/>
        <v>走幅跳西迫美郁</v>
      </c>
    </row>
    <row r="304" spans="1:12" x14ac:dyDescent="0.15">
      <c r="A304" t="s">
        <v>1462</v>
      </c>
      <c r="B304" t="s">
        <v>1463</v>
      </c>
      <c r="C304" t="s">
        <v>1305</v>
      </c>
      <c r="D304" t="s">
        <v>884</v>
      </c>
      <c r="E304" t="s">
        <v>1064</v>
      </c>
      <c r="F304">
        <v>466</v>
      </c>
      <c r="G304" t="s">
        <v>1464</v>
      </c>
      <c r="H304" t="s">
        <v>16</v>
      </c>
      <c r="I304">
        <v>6</v>
      </c>
      <c r="J304">
        <v>0</v>
      </c>
      <c r="L304" t="str">
        <f t="shared" si="6"/>
        <v>走幅跳西迫篤志</v>
      </c>
    </row>
    <row r="305" spans="1:12" x14ac:dyDescent="0.15">
      <c r="A305" s="13" t="s">
        <v>1500</v>
      </c>
      <c r="B305" s="13" t="s">
        <v>1382</v>
      </c>
      <c r="C305" s="13" t="s">
        <v>1305</v>
      </c>
      <c r="D305" s="13" t="s">
        <v>586</v>
      </c>
      <c r="E305" s="13" t="s">
        <v>638</v>
      </c>
      <c r="F305" s="16">
        <v>355</v>
      </c>
      <c r="G305" s="13" t="s">
        <v>903</v>
      </c>
      <c r="H305" s="13" t="s">
        <v>1325</v>
      </c>
      <c r="I305" s="13">
        <v>1</v>
      </c>
      <c r="J305" s="13">
        <v>-0.2</v>
      </c>
      <c r="L305" t="str">
        <f t="shared" si="6"/>
        <v>走幅跳西多優作</v>
      </c>
    </row>
    <row r="306" spans="1:12" x14ac:dyDescent="0.15">
      <c r="A306" s="13" t="s">
        <v>1493</v>
      </c>
      <c r="B306" s="13" t="s">
        <v>1484</v>
      </c>
      <c r="C306" s="13" t="s">
        <v>1305</v>
      </c>
      <c r="D306" s="13" t="s">
        <v>583</v>
      </c>
      <c r="E306" s="16" t="s">
        <v>45</v>
      </c>
      <c r="F306" s="13">
        <v>629</v>
      </c>
      <c r="G306" s="13" t="s">
        <v>903</v>
      </c>
      <c r="H306" s="13" t="s">
        <v>1307</v>
      </c>
      <c r="I306" s="13">
        <v>1</v>
      </c>
      <c r="J306" s="13">
        <v>2.5</v>
      </c>
      <c r="L306" t="str">
        <f t="shared" si="6"/>
        <v>走幅跳西村優雅</v>
      </c>
    </row>
    <row r="307" spans="1:12" x14ac:dyDescent="0.15">
      <c r="A307" s="13" t="s">
        <v>955</v>
      </c>
      <c r="B307" s="13" t="s">
        <v>954</v>
      </c>
      <c r="C307" s="13" t="s">
        <v>1305</v>
      </c>
      <c r="D307" s="13" t="s">
        <v>884</v>
      </c>
      <c r="E307" s="13" t="s">
        <v>207</v>
      </c>
      <c r="F307" s="16">
        <v>244</v>
      </c>
      <c r="G307" s="13" t="s">
        <v>585</v>
      </c>
      <c r="H307" s="13" t="s">
        <v>17</v>
      </c>
      <c r="I307" s="13">
        <v>5</v>
      </c>
      <c r="J307" s="13"/>
      <c r="L307" t="str">
        <f t="shared" si="6"/>
        <v>走幅跳清信宏斗</v>
      </c>
    </row>
    <row r="308" spans="1:12" x14ac:dyDescent="0.15">
      <c r="A308" s="13" t="s">
        <v>1505</v>
      </c>
      <c r="B308" s="13" t="s">
        <v>954</v>
      </c>
      <c r="C308" s="13" t="s">
        <v>1305</v>
      </c>
      <c r="D308" s="13" t="s">
        <v>886</v>
      </c>
      <c r="E308" s="13" t="s">
        <v>1083</v>
      </c>
      <c r="F308" s="16">
        <v>371</v>
      </c>
      <c r="G308" s="13" t="s">
        <v>585</v>
      </c>
      <c r="H308" s="13" t="s">
        <v>18</v>
      </c>
      <c r="I308" s="13">
        <v>6</v>
      </c>
      <c r="J308" s="13"/>
      <c r="K308" s="13"/>
      <c r="L308" t="str">
        <f t="shared" si="6"/>
        <v>走幅跳清永千穂</v>
      </c>
    </row>
    <row r="309" spans="1:12" x14ac:dyDescent="0.15">
      <c r="A309" s="13" t="s">
        <v>956</v>
      </c>
      <c r="B309" s="13" t="s">
        <v>1382</v>
      </c>
      <c r="C309" s="13" t="s">
        <v>1305</v>
      </c>
      <c r="D309" s="13" t="s">
        <v>586</v>
      </c>
      <c r="E309" s="13" t="s">
        <v>592</v>
      </c>
      <c r="F309" s="16">
        <v>344</v>
      </c>
      <c r="G309" s="13" t="s">
        <v>585</v>
      </c>
      <c r="H309" s="13" t="s">
        <v>1323</v>
      </c>
      <c r="I309" s="13">
        <v>1</v>
      </c>
      <c r="J309" s="13"/>
      <c r="L309" t="str">
        <f t="shared" si="6"/>
        <v>走幅跳清永真翔</v>
      </c>
    </row>
    <row r="310" spans="1:12" x14ac:dyDescent="0.15">
      <c r="A310" s="13" t="s">
        <v>1497</v>
      </c>
      <c r="B310" s="13" t="s">
        <v>1498</v>
      </c>
      <c r="C310" s="13" t="s">
        <v>1305</v>
      </c>
      <c r="D310" s="13" t="s">
        <v>886</v>
      </c>
      <c r="E310" s="13" t="s">
        <v>498</v>
      </c>
      <c r="F310" s="16">
        <v>349</v>
      </c>
      <c r="G310" s="13" t="s">
        <v>585</v>
      </c>
      <c r="H310" s="13" t="s">
        <v>12</v>
      </c>
      <c r="I310" s="13">
        <v>5</v>
      </c>
      <c r="J310" s="13">
        <v>1</v>
      </c>
      <c r="K310" s="13"/>
      <c r="L310" t="str">
        <f t="shared" si="6"/>
        <v>走幅跳瀬川杏優</v>
      </c>
    </row>
    <row r="311" spans="1:12" x14ac:dyDescent="0.15">
      <c r="A311" s="13" t="s">
        <v>955</v>
      </c>
      <c r="B311" s="13" t="s">
        <v>954</v>
      </c>
      <c r="C311" s="13" t="s">
        <v>1305</v>
      </c>
      <c r="D311" s="13" t="s">
        <v>886</v>
      </c>
      <c r="E311" s="13" t="s">
        <v>486</v>
      </c>
      <c r="F311" s="16">
        <v>258</v>
      </c>
      <c r="G311" s="13" t="s">
        <v>585</v>
      </c>
      <c r="H311" s="13" t="s">
        <v>17</v>
      </c>
      <c r="I311" s="13">
        <v>6</v>
      </c>
      <c r="J311" s="13"/>
      <c r="L311" t="str">
        <f t="shared" si="6"/>
        <v>走幅跳菅野彩月</v>
      </c>
    </row>
    <row r="312" spans="1:12" x14ac:dyDescent="0.15">
      <c r="A312" s="13" t="s">
        <v>1505</v>
      </c>
      <c r="B312" s="13" t="s">
        <v>954</v>
      </c>
      <c r="C312" s="13" t="s">
        <v>1305</v>
      </c>
      <c r="D312" s="13" t="s">
        <v>886</v>
      </c>
      <c r="E312" s="13" t="s">
        <v>485</v>
      </c>
      <c r="F312" s="16">
        <v>367</v>
      </c>
      <c r="G312" s="13" t="s">
        <v>585</v>
      </c>
      <c r="H312" s="13" t="s">
        <v>17</v>
      </c>
      <c r="I312" s="13">
        <v>6</v>
      </c>
      <c r="J312" s="13"/>
      <c r="L312" t="str">
        <f t="shared" si="6"/>
        <v>走幅跳菅波日和</v>
      </c>
    </row>
    <row r="313" spans="1:12" x14ac:dyDescent="0.15">
      <c r="A313" s="13" t="s">
        <v>1490</v>
      </c>
      <c r="B313" s="13" t="s">
        <v>954</v>
      </c>
      <c r="C313" s="13" t="s">
        <v>1305</v>
      </c>
      <c r="D313" s="13" t="s">
        <v>886</v>
      </c>
      <c r="E313" s="13" t="s">
        <v>494</v>
      </c>
      <c r="F313" s="16">
        <v>322</v>
      </c>
      <c r="G313" s="13" t="s">
        <v>585</v>
      </c>
      <c r="H313" s="13" t="s">
        <v>15</v>
      </c>
      <c r="I313" s="13">
        <v>5</v>
      </c>
      <c r="J313" s="13"/>
      <c r="K313" s="13"/>
      <c r="L313" t="str">
        <f t="shared" si="6"/>
        <v>走幅跳杉本玲奈</v>
      </c>
    </row>
    <row r="314" spans="1:12" x14ac:dyDescent="0.15">
      <c r="A314" s="13" t="s">
        <v>1497</v>
      </c>
      <c r="B314" s="13" t="s">
        <v>1498</v>
      </c>
      <c r="C314" s="13" t="s">
        <v>1305</v>
      </c>
      <c r="D314" s="13" t="s">
        <v>886</v>
      </c>
      <c r="E314" s="13" t="s">
        <v>1519</v>
      </c>
      <c r="F314" s="16">
        <v>314</v>
      </c>
      <c r="G314" s="13" t="s">
        <v>585</v>
      </c>
      <c r="H314" t="s">
        <v>15</v>
      </c>
      <c r="I314" s="13">
        <v>5</v>
      </c>
      <c r="J314" s="13">
        <v>0.1</v>
      </c>
      <c r="L314" t="str">
        <f t="shared" si="6"/>
        <v>走幅跳杉本玲菜</v>
      </c>
    </row>
    <row r="315" spans="1:12" x14ac:dyDescent="0.15">
      <c r="A315" s="13" t="s">
        <v>955</v>
      </c>
      <c r="B315" s="13" t="s">
        <v>954</v>
      </c>
      <c r="C315" s="13" t="s">
        <v>1305</v>
      </c>
      <c r="D315" s="13" t="s">
        <v>762</v>
      </c>
      <c r="E315" s="13" t="s">
        <v>860</v>
      </c>
      <c r="F315" s="16">
        <v>397</v>
      </c>
      <c r="G315" s="13" t="s">
        <v>585</v>
      </c>
      <c r="H315" s="13" t="s">
        <v>1317</v>
      </c>
      <c r="I315" s="13">
        <v>3</v>
      </c>
      <c r="J315" s="13">
        <v>0.9</v>
      </c>
      <c r="L315" t="str">
        <f t="shared" si="6"/>
        <v>走幅跳杉本晴香</v>
      </c>
    </row>
    <row r="316" spans="1:12" x14ac:dyDescent="0.15">
      <c r="A316" s="13" t="s">
        <v>1505</v>
      </c>
      <c r="B316" s="13" t="s">
        <v>954</v>
      </c>
      <c r="C316" s="13" t="s">
        <v>1305</v>
      </c>
      <c r="D316" s="13" t="s">
        <v>884</v>
      </c>
      <c r="E316" s="13" t="s">
        <v>1043</v>
      </c>
      <c r="F316" s="16">
        <v>282</v>
      </c>
      <c r="G316" s="13" t="s">
        <v>585</v>
      </c>
      <c r="H316" s="13" t="s">
        <v>16</v>
      </c>
      <c r="I316" s="13">
        <v>3</v>
      </c>
      <c r="J316" s="13"/>
      <c r="L316" t="str">
        <f t="shared" si="6"/>
        <v>走幅跳杉山智亮</v>
      </c>
    </row>
    <row r="317" spans="1:12" x14ac:dyDescent="0.15">
      <c r="A317" s="13" t="s">
        <v>1504</v>
      </c>
      <c r="B317" s="13" t="s">
        <v>1382</v>
      </c>
      <c r="C317" s="13" t="s">
        <v>1305</v>
      </c>
      <c r="D317" s="13" t="s">
        <v>582</v>
      </c>
      <c r="E317" s="13" t="s">
        <v>1520</v>
      </c>
      <c r="F317" s="16">
        <v>583</v>
      </c>
      <c r="G317" s="13" t="s">
        <v>585</v>
      </c>
      <c r="H317" s="13" t="s">
        <v>1532</v>
      </c>
      <c r="I317" s="13" t="s">
        <v>655</v>
      </c>
      <c r="J317" s="13">
        <v>0.4</v>
      </c>
      <c r="L317" t="str">
        <f t="shared" si="6"/>
        <v>走幅跳水島亮太</v>
      </c>
    </row>
    <row r="318" spans="1:12" x14ac:dyDescent="0.15">
      <c r="A318" s="13" t="s">
        <v>1450</v>
      </c>
      <c r="B318" s="13" t="s">
        <v>1382</v>
      </c>
      <c r="C318" s="26" t="s">
        <v>1305</v>
      </c>
      <c r="D318" s="13" t="s">
        <v>586</v>
      </c>
      <c r="E318" s="13" t="s">
        <v>1158</v>
      </c>
      <c r="F318" s="16">
        <v>478</v>
      </c>
      <c r="G318" s="13" t="s">
        <v>585</v>
      </c>
      <c r="H318" s="13" t="s">
        <v>1542</v>
      </c>
      <c r="I318" s="13">
        <v>1</v>
      </c>
      <c r="J318" s="13">
        <v>1.4</v>
      </c>
      <c r="K318" s="13"/>
      <c r="L318" t="str">
        <f t="shared" si="6"/>
        <v>走幅跳水上遙翔</v>
      </c>
    </row>
    <row r="319" spans="1:12" x14ac:dyDescent="0.15">
      <c r="A319" s="13" t="s">
        <v>1500</v>
      </c>
      <c r="B319" s="13" t="s">
        <v>1382</v>
      </c>
      <c r="C319" s="13" t="s">
        <v>1305</v>
      </c>
      <c r="D319" s="13" t="s">
        <v>586</v>
      </c>
      <c r="E319" s="13" t="s">
        <v>623</v>
      </c>
      <c r="F319" s="16">
        <v>479</v>
      </c>
      <c r="G319" s="13" t="s">
        <v>585</v>
      </c>
      <c r="H319" s="13" t="s">
        <v>1343</v>
      </c>
      <c r="I319" s="13">
        <v>1</v>
      </c>
      <c r="J319" s="13">
        <v>1.4</v>
      </c>
      <c r="K319" s="13"/>
      <c r="L319" t="str">
        <f t="shared" si="6"/>
        <v>走幅跳水上遥翔</v>
      </c>
    </row>
    <row r="320" spans="1:12" x14ac:dyDescent="0.15">
      <c r="A320" s="13" t="s">
        <v>1224</v>
      </c>
      <c r="B320" s="13" t="s">
        <v>954</v>
      </c>
      <c r="C320" s="13" t="s">
        <v>1305</v>
      </c>
      <c r="D320" s="13" t="s">
        <v>586</v>
      </c>
      <c r="E320" s="13" t="s">
        <v>112</v>
      </c>
      <c r="F320" s="16">
        <v>399</v>
      </c>
      <c r="G320" s="13" t="s">
        <v>903</v>
      </c>
      <c r="H320" s="13" t="s">
        <v>1320</v>
      </c>
      <c r="I320" s="13">
        <v>2</v>
      </c>
      <c r="J320" s="13">
        <v>0.2</v>
      </c>
      <c r="L320" t="str">
        <f t="shared" si="6"/>
        <v>走幅跳神開空</v>
      </c>
    </row>
    <row r="321" spans="1:12" x14ac:dyDescent="0.15">
      <c r="A321" s="13" t="s">
        <v>1138</v>
      </c>
      <c r="B321" s="13" t="s">
        <v>954</v>
      </c>
      <c r="C321" s="13" t="s">
        <v>1305</v>
      </c>
      <c r="D321" s="13" t="s">
        <v>763</v>
      </c>
      <c r="E321" s="13" t="s">
        <v>941</v>
      </c>
      <c r="F321" s="16">
        <v>458</v>
      </c>
      <c r="G321" s="13" t="s">
        <v>585</v>
      </c>
      <c r="H321" s="13" t="s">
        <v>1306</v>
      </c>
      <c r="I321" s="13">
        <v>3</v>
      </c>
      <c r="J321" s="13">
        <v>2.9</v>
      </c>
      <c r="L321" t="str">
        <f t="shared" si="6"/>
        <v>走幅跳神開まりも</v>
      </c>
    </row>
    <row r="322" spans="1:12" x14ac:dyDescent="0.15">
      <c r="A322" s="13" t="s">
        <v>955</v>
      </c>
      <c r="B322" s="13" t="s">
        <v>954</v>
      </c>
      <c r="C322" s="13" t="s">
        <v>1305</v>
      </c>
      <c r="D322" s="13" t="s">
        <v>884</v>
      </c>
      <c r="E322" s="13" t="s">
        <v>198</v>
      </c>
      <c r="F322" s="16">
        <v>313</v>
      </c>
      <c r="G322" s="13" t="s">
        <v>585</v>
      </c>
      <c r="H322" s="13" t="s">
        <v>992</v>
      </c>
      <c r="I322" s="13">
        <v>6</v>
      </c>
      <c r="J322" s="13"/>
      <c r="L322" t="str">
        <f t="shared" si="6"/>
        <v>走幅跳森野孝弘</v>
      </c>
    </row>
    <row r="323" spans="1:12" x14ac:dyDescent="0.15">
      <c r="A323" s="13" t="s">
        <v>953</v>
      </c>
      <c r="B323" s="13" t="s">
        <v>954</v>
      </c>
      <c r="C323" s="13" t="s">
        <v>1305</v>
      </c>
      <c r="D323" s="13" t="s">
        <v>583</v>
      </c>
      <c r="E323" s="13" t="s">
        <v>679</v>
      </c>
      <c r="F323" s="16">
        <v>469</v>
      </c>
      <c r="G323" s="13" t="s">
        <v>585</v>
      </c>
      <c r="H323" s="13" t="s">
        <v>1539</v>
      </c>
      <c r="I323" s="13">
        <v>2</v>
      </c>
      <c r="J323" s="13">
        <v>3.1</v>
      </c>
      <c r="L323" t="str">
        <f t="shared" si="6"/>
        <v>走幅跳森田誠也</v>
      </c>
    </row>
    <row r="324" spans="1:12" x14ac:dyDescent="0.15">
      <c r="A324" s="13" t="s">
        <v>1499</v>
      </c>
      <c r="B324" s="13" t="s">
        <v>1382</v>
      </c>
      <c r="C324" s="13" t="s">
        <v>1305</v>
      </c>
      <c r="D324" s="13" t="s">
        <v>583</v>
      </c>
      <c r="E324" s="13" t="s">
        <v>692</v>
      </c>
      <c r="F324" s="16">
        <v>572</v>
      </c>
      <c r="G324" s="13" t="s">
        <v>585</v>
      </c>
      <c r="H324" s="13" t="s">
        <v>1264</v>
      </c>
      <c r="I324" s="13">
        <v>1</v>
      </c>
      <c r="J324" s="13">
        <v>-2.5</v>
      </c>
      <c r="L324" t="str">
        <f t="shared" si="6"/>
        <v>走幅跳森大地</v>
      </c>
    </row>
    <row r="325" spans="1:12" x14ac:dyDescent="0.15">
      <c r="A325" s="13" t="s">
        <v>1505</v>
      </c>
      <c r="B325" s="13" t="s">
        <v>954</v>
      </c>
      <c r="C325" s="13" t="s">
        <v>1305</v>
      </c>
      <c r="D325" s="13" t="s">
        <v>886</v>
      </c>
      <c r="E325" s="13" t="s">
        <v>1428</v>
      </c>
      <c r="F325" s="16">
        <v>381</v>
      </c>
      <c r="G325" s="13" t="s">
        <v>585</v>
      </c>
      <c r="H325" s="13" t="s">
        <v>18</v>
      </c>
      <c r="I325" s="13">
        <v>6</v>
      </c>
      <c r="J325" s="13"/>
      <c r="L325" t="str">
        <f t="shared" si="6"/>
        <v>走幅跳森彩夏</v>
      </c>
    </row>
    <row r="326" spans="1:12" x14ac:dyDescent="0.15">
      <c r="A326" s="13" t="s">
        <v>1450</v>
      </c>
      <c r="B326" s="13" t="s">
        <v>1382</v>
      </c>
      <c r="C326" s="26" t="s">
        <v>1305</v>
      </c>
      <c r="D326" s="13" t="s">
        <v>586</v>
      </c>
      <c r="E326" s="13" t="s">
        <v>695</v>
      </c>
      <c r="F326" s="16">
        <v>293</v>
      </c>
      <c r="G326" s="13" t="s">
        <v>903</v>
      </c>
      <c r="H326" s="13" t="s">
        <v>1543</v>
      </c>
      <c r="I326" s="13">
        <v>1</v>
      </c>
      <c r="J326" s="13">
        <v>1.9</v>
      </c>
      <c r="K326" s="13"/>
      <c r="L326" t="str">
        <f t="shared" si="6"/>
        <v>走幅跳森弘樹</v>
      </c>
    </row>
    <row r="327" spans="1:12" x14ac:dyDescent="0.15">
      <c r="A327" t="s">
        <v>1462</v>
      </c>
      <c r="B327" t="s">
        <v>1463</v>
      </c>
      <c r="C327" t="s">
        <v>1305</v>
      </c>
      <c r="D327" t="s">
        <v>884</v>
      </c>
      <c r="E327" t="s">
        <v>213</v>
      </c>
      <c r="F327">
        <v>315</v>
      </c>
      <c r="G327" t="s">
        <v>1464</v>
      </c>
      <c r="H327" s="13" t="s">
        <v>992</v>
      </c>
      <c r="I327">
        <v>5</v>
      </c>
      <c r="J327">
        <v>0</v>
      </c>
      <c r="L327" t="str">
        <f t="shared" si="6"/>
        <v>走幅跳新田響</v>
      </c>
    </row>
    <row r="328" spans="1:12" x14ac:dyDescent="0.15">
      <c r="A328" s="13" t="s">
        <v>1477</v>
      </c>
      <c r="B328" s="13" t="s">
        <v>1382</v>
      </c>
      <c r="C328" s="13" t="s">
        <v>1305</v>
      </c>
      <c r="D328" s="13" t="s">
        <v>762</v>
      </c>
      <c r="E328" s="13" t="s">
        <v>427</v>
      </c>
      <c r="F328" s="16">
        <v>404</v>
      </c>
      <c r="G328" s="13" t="s">
        <v>585</v>
      </c>
      <c r="H328" s="13" t="s">
        <v>1384</v>
      </c>
      <c r="I328" s="13">
        <v>2</v>
      </c>
      <c r="J328" s="13">
        <v>1.3</v>
      </c>
      <c r="L328" t="str">
        <f t="shared" si="6"/>
        <v>走幅跳植木鈴捺</v>
      </c>
    </row>
    <row r="329" spans="1:12" x14ac:dyDescent="0.15">
      <c r="A329" s="13" t="s">
        <v>1138</v>
      </c>
      <c r="B329" s="13" t="s">
        <v>954</v>
      </c>
      <c r="C329" s="13" t="s">
        <v>1305</v>
      </c>
      <c r="D329" s="13" t="s">
        <v>762</v>
      </c>
      <c r="E329" s="13" t="s">
        <v>1238</v>
      </c>
      <c r="F329" s="16">
        <v>393</v>
      </c>
      <c r="G329" s="13" t="s">
        <v>585</v>
      </c>
      <c r="H329" s="13" t="s">
        <v>1387</v>
      </c>
      <c r="I329" s="13">
        <v>3</v>
      </c>
      <c r="J329" s="13">
        <v>-0.6</v>
      </c>
      <c r="L329" t="str">
        <f t="shared" si="6"/>
        <v>走幅跳植村葉月</v>
      </c>
    </row>
    <row r="330" spans="1:12" x14ac:dyDescent="0.15">
      <c r="A330" s="13" t="s">
        <v>953</v>
      </c>
      <c r="B330" s="13" t="s">
        <v>954</v>
      </c>
      <c r="C330" s="13" t="s">
        <v>1305</v>
      </c>
      <c r="D330" s="13" t="s">
        <v>763</v>
      </c>
      <c r="E330" s="13" t="s">
        <v>1419</v>
      </c>
      <c r="F330" s="16">
        <v>437</v>
      </c>
      <c r="G330" s="13" t="s">
        <v>585</v>
      </c>
      <c r="H330" s="13" t="s">
        <v>1264</v>
      </c>
      <c r="I330" s="13">
        <v>3</v>
      </c>
      <c r="J330" s="13">
        <v>4.9000000000000004</v>
      </c>
      <c r="L330" t="str">
        <f t="shared" si="6"/>
        <v>走幅跳上本菜直世</v>
      </c>
    </row>
    <row r="331" spans="1:12" x14ac:dyDescent="0.15">
      <c r="A331" s="13" t="s">
        <v>1500</v>
      </c>
      <c r="B331" s="13" t="s">
        <v>1382</v>
      </c>
      <c r="C331" s="13" t="s">
        <v>1305</v>
      </c>
      <c r="D331" s="13" t="s">
        <v>586</v>
      </c>
      <c r="E331" s="13" t="s">
        <v>632</v>
      </c>
      <c r="F331" s="16">
        <v>404</v>
      </c>
      <c r="G331" s="13" t="s">
        <v>903</v>
      </c>
      <c r="H331" s="13" t="s">
        <v>1388</v>
      </c>
      <c r="I331" s="13">
        <v>1</v>
      </c>
      <c r="J331" s="13">
        <v>-0.5</v>
      </c>
      <c r="L331" t="str">
        <f t="shared" si="6"/>
        <v>走幅跳菖蒲功起</v>
      </c>
    </row>
    <row r="332" spans="1:12" x14ac:dyDescent="0.15">
      <c r="A332" s="13" t="s">
        <v>1138</v>
      </c>
      <c r="B332" s="13" t="s">
        <v>954</v>
      </c>
      <c r="C332" s="13" t="s">
        <v>1305</v>
      </c>
      <c r="D332" s="13" t="s">
        <v>884</v>
      </c>
      <c r="E332" s="13" t="s">
        <v>227</v>
      </c>
      <c r="F332" s="16">
        <v>367</v>
      </c>
      <c r="G332" s="13" t="s">
        <v>585</v>
      </c>
      <c r="H332" s="13" t="s">
        <v>14</v>
      </c>
      <c r="I332" s="13">
        <v>4</v>
      </c>
      <c r="J332" s="13"/>
      <c r="L332" t="str">
        <f t="shared" si="6"/>
        <v>走幅跳沼岡怜斗</v>
      </c>
    </row>
    <row r="333" spans="1:12" x14ac:dyDescent="0.15">
      <c r="A333" s="13" t="s">
        <v>1499</v>
      </c>
      <c r="B333" s="13" t="s">
        <v>1382</v>
      </c>
      <c r="C333" s="13" t="s">
        <v>1305</v>
      </c>
      <c r="D333" s="13" t="s">
        <v>763</v>
      </c>
      <c r="E333" s="13" t="s">
        <v>390</v>
      </c>
      <c r="F333" s="16">
        <v>458</v>
      </c>
      <c r="G333" s="13" t="s">
        <v>585</v>
      </c>
      <c r="H333" s="13" t="s">
        <v>1309</v>
      </c>
      <c r="I333" s="13">
        <v>2</v>
      </c>
      <c r="J333" s="13">
        <v>1.6</v>
      </c>
      <c r="L333" t="str">
        <f t="shared" si="6"/>
        <v>走幅跳松本颯樹</v>
      </c>
    </row>
    <row r="334" spans="1:12" x14ac:dyDescent="0.15">
      <c r="A334" s="13" t="s">
        <v>1505</v>
      </c>
      <c r="B334" s="13" t="s">
        <v>954</v>
      </c>
      <c r="C334" s="13" t="s">
        <v>1305</v>
      </c>
      <c r="D334" s="13" t="s">
        <v>886</v>
      </c>
      <c r="E334" s="13" t="s">
        <v>1113</v>
      </c>
      <c r="F334" s="16">
        <v>354</v>
      </c>
      <c r="G334" s="13" t="s">
        <v>585</v>
      </c>
      <c r="H334" s="13" t="s">
        <v>14</v>
      </c>
      <c r="I334" s="13">
        <v>4</v>
      </c>
      <c r="J334" s="13"/>
      <c r="L334" t="str">
        <f t="shared" si="6"/>
        <v>走幅跳松本優那</v>
      </c>
    </row>
    <row r="335" spans="1:12" x14ac:dyDescent="0.15">
      <c r="A335" s="13" t="s">
        <v>1477</v>
      </c>
      <c r="B335" s="13" t="s">
        <v>1382</v>
      </c>
      <c r="C335" s="13" t="s">
        <v>1305</v>
      </c>
      <c r="D335" s="13" t="s">
        <v>586</v>
      </c>
      <c r="E335" s="13" t="s">
        <v>121</v>
      </c>
      <c r="F335" s="16">
        <v>523</v>
      </c>
      <c r="G335" s="13" t="s">
        <v>585</v>
      </c>
      <c r="H335" s="13" t="s">
        <v>1323</v>
      </c>
      <c r="I335" s="13">
        <v>3</v>
      </c>
      <c r="J335" s="13">
        <v>-0.4</v>
      </c>
      <c r="L335" t="str">
        <f t="shared" si="6"/>
        <v>走幅跳松本大翔</v>
      </c>
    </row>
    <row r="336" spans="1:12" x14ac:dyDescent="0.15">
      <c r="A336" s="13" t="s">
        <v>1505</v>
      </c>
      <c r="B336" s="13" t="s">
        <v>954</v>
      </c>
      <c r="C336" s="13" t="s">
        <v>1305</v>
      </c>
      <c r="D336" s="13" t="s">
        <v>884</v>
      </c>
      <c r="E336" s="13" t="s">
        <v>1506</v>
      </c>
      <c r="F336" s="16">
        <v>272</v>
      </c>
      <c r="G336" s="13" t="s">
        <v>585</v>
      </c>
      <c r="H336" s="13" t="s">
        <v>16</v>
      </c>
      <c r="I336" s="13">
        <v>4</v>
      </c>
      <c r="J336" s="13"/>
      <c r="L336" t="str">
        <f t="shared" si="6"/>
        <v>走幅跳松田陽向太</v>
      </c>
    </row>
    <row r="337" spans="1:12" x14ac:dyDescent="0.15">
      <c r="A337" s="13" t="s">
        <v>1224</v>
      </c>
      <c r="B337" s="13" t="s">
        <v>954</v>
      </c>
      <c r="C337" s="13" t="s">
        <v>1305</v>
      </c>
      <c r="D337" s="13" t="s">
        <v>762</v>
      </c>
      <c r="E337" s="13" t="s">
        <v>420</v>
      </c>
      <c r="F337" s="16">
        <v>411</v>
      </c>
      <c r="G337" s="13" t="s">
        <v>903</v>
      </c>
      <c r="H337" s="13" t="s">
        <v>1322</v>
      </c>
      <c r="I337" s="13">
        <v>2</v>
      </c>
      <c r="J337" s="13">
        <v>1.1000000000000001</v>
      </c>
      <c r="L337" t="str">
        <f t="shared" si="6"/>
        <v>走幅跳松原麗</v>
      </c>
    </row>
    <row r="338" spans="1:12" x14ac:dyDescent="0.15">
      <c r="A338" s="13" t="s">
        <v>953</v>
      </c>
      <c r="B338" s="13" t="s">
        <v>954</v>
      </c>
      <c r="C338" s="13" t="s">
        <v>1305</v>
      </c>
      <c r="D338" s="13" t="s">
        <v>763</v>
      </c>
      <c r="E338" s="13" t="s">
        <v>1358</v>
      </c>
      <c r="F338" s="16">
        <v>382</v>
      </c>
      <c r="G338" s="13" t="s">
        <v>585</v>
      </c>
      <c r="H338" s="13" t="s">
        <v>1561</v>
      </c>
      <c r="I338" s="13">
        <v>3</v>
      </c>
      <c r="J338" s="13">
        <v>2.1</v>
      </c>
      <c r="K338" s="13"/>
      <c r="L338" t="str">
        <f t="shared" si="6"/>
        <v>走幅跳松原佑佳</v>
      </c>
    </row>
    <row r="339" spans="1:12" x14ac:dyDescent="0.15">
      <c r="A339" t="s">
        <v>1462</v>
      </c>
      <c r="B339" t="s">
        <v>1463</v>
      </c>
      <c r="C339" t="s">
        <v>1305</v>
      </c>
      <c r="D339" t="s">
        <v>884</v>
      </c>
      <c r="E339" t="s">
        <v>1039</v>
      </c>
      <c r="F339">
        <v>260</v>
      </c>
      <c r="G339" t="s">
        <v>1464</v>
      </c>
      <c r="H339" s="13" t="s">
        <v>992</v>
      </c>
      <c r="I339">
        <v>3</v>
      </c>
      <c r="J339">
        <v>0</v>
      </c>
      <c r="L339" t="str">
        <f t="shared" si="6"/>
        <v>走幅跳松橋佑朔</v>
      </c>
    </row>
    <row r="340" spans="1:12" x14ac:dyDescent="0.15">
      <c r="A340" s="13" t="s">
        <v>1477</v>
      </c>
      <c r="B340" s="13" t="s">
        <v>1382</v>
      </c>
      <c r="C340" s="13" t="s">
        <v>1305</v>
      </c>
      <c r="D340" s="13" t="s">
        <v>586</v>
      </c>
      <c r="E340" s="13" t="s">
        <v>1244</v>
      </c>
      <c r="F340" s="16">
        <v>449</v>
      </c>
      <c r="G340" s="13" t="s">
        <v>585</v>
      </c>
      <c r="H340" s="13" t="s">
        <v>1386</v>
      </c>
      <c r="I340" s="13">
        <v>1</v>
      </c>
      <c r="J340" s="13">
        <v>-1.4</v>
      </c>
      <c r="L340" t="str">
        <f t="shared" si="6"/>
        <v>走幅跳小林祥大</v>
      </c>
    </row>
    <row r="341" spans="1:12" x14ac:dyDescent="0.15">
      <c r="A341" t="s">
        <v>1462</v>
      </c>
      <c r="B341" t="s">
        <v>1463</v>
      </c>
      <c r="C341" t="s">
        <v>1305</v>
      </c>
      <c r="D341" t="s">
        <v>762</v>
      </c>
      <c r="E341" t="s">
        <v>857</v>
      </c>
      <c r="F341">
        <v>467</v>
      </c>
      <c r="G341" t="s">
        <v>1464</v>
      </c>
      <c r="H341" t="s">
        <v>1325</v>
      </c>
      <c r="J341">
        <v>0</v>
      </c>
      <c r="L341" t="str">
        <f t="shared" si="6"/>
        <v>走幅跳小野寺萌華</v>
      </c>
    </row>
    <row r="342" spans="1:12" x14ac:dyDescent="0.15">
      <c r="A342" s="13" t="s">
        <v>1450</v>
      </c>
      <c r="B342" s="13" t="s">
        <v>1382</v>
      </c>
      <c r="C342" s="26" t="s">
        <v>1305</v>
      </c>
      <c r="D342" s="13" t="s">
        <v>762</v>
      </c>
      <c r="E342" s="13" t="s">
        <v>1455</v>
      </c>
      <c r="F342" s="16">
        <v>303</v>
      </c>
      <c r="G342" s="13" t="s">
        <v>903</v>
      </c>
      <c r="H342" s="13" t="s">
        <v>1545</v>
      </c>
      <c r="I342" s="13">
        <v>3</v>
      </c>
      <c r="J342" s="13">
        <v>1.8</v>
      </c>
      <c r="L342" t="str">
        <f t="shared" si="6"/>
        <v>走幅跳小野寺真白</v>
      </c>
    </row>
    <row r="343" spans="1:12" x14ac:dyDescent="0.15">
      <c r="A343" s="13" t="s">
        <v>953</v>
      </c>
      <c r="B343" s="13" t="s">
        <v>954</v>
      </c>
      <c r="C343" s="13" t="s">
        <v>1305</v>
      </c>
      <c r="D343" s="13" t="s">
        <v>763</v>
      </c>
      <c r="E343" s="13" t="s">
        <v>801</v>
      </c>
      <c r="F343" s="16">
        <v>335</v>
      </c>
      <c r="G343" s="13" t="s">
        <v>585</v>
      </c>
      <c r="H343" s="13" t="s">
        <v>1530</v>
      </c>
      <c r="I343" s="13">
        <v>1</v>
      </c>
      <c r="J343" s="13">
        <v>3</v>
      </c>
      <c r="L343" t="str">
        <f t="shared" si="6"/>
        <v>走幅跳小野れい菜</v>
      </c>
    </row>
    <row r="344" spans="1:12" x14ac:dyDescent="0.15">
      <c r="A344" s="13" t="s">
        <v>1224</v>
      </c>
      <c r="B344" s="13" t="s">
        <v>954</v>
      </c>
      <c r="C344" s="13" t="s">
        <v>1305</v>
      </c>
      <c r="D344" s="13" t="s">
        <v>762</v>
      </c>
      <c r="E344" s="13" t="s">
        <v>802</v>
      </c>
      <c r="F344" s="16">
        <v>286</v>
      </c>
      <c r="G344" s="13" t="s">
        <v>903</v>
      </c>
      <c r="H344" s="13" t="s">
        <v>1385</v>
      </c>
      <c r="I344" s="13">
        <v>1</v>
      </c>
      <c r="J344" s="13">
        <v>-0.4</v>
      </c>
      <c r="L344" t="str">
        <f t="shared" si="6"/>
        <v>走幅跳小堀純怜</v>
      </c>
    </row>
    <row r="345" spans="1:12" x14ac:dyDescent="0.15">
      <c r="A345" s="13" t="s">
        <v>955</v>
      </c>
      <c r="B345" s="13" t="s">
        <v>954</v>
      </c>
      <c r="C345" s="13" t="s">
        <v>1305</v>
      </c>
      <c r="D345" s="13" t="s">
        <v>586</v>
      </c>
      <c r="E345" s="13" t="s">
        <v>179</v>
      </c>
      <c r="F345" s="16">
        <v>487</v>
      </c>
      <c r="G345" s="13" t="s">
        <v>585</v>
      </c>
      <c r="H345" s="13" t="s">
        <v>1317</v>
      </c>
      <c r="I345" s="13">
        <v>3</v>
      </c>
      <c r="J345" s="13">
        <v>-0.8</v>
      </c>
      <c r="K345" s="13"/>
      <c r="L345" t="str">
        <f t="shared" si="6"/>
        <v>走幅跳小澄晴斗</v>
      </c>
    </row>
    <row r="346" spans="1:12" x14ac:dyDescent="0.15">
      <c r="A346" s="13" t="s">
        <v>1450</v>
      </c>
      <c r="B346" s="13" t="s">
        <v>1382</v>
      </c>
      <c r="C346" s="26" t="s">
        <v>1305</v>
      </c>
      <c r="D346" s="13" t="s">
        <v>762</v>
      </c>
      <c r="E346" s="13" t="s">
        <v>781</v>
      </c>
      <c r="F346" s="16">
        <v>313</v>
      </c>
      <c r="G346" s="13" t="s">
        <v>903</v>
      </c>
      <c r="H346" s="13" t="s">
        <v>1385</v>
      </c>
      <c r="I346" s="13">
        <v>1</v>
      </c>
      <c r="J346" s="13">
        <v>1.7</v>
      </c>
      <c r="L346" t="str">
        <f t="shared" si="6"/>
        <v>走幅跳小沼明日香</v>
      </c>
    </row>
    <row r="347" spans="1:12" x14ac:dyDescent="0.15">
      <c r="A347" s="13" t="s">
        <v>956</v>
      </c>
      <c r="B347" s="13" t="s">
        <v>1382</v>
      </c>
      <c r="C347" s="13" t="s">
        <v>1305</v>
      </c>
      <c r="D347" s="13" t="s">
        <v>586</v>
      </c>
      <c r="E347" s="13" t="s">
        <v>640</v>
      </c>
      <c r="F347" s="16">
        <v>331</v>
      </c>
      <c r="G347" s="13" t="s">
        <v>585</v>
      </c>
      <c r="H347" s="13" t="s">
        <v>1323</v>
      </c>
      <c r="I347" s="13">
        <v>3</v>
      </c>
      <c r="J347" s="13"/>
      <c r="L347" t="str">
        <f t="shared" si="6"/>
        <v>走幅跳小山内怜翔</v>
      </c>
    </row>
    <row r="348" spans="1:12" x14ac:dyDescent="0.15">
      <c r="A348" s="13" t="s">
        <v>1505</v>
      </c>
      <c r="B348" s="13" t="s">
        <v>954</v>
      </c>
      <c r="C348" s="13" t="s">
        <v>1305</v>
      </c>
      <c r="D348" s="13" t="s">
        <v>884</v>
      </c>
      <c r="E348" s="13" t="s">
        <v>1036</v>
      </c>
      <c r="F348" s="16">
        <v>267</v>
      </c>
      <c r="G348" s="13" t="s">
        <v>585</v>
      </c>
      <c r="H348" s="13" t="s">
        <v>16</v>
      </c>
      <c r="I348" s="13">
        <v>3</v>
      </c>
      <c r="J348" s="13"/>
      <c r="K348" s="13"/>
      <c r="L348" t="str">
        <f t="shared" si="6"/>
        <v>走幅跳小山尋夢</v>
      </c>
    </row>
    <row r="349" spans="1:12" x14ac:dyDescent="0.15">
      <c r="A349" s="13" t="s">
        <v>1490</v>
      </c>
      <c r="B349" s="13" t="s">
        <v>954</v>
      </c>
      <c r="C349" s="13" t="s">
        <v>1305</v>
      </c>
      <c r="D349" s="13" t="s">
        <v>886</v>
      </c>
      <c r="E349" s="13" t="s">
        <v>1094</v>
      </c>
      <c r="F349" s="16">
        <v>314</v>
      </c>
      <c r="G349" s="13" t="s">
        <v>585</v>
      </c>
      <c r="H349" s="13" t="s">
        <v>18</v>
      </c>
      <c r="I349" s="13">
        <v>5</v>
      </c>
      <c r="J349" s="13"/>
      <c r="L349" t="str">
        <f t="shared" si="6"/>
        <v>走幅跳小原萌楓</v>
      </c>
    </row>
    <row r="350" spans="1:12" x14ac:dyDescent="0.15">
      <c r="A350" s="13" t="s">
        <v>1499</v>
      </c>
      <c r="B350" s="13" t="s">
        <v>1382</v>
      </c>
      <c r="C350" s="13" t="s">
        <v>1305</v>
      </c>
      <c r="D350" s="13" t="s">
        <v>583</v>
      </c>
      <c r="E350" s="13" t="s">
        <v>1403</v>
      </c>
      <c r="F350" s="16">
        <v>422</v>
      </c>
      <c r="G350" s="13" t="s">
        <v>585</v>
      </c>
      <c r="H350" s="13" t="s">
        <v>1435</v>
      </c>
      <c r="I350" s="13">
        <v>1</v>
      </c>
      <c r="J350" s="13">
        <v>-0.3</v>
      </c>
      <c r="L350" t="str">
        <f t="shared" si="6"/>
        <v>走幅跳春名将志</v>
      </c>
    </row>
    <row r="351" spans="1:12" x14ac:dyDescent="0.15">
      <c r="A351" s="13" t="s">
        <v>1477</v>
      </c>
      <c r="B351" s="13" t="s">
        <v>1382</v>
      </c>
      <c r="C351" s="13" t="s">
        <v>1305</v>
      </c>
      <c r="D351" s="13" t="s">
        <v>762</v>
      </c>
      <c r="E351" s="13" t="s">
        <v>1190</v>
      </c>
      <c r="F351" s="16">
        <v>315</v>
      </c>
      <c r="G351" s="13" t="s">
        <v>585</v>
      </c>
      <c r="H351" s="13" t="s">
        <v>1386</v>
      </c>
      <c r="I351" s="13">
        <v>1</v>
      </c>
      <c r="J351" s="13">
        <v>1.8</v>
      </c>
      <c r="K351" s="13"/>
      <c r="L351" t="str">
        <f t="shared" si="6"/>
        <v>走幅跳酒部陽菜</v>
      </c>
    </row>
    <row r="352" spans="1:12" x14ac:dyDescent="0.15">
      <c r="A352" s="13" t="s">
        <v>1505</v>
      </c>
      <c r="B352" s="13" t="s">
        <v>954</v>
      </c>
      <c r="C352" s="13" t="s">
        <v>1305</v>
      </c>
      <c r="D352" s="13" t="s">
        <v>886</v>
      </c>
      <c r="E352" s="13" t="s">
        <v>1103</v>
      </c>
      <c r="F352" s="16">
        <v>256</v>
      </c>
      <c r="G352" s="13" t="s">
        <v>585</v>
      </c>
      <c r="H352" s="13" t="s">
        <v>992</v>
      </c>
      <c r="I352" s="13">
        <v>4</v>
      </c>
      <c r="J352" s="13"/>
      <c r="K352" s="13"/>
      <c r="L352" t="str">
        <f t="shared" si="6"/>
        <v>走幅跳酒部暖</v>
      </c>
    </row>
    <row r="353" spans="1:12" x14ac:dyDescent="0.15">
      <c r="A353" s="13" t="s">
        <v>1499</v>
      </c>
      <c r="B353" s="13" t="s">
        <v>1382</v>
      </c>
      <c r="C353" s="13" t="s">
        <v>1305</v>
      </c>
      <c r="D353" s="13" t="s">
        <v>583</v>
      </c>
      <c r="E353" s="13" t="s">
        <v>662</v>
      </c>
      <c r="F353" s="16">
        <v>502</v>
      </c>
      <c r="G353" s="13" t="s">
        <v>585</v>
      </c>
      <c r="H353" s="13" t="s">
        <v>1265</v>
      </c>
      <c r="I353" s="13">
        <v>1</v>
      </c>
      <c r="J353" s="13">
        <v>-0.2</v>
      </c>
      <c r="L353" t="str">
        <f t="shared" si="6"/>
        <v>走幅跳酒井柚希</v>
      </c>
    </row>
    <row r="354" spans="1:12" x14ac:dyDescent="0.15">
      <c r="A354" s="13" t="s">
        <v>1505</v>
      </c>
      <c r="B354" s="13" t="s">
        <v>954</v>
      </c>
      <c r="C354" s="13" t="s">
        <v>1305</v>
      </c>
      <c r="D354" s="13" t="s">
        <v>884</v>
      </c>
      <c r="E354" s="13" t="s">
        <v>218</v>
      </c>
      <c r="F354" s="16">
        <v>318</v>
      </c>
      <c r="G354" s="13" t="s">
        <v>585</v>
      </c>
      <c r="H354" s="13" t="s">
        <v>16</v>
      </c>
      <c r="I354" s="13">
        <v>4</v>
      </c>
      <c r="J354" s="13"/>
      <c r="K354" s="13"/>
      <c r="L354" t="str">
        <f t="shared" ref="L354:L417" si="7">C354&amp;E354</f>
        <v>走幅跳酒井秀虎</v>
      </c>
    </row>
    <row r="355" spans="1:12" x14ac:dyDescent="0.15">
      <c r="A355" s="13" t="s">
        <v>1224</v>
      </c>
      <c r="B355" s="13" t="s">
        <v>954</v>
      </c>
      <c r="C355" s="13" t="s">
        <v>1305</v>
      </c>
      <c r="D355" s="13" t="s">
        <v>762</v>
      </c>
      <c r="E355" s="13" t="s">
        <v>774</v>
      </c>
      <c r="F355" s="16">
        <v>285</v>
      </c>
      <c r="G355" s="13" t="s">
        <v>903</v>
      </c>
      <c r="H355" s="13" t="s">
        <v>1553</v>
      </c>
      <c r="I355" s="13">
        <v>1</v>
      </c>
      <c r="J355" s="13">
        <v>1.3</v>
      </c>
      <c r="L355" t="str">
        <f t="shared" si="7"/>
        <v>走幅跳種田咲来</v>
      </c>
    </row>
    <row r="356" spans="1:12" x14ac:dyDescent="0.15">
      <c r="A356" s="13" t="s">
        <v>955</v>
      </c>
      <c r="B356" s="13" t="s">
        <v>954</v>
      </c>
      <c r="C356" s="13" t="s">
        <v>1305</v>
      </c>
      <c r="D356" s="13" t="s">
        <v>762</v>
      </c>
      <c r="E356" s="13" t="s">
        <v>576</v>
      </c>
      <c r="F356" s="16">
        <v>360</v>
      </c>
      <c r="G356" s="13" t="s">
        <v>585</v>
      </c>
      <c r="H356" s="13" t="s">
        <v>1317</v>
      </c>
      <c r="I356" s="13">
        <v>2</v>
      </c>
      <c r="J356" s="13">
        <v>1.8</v>
      </c>
      <c r="L356" t="str">
        <f t="shared" si="7"/>
        <v>走幅跳種村里奈</v>
      </c>
    </row>
    <row r="357" spans="1:12" x14ac:dyDescent="0.15">
      <c r="A357" s="13" t="s">
        <v>1224</v>
      </c>
      <c r="B357" s="13" t="s">
        <v>954</v>
      </c>
      <c r="C357" s="13" t="s">
        <v>1305</v>
      </c>
      <c r="D357" s="13" t="s">
        <v>762</v>
      </c>
      <c r="E357" s="13" t="s">
        <v>1360</v>
      </c>
      <c r="F357" s="16">
        <v>387</v>
      </c>
      <c r="G357" s="13" t="s">
        <v>903</v>
      </c>
      <c r="H357" s="13" t="s">
        <v>1535</v>
      </c>
      <c r="I357" s="13">
        <v>3</v>
      </c>
      <c r="J357" s="13">
        <v>-1.6</v>
      </c>
      <c r="L357" t="str">
        <f t="shared" si="7"/>
        <v>走幅跳柴野ありさ</v>
      </c>
    </row>
    <row r="358" spans="1:12" x14ac:dyDescent="0.15">
      <c r="A358" s="13" t="s">
        <v>1138</v>
      </c>
      <c r="B358" s="13" t="s">
        <v>954</v>
      </c>
      <c r="C358" s="13" t="s">
        <v>1305</v>
      </c>
      <c r="D358" s="13" t="s">
        <v>763</v>
      </c>
      <c r="E358" s="13" t="s">
        <v>1418</v>
      </c>
      <c r="F358" s="16">
        <v>387</v>
      </c>
      <c r="G358" s="13" t="s">
        <v>585</v>
      </c>
      <c r="H358" s="13" t="s">
        <v>1446</v>
      </c>
      <c r="I358" s="13">
        <v>3</v>
      </c>
      <c r="J358" s="13">
        <v>3</v>
      </c>
      <c r="L358" t="str">
        <f t="shared" si="7"/>
        <v>走幅跳柴門美優</v>
      </c>
    </row>
    <row r="359" spans="1:12" x14ac:dyDescent="0.15">
      <c r="A359" s="13" t="s">
        <v>1450</v>
      </c>
      <c r="B359" s="13" t="s">
        <v>1382</v>
      </c>
      <c r="C359" s="26" t="s">
        <v>1305</v>
      </c>
      <c r="D359" s="13" t="s">
        <v>586</v>
      </c>
      <c r="E359" s="13" t="s">
        <v>1162</v>
      </c>
      <c r="F359" s="16">
        <v>472</v>
      </c>
      <c r="G359" s="13" t="s">
        <v>585</v>
      </c>
      <c r="H359" s="13" t="s">
        <v>1548</v>
      </c>
      <c r="I359" s="13">
        <v>3</v>
      </c>
      <c r="J359" s="13">
        <v>4.4000000000000004</v>
      </c>
      <c r="L359" t="str">
        <f t="shared" si="7"/>
        <v>走幅跳柴田和真</v>
      </c>
    </row>
    <row r="360" spans="1:12" x14ac:dyDescent="0.15">
      <c r="A360" s="13" t="s">
        <v>1497</v>
      </c>
      <c r="B360" s="13" t="s">
        <v>1498</v>
      </c>
      <c r="C360" s="13" t="s">
        <v>1305</v>
      </c>
      <c r="D360" s="13" t="s">
        <v>886</v>
      </c>
      <c r="E360" s="13" t="s">
        <v>509</v>
      </c>
      <c r="F360" s="16">
        <v>301</v>
      </c>
      <c r="G360" s="13" t="s">
        <v>585</v>
      </c>
      <c r="H360" s="13" t="s">
        <v>17</v>
      </c>
      <c r="I360" s="13">
        <v>4</v>
      </c>
      <c r="J360" s="13">
        <v>1.9</v>
      </c>
      <c r="L360" t="str">
        <f t="shared" si="7"/>
        <v>走幅跳寺澤綺音</v>
      </c>
    </row>
    <row r="361" spans="1:12" x14ac:dyDescent="0.15">
      <c r="A361" s="13" t="s">
        <v>1505</v>
      </c>
      <c r="B361" s="13" t="s">
        <v>954</v>
      </c>
      <c r="C361" s="13" t="s">
        <v>1305</v>
      </c>
      <c r="D361" s="13" t="s">
        <v>886</v>
      </c>
      <c r="E361" s="13" t="s">
        <v>1517</v>
      </c>
      <c r="F361" s="16">
        <v>288</v>
      </c>
      <c r="G361" s="13" t="s">
        <v>585</v>
      </c>
      <c r="H361" s="13" t="s">
        <v>16</v>
      </c>
      <c r="I361" s="13">
        <v>3</v>
      </c>
      <c r="J361" s="13"/>
      <c r="L361" t="str">
        <f t="shared" si="7"/>
        <v>走幅跳寺澤碧凛</v>
      </c>
    </row>
    <row r="362" spans="1:12" x14ac:dyDescent="0.15">
      <c r="A362" s="13" t="s">
        <v>953</v>
      </c>
      <c r="B362" s="13" t="s">
        <v>954</v>
      </c>
      <c r="C362" s="13" t="s">
        <v>1305</v>
      </c>
      <c r="D362" s="13" t="s">
        <v>583</v>
      </c>
      <c r="E362" s="13" t="s">
        <v>687</v>
      </c>
      <c r="F362" s="16">
        <v>615</v>
      </c>
      <c r="G362" s="13" t="s">
        <v>585</v>
      </c>
      <c r="H362" s="13" t="s">
        <v>1561</v>
      </c>
      <c r="I362" s="13">
        <v>1</v>
      </c>
      <c r="J362" s="13">
        <v>1</v>
      </c>
      <c r="L362" t="str">
        <f t="shared" si="7"/>
        <v>走幅跳寺本恭平</v>
      </c>
    </row>
    <row r="363" spans="1:12" x14ac:dyDescent="0.15">
      <c r="A363" s="13" t="s">
        <v>956</v>
      </c>
      <c r="B363" s="13" t="s">
        <v>1382</v>
      </c>
      <c r="C363" s="13" t="s">
        <v>1305</v>
      </c>
      <c r="D363" s="13" t="s">
        <v>586</v>
      </c>
      <c r="E363" s="13" t="s">
        <v>603</v>
      </c>
      <c r="F363" s="16">
        <v>442</v>
      </c>
      <c r="G363" s="13" t="s">
        <v>585</v>
      </c>
      <c r="H363" s="13" t="s">
        <v>1383</v>
      </c>
      <c r="I363" s="13">
        <v>1</v>
      </c>
      <c r="J363" s="13"/>
      <c r="L363" t="str">
        <f t="shared" si="7"/>
        <v>走幅跳寺田海希</v>
      </c>
    </row>
    <row r="364" spans="1:12" x14ac:dyDescent="0.15">
      <c r="A364" s="13" t="s">
        <v>1477</v>
      </c>
      <c r="B364" s="13" t="s">
        <v>1382</v>
      </c>
      <c r="C364" s="13" t="s">
        <v>1305</v>
      </c>
      <c r="D364" s="13" t="s">
        <v>762</v>
      </c>
      <c r="E364" s="13" t="s">
        <v>444</v>
      </c>
      <c r="F364" s="16">
        <v>383</v>
      </c>
      <c r="G364" s="13" t="s">
        <v>585</v>
      </c>
      <c r="H364" s="13" t="s">
        <v>1386</v>
      </c>
      <c r="I364" s="13">
        <v>2</v>
      </c>
      <c r="J364" s="13">
        <v>2.6</v>
      </c>
      <c r="K364" s="13"/>
      <c r="L364" t="str">
        <f t="shared" si="7"/>
        <v>走幅跳市川日陽里</v>
      </c>
    </row>
    <row r="365" spans="1:12" x14ac:dyDescent="0.15">
      <c r="A365" s="13" t="s">
        <v>953</v>
      </c>
      <c r="B365" s="13" t="s">
        <v>954</v>
      </c>
      <c r="C365" s="13" t="s">
        <v>1305</v>
      </c>
      <c r="D365" s="13" t="s">
        <v>583</v>
      </c>
      <c r="E365" s="13" t="s">
        <v>653</v>
      </c>
      <c r="F365" s="16">
        <v>513</v>
      </c>
      <c r="G365" s="13" t="s">
        <v>585</v>
      </c>
      <c r="H365" s="13" t="s">
        <v>1547</v>
      </c>
      <c r="I365" s="13">
        <v>2</v>
      </c>
      <c r="J365" s="13">
        <v>1.7</v>
      </c>
      <c r="L365" t="str">
        <f t="shared" si="7"/>
        <v>走幅跳山﨑裕夢</v>
      </c>
    </row>
    <row r="366" spans="1:12" x14ac:dyDescent="0.15">
      <c r="A366" s="13" t="s">
        <v>1477</v>
      </c>
      <c r="B366" s="13" t="s">
        <v>1382</v>
      </c>
      <c r="C366" s="13" t="s">
        <v>1305</v>
      </c>
      <c r="D366" s="13" t="s">
        <v>586</v>
      </c>
      <c r="E366" s="13" t="s">
        <v>133</v>
      </c>
      <c r="F366" s="16">
        <v>531</v>
      </c>
      <c r="G366" s="13" t="s">
        <v>585</v>
      </c>
      <c r="H366" s="13" t="s">
        <v>1349</v>
      </c>
      <c r="I366" s="13">
        <v>3</v>
      </c>
      <c r="J366" s="13">
        <v>-0.2</v>
      </c>
      <c r="K366" s="13"/>
      <c r="L366" t="str">
        <f t="shared" si="7"/>
        <v>走幅跳山本凛太郎</v>
      </c>
    </row>
    <row r="367" spans="1:12" x14ac:dyDescent="0.15">
      <c r="A367" s="13" t="s">
        <v>1224</v>
      </c>
      <c r="B367" s="13" t="s">
        <v>954</v>
      </c>
      <c r="C367" s="13" t="s">
        <v>1305</v>
      </c>
      <c r="D367" s="13" t="s">
        <v>586</v>
      </c>
      <c r="E367" s="13" t="s">
        <v>95</v>
      </c>
      <c r="F367" s="16">
        <v>489</v>
      </c>
      <c r="G367" s="13" t="s">
        <v>585</v>
      </c>
      <c r="H367" s="13" t="s">
        <v>1545</v>
      </c>
      <c r="I367" s="13">
        <v>2</v>
      </c>
      <c r="J367" s="13">
        <v>-0.7</v>
      </c>
      <c r="K367" s="13"/>
      <c r="L367" t="str">
        <f t="shared" si="7"/>
        <v>走幅跳山本祐太</v>
      </c>
    </row>
    <row r="368" spans="1:12" x14ac:dyDescent="0.15">
      <c r="A368" s="13" t="s">
        <v>1224</v>
      </c>
      <c r="B368" s="13" t="s">
        <v>954</v>
      </c>
      <c r="C368" s="13" t="s">
        <v>1305</v>
      </c>
      <c r="D368" s="13" t="s">
        <v>762</v>
      </c>
      <c r="E368" s="13" t="s">
        <v>468</v>
      </c>
      <c r="F368" s="16">
        <v>362</v>
      </c>
      <c r="G368" s="13" t="s">
        <v>903</v>
      </c>
      <c r="H368" s="13" t="s">
        <v>1535</v>
      </c>
      <c r="I368" s="13">
        <v>3</v>
      </c>
      <c r="J368" s="13">
        <v>1</v>
      </c>
      <c r="L368" t="str">
        <f t="shared" si="7"/>
        <v>走幅跳山本萌華</v>
      </c>
    </row>
    <row r="369" spans="1:12" x14ac:dyDescent="0.15">
      <c r="A369" t="s">
        <v>1462</v>
      </c>
      <c r="B369" t="s">
        <v>1463</v>
      </c>
      <c r="C369" t="s">
        <v>1305</v>
      </c>
      <c r="D369" t="s">
        <v>884</v>
      </c>
      <c r="E369" t="s">
        <v>1466</v>
      </c>
      <c r="F369">
        <v>269</v>
      </c>
      <c r="G369" t="s">
        <v>1464</v>
      </c>
      <c r="H369" t="s">
        <v>15</v>
      </c>
      <c r="I369">
        <v>3</v>
      </c>
      <c r="J369">
        <v>0</v>
      </c>
      <c r="L369" t="str">
        <f t="shared" si="7"/>
        <v>走幅跳山本大三郎</v>
      </c>
    </row>
    <row r="370" spans="1:12" x14ac:dyDescent="0.15">
      <c r="A370" s="13" t="s">
        <v>955</v>
      </c>
      <c r="B370" s="13" t="s">
        <v>954</v>
      </c>
      <c r="C370" s="13" t="s">
        <v>1305</v>
      </c>
      <c r="D370" s="13" t="s">
        <v>886</v>
      </c>
      <c r="E370" s="13" t="s">
        <v>495</v>
      </c>
      <c r="F370" s="16">
        <v>252</v>
      </c>
      <c r="G370" s="13" t="s">
        <v>585</v>
      </c>
      <c r="H370" s="13" t="s">
        <v>17</v>
      </c>
      <c r="I370" s="13">
        <v>5</v>
      </c>
      <c r="J370" s="13"/>
      <c r="L370" t="str">
        <f t="shared" si="7"/>
        <v>走幅跳山本想代</v>
      </c>
    </row>
    <row r="371" spans="1:12" x14ac:dyDescent="0.15">
      <c r="A371" t="s">
        <v>1462</v>
      </c>
      <c r="B371" t="s">
        <v>1463</v>
      </c>
      <c r="C371" t="s">
        <v>1305</v>
      </c>
      <c r="D371" t="s">
        <v>884</v>
      </c>
      <c r="E371" t="s">
        <v>1467</v>
      </c>
      <c r="F371">
        <v>293</v>
      </c>
      <c r="G371" t="s">
        <v>1464</v>
      </c>
      <c r="H371" t="s">
        <v>15</v>
      </c>
      <c r="I371">
        <v>5</v>
      </c>
      <c r="J371">
        <v>0</v>
      </c>
      <c r="K371" s="13"/>
      <c r="L371" t="str">
        <f t="shared" si="7"/>
        <v>走幅跳山本銀次郎</v>
      </c>
    </row>
    <row r="372" spans="1:12" x14ac:dyDescent="0.15">
      <c r="A372" s="13" t="s">
        <v>1138</v>
      </c>
      <c r="B372" s="13" t="s">
        <v>954</v>
      </c>
      <c r="C372" s="13" t="s">
        <v>1305</v>
      </c>
      <c r="D372" s="13" t="s">
        <v>884</v>
      </c>
      <c r="E372" s="13" t="s">
        <v>1168</v>
      </c>
      <c r="F372" s="16">
        <v>280</v>
      </c>
      <c r="G372" s="13" t="s">
        <v>585</v>
      </c>
      <c r="H372" s="13" t="s">
        <v>15</v>
      </c>
      <c r="I372" s="13">
        <v>5</v>
      </c>
      <c r="J372" s="13"/>
      <c r="K372" s="13"/>
      <c r="L372" t="str">
        <f t="shared" si="7"/>
        <v>走幅跳山本銀士郎</v>
      </c>
    </row>
    <row r="373" spans="1:12" x14ac:dyDescent="0.15">
      <c r="A373" s="13" t="s">
        <v>1450</v>
      </c>
      <c r="B373" s="13" t="s">
        <v>1382</v>
      </c>
      <c r="C373" s="26" t="s">
        <v>1305</v>
      </c>
      <c r="D373" s="13" t="s">
        <v>586</v>
      </c>
      <c r="E373" s="13" t="s">
        <v>1451</v>
      </c>
      <c r="F373" s="16">
        <v>271</v>
      </c>
      <c r="G373" s="13" t="s">
        <v>903</v>
      </c>
      <c r="H373" s="13" t="s">
        <v>1385</v>
      </c>
      <c r="I373" s="13">
        <v>1</v>
      </c>
      <c r="J373" s="13">
        <v>0.3</v>
      </c>
      <c r="L373" t="str">
        <f t="shared" si="7"/>
        <v>走幅跳山田倫太郎</v>
      </c>
    </row>
    <row r="374" spans="1:12" x14ac:dyDescent="0.15">
      <c r="A374" s="13" t="s">
        <v>1500</v>
      </c>
      <c r="B374" s="13" t="s">
        <v>1382</v>
      </c>
      <c r="C374" s="13" t="s">
        <v>1305</v>
      </c>
      <c r="D374" s="13" t="s">
        <v>586</v>
      </c>
      <c r="E374" s="13" t="s">
        <v>149</v>
      </c>
      <c r="F374" s="16">
        <v>422</v>
      </c>
      <c r="G374" s="13" t="s">
        <v>903</v>
      </c>
      <c r="H374" s="13" t="s">
        <v>1384</v>
      </c>
      <c r="I374" s="13">
        <v>2</v>
      </c>
      <c r="J374" s="13">
        <v>-0.3</v>
      </c>
      <c r="K374" s="13"/>
      <c r="L374" t="str">
        <f t="shared" si="7"/>
        <v>走幅跳山崎寿樹</v>
      </c>
    </row>
    <row r="375" spans="1:12" x14ac:dyDescent="0.15">
      <c r="A375" s="13" t="s">
        <v>956</v>
      </c>
      <c r="B375" s="13" t="s">
        <v>1382</v>
      </c>
      <c r="C375" s="13" t="s">
        <v>1305</v>
      </c>
      <c r="D375" s="13" t="s">
        <v>586</v>
      </c>
      <c r="E375" s="13" t="s">
        <v>650</v>
      </c>
      <c r="F375" s="16">
        <v>431</v>
      </c>
      <c r="G375" s="13" t="s">
        <v>585</v>
      </c>
      <c r="H375" s="13" t="s">
        <v>1323</v>
      </c>
      <c r="I375" s="13">
        <v>1</v>
      </c>
      <c r="J375" s="13"/>
      <c r="K375" s="13"/>
      <c r="L375" t="str">
        <f t="shared" si="7"/>
        <v>走幅跳山下拓馬</v>
      </c>
    </row>
    <row r="376" spans="1:12" x14ac:dyDescent="0.15">
      <c r="A376" s="13" t="s">
        <v>955</v>
      </c>
      <c r="B376" s="13" t="s">
        <v>954</v>
      </c>
      <c r="C376" s="13" t="s">
        <v>1305</v>
      </c>
      <c r="D376" s="13" t="s">
        <v>586</v>
      </c>
      <c r="E376" s="13" t="s">
        <v>176</v>
      </c>
      <c r="F376" s="16">
        <v>274</v>
      </c>
      <c r="G376" s="13" t="s">
        <v>585</v>
      </c>
      <c r="H376" s="13" t="s">
        <v>1321</v>
      </c>
      <c r="I376" s="13">
        <v>2</v>
      </c>
      <c r="J376" s="13">
        <v>2.6</v>
      </c>
      <c r="K376" s="13"/>
      <c r="L376" t="str">
        <f t="shared" si="7"/>
        <v>走幅跳坂東武竜</v>
      </c>
    </row>
    <row r="377" spans="1:12" x14ac:dyDescent="0.15">
      <c r="A377" s="13" t="s">
        <v>955</v>
      </c>
      <c r="B377" s="13" t="s">
        <v>954</v>
      </c>
      <c r="C377" s="13" t="s">
        <v>1305</v>
      </c>
      <c r="D377" s="13" t="s">
        <v>762</v>
      </c>
      <c r="E377" s="13" t="s">
        <v>575</v>
      </c>
      <c r="F377" s="16">
        <v>331</v>
      </c>
      <c r="G377" s="13" t="s">
        <v>585</v>
      </c>
      <c r="H377" s="13" t="s">
        <v>1317</v>
      </c>
      <c r="I377" s="13">
        <v>2</v>
      </c>
      <c r="J377" s="13">
        <v>0.9</v>
      </c>
      <c r="L377" t="str">
        <f t="shared" si="7"/>
        <v>走幅跳坂森歩美</v>
      </c>
    </row>
    <row r="378" spans="1:12" x14ac:dyDescent="0.15">
      <c r="A378" s="13" t="s">
        <v>1138</v>
      </c>
      <c r="B378" s="13" t="s">
        <v>954</v>
      </c>
      <c r="C378" s="13" t="s">
        <v>1305</v>
      </c>
      <c r="D378" s="13" t="s">
        <v>763</v>
      </c>
      <c r="E378" s="13" t="s">
        <v>394</v>
      </c>
      <c r="F378" s="16">
        <v>523</v>
      </c>
      <c r="G378" s="13" t="s">
        <v>585</v>
      </c>
      <c r="H378" s="13" t="s">
        <v>1276</v>
      </c>
      <c r="I378" s="13">
        <v>3</v>
      </c>
      <c r="J378" s="13">
        <v>2.4</v>
      </c>
      <c r="L378" t="str">
        <f t="shared" si="7"/>
        <v>走幅跳坂口愛</v>
      </c>
    </row>
    <row r="379" spans="1:12" x14ac:dyDescent="0.15">
      <c r="A379" t="s">
        <v>1462</v>
      </c>
      <c r="B379" t="s">
        <v>1463</v>
      </c>
      <c r="C379" t="s">
        <v>1305</v>
      </c>
      <c r="D379" t="s">
        <v>586</v>
      </c>
      <c r="E379" t="s">
        <v>1157</v>
      </c>
      <c r="F379">
        <v>400</v>
      </c>
      <c r="G379" t="s">
        <v>1464</v>
      </c>
      <c r="H379" t="s">
        <v>1349</v>
      </c>
      <c r="I379">
        <v>1</v>
      </c>
      <c r="J379">
        <v>1.2</v>
      </c>
      <c r="L379" t="str">
        <f t="shared" si="7"/>
        <v>走幅跳坂元恭介</v>
      </c>
    </row>
    <row r="380" spans="1:12" x14ac:dyDescent="0.15">
      <c r="A380" s="13" t="s">
        <v>1477</v>
      </c>
      <c r="B380" s="13" t="s">
        <v>1382</v>
      </c>
      <c r="C380" s="13" t="s">
        <v>1305</v>
      </c>
      <c r="D380" s="13" t="s">
        <v>762</v>
      </c>
      <c r="E380" s="13" t="s">
        <v>1189</v>
      </c>
      <c r="F380" s="16">
        <v>332</v>
      </c>
      <c r="G380" s="13" t="s">
        <v>585</v>
      </c>
      <c r="H380" s="13" t="s">
        <v>1386</v>
      </c>
      <c r="I380" s="13">
        <v>1</v>
      </c>
      <c r="J380" s="13">
        <v>1.6</v>
      </c>
      <c r="K380" s="13"/>
      <c r="L380" t="str">
        <f t="shared" si="7"/>
        <v>走幅跳坂井里緒</v>
      </c>
    </row>
    <row r="381" spans="1:12" x14ac:dyDescent="0.15">
      <c r="A381" t="s">
        <v>1462</v>
      </c>
      <c r="B381" t="s">
        <v>1463</v>
      </c>
      <c r="C381" t="s">
        <v>1305</v>
      </c>
      <c r="D381" t="s">
        <v>582</v>
      </c>
      <c r="E381" t="s">
        <v>30</v>
      </c>
      <c r="F381">
        <v>514</v>
      </c>
      <c r="G381" t="s">
        <v>1464</v>
      </c>
      <c r="H381" s="13" t="s">
        <v>11</v>
      </c>
      <c r="J381">
        <v>0.2</v>
      </c>
      <c r="L381" t="str">
        <f t="shared" si="7"/>
        <v>走幅跳佐藤翔太</v>
      </c>
    </row>
    <row r="382" spans="1:12" x14ac:dyDescent="0.15">
      <c r="A382" s="13" t="s">
        <v>1224</v>
      </c>
      <c r="B382" s="13" t="s">
        <v>954</v>
      </c>
      <c r="C382" s="13" t="s">
        <v>1305</v>
      </c>
      <c r="D382" s="13" t="s">
        <v>762</v>
      </c>
      <c r="E382" s="13" t="s">
        <v>421</v>
      </c>
      <c r="F382" s="16">
        <v>436</v>
      </c>
      <c r="G382" s="13" t="s">
        <v>903</v>
      </c>
      <c r="H382" s="13" t="s">
        <v>1562</v>
      </c>
      <c r="I382" s="13">
        <v>3</v>
      </c>
      <c r="J382" s="13">
        <v>0.1</v>
      </c>
      <c r="L382" t="str">
        <f t="shared" si="7"/>
        <v>走幅跳佐藤栞</v>
      </c>
    </row>
    <row r="383" spans="1:12" x14ac:dyDescent="0.15">
      <c r="A383" s="13" t="s">
        <v>1504</v>
      </c>
      <c r="B383" s="13" t="s">
        <v>1382</v>
      </c>
      <c r="C383" s="13" t="s">
        <v>1305</v>
      </c>
      <c r="D383" s="13" t="s">
        <v>586</v>
      </c>
      <c r="E383" s="13" t="s">
        <v>602</v>
      </c>
      <c r="F383" s="16">
        <v>415</v>
      </c>
      <c r="G383" s="13" t="s">
        <v>585</v>
      </c>
      <c r="H383" s="13" t="s">
        <v>1320</v>
      </c>
      <c r="I383" s="13">
        <v>1</v>
      </c>
      <c r="J383" s="13">
        <v>1.3</v>
      </c>
      <c r="K383" s="13"/>
      <c r="L383" t="str">
        <f t="shared" si="7"/>
        <v>走幅跳佐藤琉生</v>
      </c>
    </row>
    <row r="384" spans="1:12" x14ac:dyDescent="0.15">
      <c r="A384" s="13" t="s">
        <v>1138</v>
      </c>
      <c r="B384" s="13" t="s">
        <v>954</v>
      </c>
      <c r="C384" s="13" t="s">
        <v>1305</v>
      </c>
      <c r="D384" s="13" t="s">
        <v>763</v>
      </c>
      <c r="E384" s="13" t="s">
        <v>1416</v>
      </c>
      <c r="F384" s="16">
        <v>377</v>
      </c>
      <c r="G384" s="13" t="s">
        <v>585</v>
      </c>
      <c r="H384" s="13" t="s">
        <v>1445</v>
      </c>
      <c r="I384" s="13">
        <v>3</v>
      </c>
      <c r="J384" s="13">
        <v>0.9</v>
      </c>
      <c r="L384" t="str">
        <f t="shared" si="7"/>
        <v>走幅跳佐藤未来</v>
      </c>
    </row>
    <row r="385" spans="1:12" x14ac:dyDescent="0.15">
      <c r="A385" s="13" t="s">
        <v>953</v>
      </c>
      <c r="B385" s="13" t="s">
        <v>954</v>
      </c>
      <c r="C385" s="13" t="s">
        <v>1305</v>
      </c>
      <c r="D385" s="13" t="s">
        <v>583</v>
      </c>
      <c r="E385" s="13" t="s">
        <v>667</v>
      </c>
      <c r="F385" s="16">
        <v>554</v>
      </c>
      <c r="G385" s="13" t="s">
        <v>585</v>
      </c>
      <c r="H385" s="13" t="s">
        <v>1306</v>
      </c>
      <c r="I385" s="13">
        <v>1</v>
      </c>
      <c r="J385" s="13">
        <v>2.1</v>
      </c>
      <c r="K385" s="13"/>
      <c r="L385" t="str">
        <f t="shared" si="7"/>
        <v>走幅跳佐藤大晟</v>
      </c>
    </row>
    <row r="386" spans="1:12" x14ac:dyDescent="0.15">
      <c r="A386" s="13" t="s">
        <v>1499</v>
      </c>
      <c r="B386" s="13" t="s">
        <v>1382</v>
      </c>
      <c r="C386" s="13" t="s">
        <v>1305</v>
      </c>
      <c r="D386" s="13" t="s">
        <v>583</v>
      </c>
      <c r="E386" s="13" t="s">
        <v>1396</v>
      </c>
      <c r="F386" s="16">
        <v>510</v>
      </c>
      <c r="G386" s="13" t="s">
        <v>585</v>
      </c>
      <c r="H386" s="13" t="s">
        <v>1435</v>
      </c>
      <c r="I386" s="13">
        <v>1</v>
      </c>
      <c r="J386" s="13">
        <v>-1.1000000000000001</v>
      </c>
      <c r="K386" s="13"/>
      <c r="L386" t="str">
        <f t="shared" si="7"/>
        <v>走幅跳佐藤一馬</v>
      </c>
    </row>
    <row r="387" spans="1:12" x14ac:dyDescent="0.15">
      <c r="A387" s="13" t="s">
        <v>1499</v>
      </c>
      <c r="B387" s="13" t="s">
        <v>1382</v>
      </c>
      <c r="C387" s="13" t="s">
        <v>1305</v>
      </c>
      <c r="D387" s="13" t="s">
        <v>763</v>
      </c>
      <c r="E387" s="13" t="s">
        <v>388</v>
      </c>
      <c r="F387" s="16">
        <v>391</v>
      </c>
      <c r="G387" s="13" t="s">
        <v>585</v>
      </c>
      <c r="H387" s="13" t="s">
        <v>1306</v>
      </c>
      <c r="I387" s="13">
        <v>2</v>
      </c>
      <c r="J387" s="13">
        <v>2</v>
      </c>
      <c r="L387" t="str">
        <f t="shared" si="7"/>
        <v>走幅跳佐々木愛香</v>
      </c>
    </row>
    <row r="388" spans="1:12" x14ac:dyDescent="0.15">
      <c r="A388" s="13" t="s">
        <v>1450</v>
      </c>
      <c r="B388" s="13" t="s">
        <v>1382</v>
      </c>
      <c r="C388" s="26" t="s">
        <v>1305</v>
      </c>
      <c r="D388" s="13" t="s">
        <v>762</v>
      </c>
      <c r="E388" s="13" t="s">
        <v>436</v>
      </c>
      <c r="F388" s="16">
        <v>509</v>
      </c>
      <c r="G388" s="13" t="s">
        <v>903</v>
      </c>
      <c r="H388" s="13" t="s">
        <v>1385</v>
      </c>
      <c r="I388" s="13">
        <v>3</v>
      </c>
      <c r="J388" s="13">
        <v>1.2</v>
      </c>
      <c r="L388" t="str">
        <f t="shared" si="7"/>
        <v>走幅跳根田りりん</v>
      </c>
    </row>
    <row r="389" spans="1:12" x14ac:dyDescent="0.15">
      <c r="A389" s="13" t="s">
        <v>1500</v>
      </c>
      <c r="B389" s="13" t="s">
        <v>1382</v>
      </c>
      <c r="C389" s="13" t="s">
        <v>1305</v>
      </c>
      <c r="D389" s="13" t="s">
        <v>586</v>
      </c>
      <c r="E389" s="13" t="s">
        <v>1144</v>
      </c>
      <c r="F389" s="16">
        <v>443</v>
      </c>
      <c r="G389" s="13" t="s">
        <v>903</v>
      </c>
      <c r="H389" s="13" t="s">
        <v>1320</v>
      </c>
      <c r="I389" s="13">
        <v>1</v>
      </c>
      <c r="J389" s="13">
        <v>-0.3</v>
      </c>
      <c r="L389" t="str">
        <f t="shared" si="7"/>
        <v>走幅跳今井啓人</v>
      </c>
    </row>
    <row r="390" spans="1:12" x14ac:dyDescent="0.15">
      <c r="A390" s="13" t="s">
        <v>1138</v>
      </c>
      <c r="B390" s="13" t="s">
        <v>954</v>
      </c>
      <c r="C390" s="13" t="s">
        <v>1305</v>
      </c>
      <c r="D390" s="13" t="s">
        <v>884</v>
      </c>
      <c r="E390" s="13" t="s">
        <v>1018</v>
      </c>
      <c r="F390" s="16">
        <v>294</v>
      </c>
      <c r="G390" s="13" t="s">
        <v>585</v>
      </c>
      <c r="H390" s="13" t="s">
        <v>992</v>
      </c>
      <c r="I390" s="13">
        <v>5</v>
      </c>
      <c r="J390" s="13"/>
      <c r="K390" s="13"/>
      <c r="L390" t="str">
        <f t="shared" si="7"/>
        <v>走幅跳高野京弥</v>
      </c>
    </row>
    <row r="391" spans="1:12" x14ac:dyDescent="0.15">
      <c r="A391" s="13" t="s">
        <v>1499</v>
      </c>
      <c r="B391" s="13" t="s">
        <v>1382</v>
      </c>
      <c r="C391" s="13" t="s">
        <v>1305</v>
      </c>
      <c r="D391" s="13" t="s">
        <v>583</v>
      </c>
      <c r="E391" s="13" t="s">
        <v>908</v>
      </c>
      <c r="F391" s="16">
        <v>386</v>
      </c>
      <c r="G391" s="13" t="s">
        <v>585</v>
      </c>
      <c r="H391" s="13" t="s">
        <v>1435</v>
      </c>
      <c r="I391" s="13">
        <v>1</v>
      </c>
      <c r="J391" s="13">
        <v>-1.7</v>
      </c>
      <c r="L391" t="str">
        <f t="shared" si="7"/>
        <v>走幅跳高見響</v>
      </c>
    </row>
    <row r="392" spans="1:12" x14ac:dyDescent="0.15">
      <c r="A392" s="13" t="s">
        <v>1138</v>
      </c>
      <c r="B392" s="13" t="s">
        <v>954</v>
      </c>
      <c r="C392" s="13" t="s">
        <v>1305</v>
      </c>
      <c r="D392" s="13" t="s">
        <v>586</v>
      </c>
      <c r="E392" s="13" t="s">
        <v>1227</v>
      </c>
      <c r="F392" s="16">
        <v>404</v>
      </c>
      <c r="G392" s="13" t="s">
        <v>585</v>
      </c>
      <c r="H392" s="13" t="s">
        <v>1326</v>
      </c>
      <c r="I392" s="13">
        <v>1</v>
      </c>
      <c r="J392" s="13">
        <v>0.3</v>
      </c>
      <c r="L392" t="str">
        <f t="shared" si="7"/>
        <v>走幅跳高宮成生</v>
      </c>
    </row>
    <row r="393" spans="1:12" x14ac:dyDescent="0.15">
      <c r="A393" s="13" t="s">
        <v>953</v>
      </c>
      <c r="B393" s="13" t="s">
        <v>954</v>
      </c>
      <c r="C393" s="13" t="s">
        <v>1305</v>
      </c>
      <c r="D393" s="13" t="s">
        <v>763</v>
      </c>
      <c r="E393" s="13" t="s">
        <v>387</v>
      </c>
      <c r="F393" s="16">
        <v>466</v>
      </c>
      <c r="G393" s="13" t="s">
        <v>585</v>
      </c>
      <c r="H393" s="13" t="s">
        <v>1555</v>
      </c>
      <c r="I393" s="13">
        <v>3</v>
      </c>
      <c r="J393" s="13">
        <v>0.4</v>
      </c>
      <c r="L393" t="str">
        <f t="shared" si="7"/>
        <v>走幅跳工藤春花</v>
      </c>
    </row>
    <row r="394" spans="1:12" x14ac:dyDescent="0.15">
      <c r="A394" s="13" t="s">
        <v>953</v>
      </c>
      <c r="B394" s="13" t="s">
        <v>954</v>
      </c>
      <c r="C394" s="13" t="s">
        <v>1305</v>
      </c>
      <c r="D394" s="13" t="s">
        <v>763</v>
      </c>
      <c r="E394" s="13" t="s">
        <v>1415</v>
      </c>
      <c r="F394" s="16">
        <v>386</v>
      </c>
      <c r="G394" s="13" t="s">
        <v>585</v>
      </c>
      <c r="H394" s="13" t="s">
        <v>1552</v>
      </c>
      <c r="I394" s="13">
        <v>3</v>
      </c>
      <c r="J394" s="13">
        <v>1.8</v>
      </c>
      <c r="K394" s="13"/>
      <c r="L394" t="str">
        <f t="shared" si="7"/>
        <v>走幅跳工藤結依</v>
      </c>
    </row>
    <row r="395" spans="1:12" x14ac:dyDescent="0.15">
      <c r="A395" s="13" t="s">
        <v>956</v>
      </c>
      <c r="B395" s="13" t="s">
        <v>1382</v>
      </c>
      <c r="C395" s="13" t="s">
        <v>1305</v>
      </c>
      <c r="D395" s="13" t="s">
        <v>762</v>
      </c>
      <c r="E395" s="13" t="s">
        <v>793</v>
      </c>
      <c r="F395" s="16">
        <v>307</v>
      </c>
      <c r="G395" s="13" t="s">
        <v>585</v>
      </c>
      <c r="H395" s="13" t="s">
        <v>1349</v>
      </c>
      <c r="I395" s="13">
        <v>1</v>
      </c>
      <c r="J395" s="13"/>
      <c r="L395" t="str">
        <f t="shared" si="7"/>
        <v>走幅跳向結羅</v>
      </c>
    </row>
    <row r="396" spans="1:12" x14ac:dyDescent="0.15">
      <c r="A396" s="13" t="s">
        <v>1505</v>
      </c>
      <c r="B396" s="13" t="s">
        <v>954</v>
      </c>
      <c r="C396" s="13" t="s">
        <v>1305</v>
      </c>
      <c r="D396" s="13" t="s">
        <v>884</v>
      </c>
      <c r="E396" s="13" t="s">
        <v>1046</v>
      </c>
      <c r="F396" s="16">
        <v>293</v>
      </c>
      <c r="G396" s="13" t="s">
        <v>585</v>
      </c>
      <c r="H396" s="13" t="s">
        <v>14</v>
      </c>
      <c r="I396" s="13">
        <v>3</v>
      </c>
      <c r="J396" s="13"/>
      <c r="L396" t="str">
        <f t="shared" si="7"/>
        <v>走幅跳後藤大輔</v>
      </c>
    </row>
    <row r="397" spans="1:12" x14ac:dyDescent="0.15">
      <c r="A397" s="13" t="s">
        <v>1477</v>
      </c>
      <c r="B397" s="13" t="s">
        <v>1382</v>
      </c>
      <c r="C397" s="13" t="s">
        <v>1305</v>
      </c>
      <c r="D397" s="13" t="s">
        <v>583</v>
      </c>
      <c r="E397" s="13" t="s">
        <v>916</v>
      </c>
      <c r="F397" s="16">
        <v>536</v>
      </c>
      <c r="G397" s="13" t="s">
        <v>585</v>
      </c>
      <c r="H397" s="13" t="s">
        <v>1314</v>
      </c>
      <c r="I397" s="13">
        <v>1</v>
      </c>
      <c r="J397" s="13">
        <v>1.5</v>
      </c>
      <c r="L397" t="str">
        <f t="shared" si="7"/>
        <v>走幅跳後田裕太</v>
      </c>
    </row>
    <row r="398" spans="1:12" x14ac:dyDescent="0.15">
      <c r="A398" s="13" t="s">
        <v>956</v>
      </c>
      <c r="B398" s="13" t="s">
        <v>1382</v>
      </c>
      <c r="C398" s="13" t="s">
        <v>1305</v>
      </c>
      <c r="D398" s="13" t="s">
        <v>762</v>
      </c>
      <c r="E398" s="13" t="s">
        <v>853</v>
      </c>
      <c r="F398" s="16">
        <v>327</v>
      </c>
      <c r="G398" s="13" t="s">
        <v>585</v>
      </c>
      <c r="H398" s="13" t="s">
        <v>1349</v>
      </c>
      <c r="I398" s="13">
        <v>1</v>
      </c>
      <c r="J398" s="13"/>
      <c r="L398" t="str">
        <f t="shared" si="7"/>
        <v>走幅跳五十嵐響</v>
      </c>
    </row>
    <row r="399" spans="1:12" x14ac:dyDescent="0.15">
      <c r="A399" s="13" t="s">
        <v>953</v>
      </c>
      <c r="B399" s="13" t="s">
        <v>954</v>
      </c>
      <c r="C399" s="13" t="s">
        <v>1305</v>
      </c>
      <c r="D399" s="13" t="s">
        <v>583</v>
      </c>
      <c r="E399" s="13" t="s">
        <v>668</v>
      </c>
      <c r="F399" s="16">
        <v>651</v>
      </c>
      <c r="G399" s="13" t="s">
        <v>585</v>
      </c>
      <c r="H399" s="13" t="s">
        <v>1537</v>
      </c>
      <c r="I399" s="13">
        <v>3</v>
      </c>
      <c r="J399" s="13">
        <v>0.4</v>
      </c>
      <c r="L399" t="str">
        <f t="shared" si="7"/>
        <v>走幅跳原友耶</v>
      </c>
    </row>
    <row r="400" spans="1:12" x14ac:dyDescent="0.15">
      <c r="A400" s="13" t="s">
        <v>956</v>
      </c>
      <c r="B400" s="13" t="s">
        <v>1382</v>
      </c>
      <c r="C400" s="13" t="s">
        <v>1305</v>
      </c>
      <c r="D400" s="13" t="s">
        <v>586</v>
      </c>
      <c r="E400" s="13" t="s">
        <v>96</v>
      </c>
      <c r="F400" s="16">
        <v>506</v>
      </c>
      <c r="G400" s="13" t="s">
        <v>585</v>
      </c>
      <c r="H400" s="13" t="s">
        <v>1344</v>
      </c>
      <c r="I400" s="13">
        <v>2</v>
      </c>
      <c r="J400" s="13"/>
      <c r="L400" t="str">
        <f t="shared" si="7"/>
        <v>走幅跳原田雲向</v>
      </c>
    </row>
    <row r="401" spans="1:12" x14ac:dyDescent="0.15">
      <c r="A401" s="13" t="s">
        <v>955</v>
      </c>
      <c r="B401" s="13" t="s">
        <v>954</v>
      </c>
      <c r="C401" s="13" t="s">
        <v>1305</v>
      </c>
      <c r="D401" s="13" t="s">
        <v>886</v>
      </c>
      <c r="E401" s="13" t="s">
        <v>507</v>
      </c>
      <c r="F401" s="16">
        <v>289</v>
      </c>
      <c r="G401" s="13" t="s">
        <v>585</v>
      </c>
      <c r="H401" s="13" t="s">
        <v>16</v>
      </c>
      <c r="I401" s="13">
        <v>4</v>
      </c>
      <c r="J401" s="13"/>
      <c r="L401" t="str">
        <f t="shared" si="7"/>
        <v>走幅跳穴澤日菜</v>
      </c>
    </row>
    <row r="402" spans="1:12" x14ac:dyDescent="0.15">
      <c r="A402" s="13" t="s">
        <v>1499</v>
      </c>
      <c r="B402" s="13" t="s">
        <v>1382</v>
      </c>
      <c r="C402" s="13" t="s">
        <v>1305</v>
      </c>
      <c r="D402" s="13" t="s">
        <v>763</v>
      </c>
      <c r="E402" s="13" t="s">
        <v>816</v>
      </c>
      <c r="F402" s="16">
        <v>453</v>
      </c>
      <c r="G402" s="13" t="s">
        <v>585</v>
      </c>
      <c r="H402" s="13" t="s">
        <v>1314</v>
      </c>
      <c r="I402" s="13">
        <v>1</v>
      </c>
      <c r="J402" s="13">
        <v>2.2000000000000002</v>
      </c>
      <c r="L402" t="str">
        <f t="shared" si="7"/>
        <v>走幅跳穴山美来</v>
      </c>
    </row>
    <row r="403" spans="1:12" x14ac:dyDescent="0.15">
      <c r="A403" s="13" t="s">
        <v>1138</v>
      </c>
      <c r="B403" s="13" t="s">
        <v>954</v>
      </c>
      <c r="C403" s="13" t="s">
        <v>1305</v>
      </c>
      <c r="D403" s="13" t="s">
        <v>762</v>
      </c>
      <c r="E403" s="13" t="s">
        <v>1447</v>
      </c>
      <c r="F403" s="16">
        <v>302</v>
      </c>
      <c r="G403" s="13" t="s">
        <v>585</v>
      </c>
      <c r="H403" s="13" t="s">
        <v>1384</v>
      </c>
      <c r="I403" s="13">
        <v>2</v>
      </c>
      <c r="J403" s="13">
        <v>0.9</v>
      </c>
      <c r="L403" t="str">
        <f t="shared" si="7"/>
        <v>走幅跳熊谷祐花</v>
      </c>
    </row>
    <row r="404" spans="1:12" x14ac:dyDescent="0.15">
      <c r="A404" s="13" t="s">
        <v>1477</v>
      </c>
      <c r="B404" s="13" t="s">
        <v>1382</v>
      </c>
      <c r="C404" s="13" t="s">
        <v>1305</v>
      </c>
      <c r="D404" s="13" t="s">
        <v>586</v>
      </c>
      <c r="E404" s="13" t="s">
        <v>630</v>
      </c>
      <c r="F404" s="16">
        <v>430</v>
      </c>
      <c r="G404" s="13" t="s">
        <v>585</v>
      </c>
      <c r="H404" s="13" t="s">
        <v>1387</v>
      </c>
      <c r="I404" s="13">
        <v>2</v>
      </c>
      <c r="J404" s="13">
        <v>-1.1000000000000001</v>
      </c>
      <c r="L404" t="str">
        <f t="shared" si="7"/>
        <v>走幅跳金澤翼</v>
      </c>
    </row>
    <row r="405" spans="1:12" x14ac:dyDescent="0.15">
      <c r="A405" t="s">
        <v>1462</v>
      </c>
      <c r="B405" t="s">
        <v>1463</v>
      </c>
      <c r="C405" t="s">
        <v>1305</v>
      </c>
      <c r="D405" t="s">
        <v>884</v>
      </c>
      <c r="E405" t="s">
        <v>212</v>
      </c>
      <c r="F405">
        <v>348</v>
      </c>
      <c r="G405" t="s">
        <v>1464</v>
      </c>
      <c r="H405" s="13" t="s">
        <v>992</v>
      </c>
      <c r="I405">
        <v>6</v>
      </c>
      <c r="J405">
        <v>0</v>
      </c>
      <c r="L405" t="str">
        <f t="shared" si="7"/>
        <v>走幅跳金澤世凪</v>
      </c>
    </row>
    <row r="406" spans="1:12" x14ac:dyDescent="0.15">
      <c r="A406" s="13" t="s">
        <v>955</v>
      </c>
      <c r="B406" s="13" t="s">
        <v>954</v>
      </c>
      <c r="C406" s="13" t="s">
        <v>1305</v>
      </c>
      <c r="D406" s="13" t="s">
        <v>583</v>
      </c>
      <c r="E406" s="13" t="s">
        <v>1315</v>
      </c>
      <c r="F406" s="16">
        <v>715</v>
      </c>
      <c r="G406" s="13" t="s">
        <v>585</v>
      </c>
      <c r="H406" s="13" t="s">
        <v>11</v>
      </c>
      <c r="I406" s="13"/>
      <c r="J406" s="13">
        <v>2.5</v>
      </c>
      <c r="L406" t="str">
        <f t="shared" si="7"/>
        <v>走幅跳金子航太</v>
      </c>
    </row>
    <row r="407" spans="1:12" x14ac:dyDescent="0.15">
      <c r="A407" s="13" t="s">
        <v>1505</v>
      </c>
      <c r="B407" s="13" t="s">
        <v>954</v>
      </c>
      <c r="C407" s="13" t="s">
        <v>1305</v>
      </c>
      <c r="D407" s="13" t="s">
        <v>884</v>
      </c>
      <c r="E407" s="13" t="s">
        <v>231</v>
      </c>
      <c r="F407" s="16">
        <v>276</v>
      </c>
      <c r="G407" s="13" t="s">
        <v>585</v>
      </c>
      <c r="H407" s="13" t="s">
        <v>16</v>
      </c>
      <c r="I407" s="13">
        <v>3</v>
      </c>
      <c r="J407" s="13"/>
      <c r="L407" t="str">
        <f t="shared" si="7"/>
        <v>走幅跳近藤輝空</v>
      </c>
    </row>
    <row r="408" spans="1:12" x14ac:dyDescent="0.15">
      <c r="A408" s="13" t="s">
        <v>1450</v>
      </c>
      <c r="B408" s="13" t="s">
        <v>1382</v>
      </c>
      <c r="C408" s="26" t="s">
        <v>1305</v>
      </c>
      <c r="D408" s="13" t="s">
        <v>586</v>
      </c>
      <c r="E408" s="13" t="s">
        <v>1223</v>
      </c>
      <c r="F408" s="16">
        <v>582</v>
      </c>
      <c r="G408" s="13" t="s">
        <v>585</v>
      </c>
      <c r="H408" s="13" t="s">
        <v>1326</v>
      </c>
      <c r="I408" s="13">
        <v>3</v>
      </c>
      <c r="J408" s="13">
        <v>1.6</v>
      </c>
      <c r="L408" t="str">
        <f t="shared" si="7"/>
        <v>走幅跳橋本悠利</v>
      </c>
    </row>
    <row r="409" spans="1:12" x14ac:dyDescent="0.15">
      <c r="A409" s="13" t="s">
        <v>953</v>
      </c>
      <c r="B409" s="13" t="s">
        <v>954</v>
      </c>
      <c r="C409" s="13" t="s">
        <v>1305</v>
      </c>
      <c r="D409" s="13" t="s">
        <v>763</v>
      </c>
      <c r="E409" s="13" t="s">
        <v>522</v>
      </c>
      <c r="F409" s="16">
        <v>390</v>
      </c>
      <c r="G409" s="13" t="s">
        <v>585</v>
      </c>
      <c r="H409" s="13" t="s">
        <v>1558</v>
      </c>
      <c r="I409" s="13">
        <v>2</v>
      </c>
      <c r="J409" s="13">
        <v>1.4</v>
      </c>
      <c r="L409" t="str">
        <f t="shared" si="7"/>
        <v>走幅跳橋本日菜</v>
      </c>
    </row>
    <row r="410" spans="1:12" x14ac:dyDescent="0.15">
      <c r="A410" s="13" t="s">
        <v>1450</v>
      </c>
      <c r="B410" s="13" t="s">
        <v>1382</v>
      </c>
      <c r="C410" s="26" t="s">
        <v>1305</v>
      </c>
      <c r="D410" s="13" t="s">
        <v>586</v>
      </c>
      <c r="E410" s="13" t="s">
        <v>109</v>
      </c>
      <c r="F410" s="16">
        <v>483</v>
      </c>
      <c r="G410" s="13" t="s">
        <v>903</v>
      </c>
      <c r="H410" s="13" t="s">
        <v>1320</v>
      </c>
      <c r="I410" s="13">
        <v>3</v>
      </c>
      <c r="J410" s="13">
        <v>1.4</v>
      </c>
      <c r="K410" s="13"/>
      <c r="L410" t="str">
        <f t="shared" si="7"/>
        <v>走幅跳橋田翔</v>
      </c>
    </row>
    <row r="411" spans="1:12" x14ac:dyDescent="0.15">
      <c r="A411" s="13" t="s">
        <v>955</v>
      </c>
      <c r="B411" s="13" t="s">
        <v>954</v>
      </c>
      <c r="C411" s="13" t="s">
        <v>1305</v>
      </c>
      <c r="D411" s="13" t="s">
        <v>586</v>
      </c>
      <c r="E411" s="13" t="s">
        <v>163</v>
      </c>
      <c r="F411" s="16">
        <v>339</v>
      </c>
      <c r="G411" s="13" t="s">
        <v>585</v>
      </c>
      <c r="H411" s="13" t="s">
        <v>1317</v>
      </c>
      <c r="I411" s="13">
        <v>2</v>
      </c>
      <c r="J411" s="13">
        <v>2.2999999999999998</v>
      </c>
      <c r="L411" t="str">
        <f t="shared" si="7"/>
        <v>走幅跳宮野颯真</v>
      </c>
    </row>
    <row r="412" spans="1:12" x14ac:dyDescent="0.15">
      <c r="A412" t="s">
        <v>1462</v>
      </c>
      <c r="B412" t="s">
        <v>1463</v>
      </c>
      <c r="C412" t="s">
        <v>1305</v>
      </c>
      <c r="D412" t="s">
        <v>886</v>
      </c>
      <c r="E412" t="s">
        <v>505</v>
      </c>
      <c r="F412">
        <v>255</v>
      </c>
      <c r="G412" t="s">
        <v>1464</v>
      </c>
      <c r="H412" t="s">
        <v>14</v>
      </c>
      <c r="I412">
        <v>4</v>
      </c>
      <c r="J412">
        <v>0</v>
      </c>
      <c r="K412" s="13"/>
      <c r="L412" t="str">
        <f t="shared" si="7"/>
        <v>走幅跳宮末侑奈</v>
      </c>
    </row>
    <row r="413" spans="1:12" x14ac:dyDescent="0.15">
      <c r="A413" s="13" t="s">
        <v>1224</v>
      </c>
      <c r="B413" s="13" t="s">
        <v>954</v>
      </c>
      <c r="C413" s="13" t="s">
        <v>1305</v>
      </c>
      <c r="D413" s="13" t="s">
        <v>586</v>
      </c>
      <c r="E413" s="13" t="s">
        <v>600</v>
      </c>
      <c r="F413" s="16">
        <v>391</v>
      </c>
      <c r="G413" s="13" t="s">
        <v>903</v>
      </c>
      <c r="H413" s="13" t="s">
        <v>1320</v>
      </c>
      <c r="I413" s="13">
        <v>1</v>
      </c>
      <c r="J413" s="13">
        <v>0.3</v>
      </c>
      <c r="L413" t="str">
        <f t="shared" si="7"/>
        <v>走幅跳宮本理玖</v>
      </c>
    </row>
    <row r="414" spans="1:12" x14ac:dyDescent="0.15">
      <c r="A414" s="13" t="s">
        <v>955</v>
      </c>
      <c r="B414" s="13" t="s">
        <v>954</v>
      </c>
      <c r="C414" s="13" t="s">
        <v>1305</v>
      </c>
      <c r="D414" s="13" t="s">
        <v>583</v>
      </c>
      <c r="E414" s="13" t="s">
        <v>1310</v>
      </c>
      <c r="F414" s="16">
        <v>562</v>
      </c>
      <c r="G414" s="13" t="s">
        <v>585</v>
      </c>
      <c r="H414" s="13" t="s">
        <v>1271</v>
      </c>
      <c r="I414" s="13">
        <v>3</v>
      </c>
      <c r="J414" s="13">
        <v>1.9</v>
      </c>
      <c r="L414" t="str">
        <f t="shared" si="7"/>
        <v>走幅跳久保俊介</v>
      </c>
    </row>
    <row r="415" spans="1:12" x14ac:dyDescent="0.15">
      <c r="A415" s="13" t="s">
        <v>956</v>
      </c>
      <c r="B415" s="13" t="s">
        <v>1382</v>
      </c>
      <c r="C415" s="13" t="s">
        <v>1305</v>
      </c>
      <c r="D415" s="13" t="s">
        <v>762</v>
      </c>
      <c r="E415" s="13" t="s">
        <v>1193</v>
      </c>
      <c r="F415" s="16">
        <v>340</v>
      </c>
      <c r="G415" s="13" t="s">
        <v>585</v>
      </c>
      <c r="H415" s="13" t="s">
        <v>1323</v>
      </c>
      <c r="I415" s="13">
        <v>1</v>
      </c>
      <c r="J415" s="13"/>
      <c r="L415" t="str">
        <f t="shared" si="7"/>
        <v>走幅跳吉岡紗菜</v>
      </c>
    </row>
    <row r="416" spans="1:12" x14ac:dyDescent="0.15">
      <c r="A416" s="13" t="s">
        <v>953</v>
      </c>
      <c r="B416" s="13" t="s">
        <v>954</v>
      </c>
      <c r="C416" s="13" t="s">
        <v>1305</v>
      </c>
      <c r="D416" s="13" t="s">
        <v>583</v>
      </c>
      <c r="E416" s="13" t="s">
        <v>1308</v>
      </c>
      <c r="F416" s="16">
        <v>562</v>
      </c>
      <c r="G416" s="13" t="s">
        <v>585</v>
      </c>
      <c r="H416" s="13" t="s">
        <v>1558</v>
      </c>
      <c r="I416" s="13">
        <v>3</v>
      </c>
      <c r="J416" s="13">
        <v>3.3</v>
      </c>
      <c r="L416" t="str">
        <f t="shared" si="7"/>
        <v>走幅跳菊地勇貴</v>
      </c>
    </row>
    <row r="417" spans="1:12" x14ac:dyDescent="0.15">
      <c r="A417" s="13" t="s">
        <v>1457</v>
      </c>
      <c r="B417" s="13" t="s">
        <v>954</v>
      </c>
      <c r="C417" s="13" t="s">
        <v>1305</v>
      </c>
      <c r="D417" s="13" t="s">
        <v>586</v>
      </c>
      <c r="E417" s="13" t="s">
        <v>158</v>
      </c>
      <c r="F417" s="16">
        <v>588</v>
      </c>
      <c r="G417" s="13" t="s">
        <v>903</v>
      </c>
      <c r="H417" s="13" t="s">
        <v>1549</v>
      </c>
      <c r="I417" s="13">
        <v>3</v>
      </c>
      <c r="J417" s="13">
        <v>0.4</v>
      </c>
      <c r="L417" t="str">
        <f t="shared" si="7"/>
        <v>走幅跳喜多駿介</v>
      </c>
    </row>
    <row r="418" spans="1:12" x14ac:dyDescent="0.15">
      <c r="A418" s="13" t="s">
        <v>955</v>
      </c>
      <c r="B418" s="13" t="s">
        <v>954</v>
      </c>
      <c r="C418" s="13" t="s">
        <v>1305</v>
      </c>
      <c r="D418" s="13" t="s">
        <v>884</v>
      </c>
      <c r="E418" s="13" t="s">
        <v>230</v>
      </c>
      <c r="F418" s="16">
        <v>242</v>
      </c>
      <c r="G418" s="13" t="s">
        <v>585</v>
      </c>
      <c r="H418" s="13" t="s">
        <v>16</v>
      </c>
      <c r="I418" s="13">
        <v>3</v>
      </c>
      <c r="J418" s="13"/>
      <c r="L418" t="str">
        <f t="shared" ref="L418:L481" si="8">C418&amp;E418</f>
        <v>走幅跳岩崎鼓太郎</v>
      </c>
    </row>
    <row r="419" spans="1:12" x14ac:dyDescent="0.15">
      <c r="A419" s="13" t="s">
        <v>1504</v>
      </c>
      <c r="B419" s="13" t="s">
        <v>1382</v>
      </c>
      <c r="C419" s="13" t="s">
        <v>1305</v>
      </c>
      <c r="D419" s="13" t="s">
        <v>582</v>
      </c>
      <c r="E419" s="13" t="s">
        <v>1474</v>
      </c>
      <c r="F419" s="16">
        <v>639</v>
      </c>
      <c r="G419" s="13" t="s">
        <v>585</v>
      </c>
      <c r="H419" s="13" t="s">
        <v>1263</v>
      </c>
      <c r="I419" s="13" t="s">
        <v>655</v>
      </c>
      <c r="J419" s="13">
        <v>-0.7</v>
      </c>
      <c r="K419" s="13"/>
      <c r="L419" t="str">
        <f t="shared" si="8"/>
        <v>走幅跳岩越優人</v>
      </c>
    </row>
    <row r="420" spans="1:12" x14ac:dyDescent="0.15">
      <c r="A420" s="13" t="s">
        <v>1224</v>
      </c>
      <c r="B420" s="13" t="s">
        <v>954</v>
      </c>
      <c r="C420" s="13" t="s">
        <v>1305</v>
      </c>
      <c r="D420" s="13" t="s">
        <v>762</v>
      </c>
      <c r="E420" s="13" t="s">
        <v>775</v>
      </c>
      <c r="F420" s="16">
        <v>315</v>
      </c>
      <c r="G420" s="13" t="s">
        <v>903</v>
      </c>
      <c r="H420" s="13" t="s">
        <v>1553</v>
      </c>
      <c r="I420" s="13">
        <v>1</v>
      </c>
      <c r="J420" s="13">
        <v>0.3</v>
      </c>
      <c r="L420" t="str">
        <f t="shared" si="8"/>
        <v>走幅跳館田樹七</v>
      </c>
    </row>
    <row r="421" spans="1:12" x14ac:dyDescent="0.15">
      <c r="A421" s="13" t="s">
        <v>1505</v>
      </c>
      <c r="B421" s="13" t="s">
        <v>954</v>
      </c>
      <c r="C421" s="13" t="s">
        <v>1305</v>
      </c>
      <c r="D421" s="13" t="s">
        <v>884</v>
      </c>
      <c r="E421" s="13" t="s">
        <v>232</v>
      </c>
      <c r="F421" s="16">
        <v>262</v>
      </c>
      <c r="G421" s="13" t="s">
        <v>585</v>
      </c>
      <c r="H421" s="13" t="s">
        <v>16</v>
      </c>
      <c r="I421" s="13">
        <v>4</v>
      </c>
      <c r="J421" s="13"/>
      <c r="L421" t="str">
        <f t="shared" si="8"/>
        <v>走幅跳間島奏斗</v>
      </c>
    </row>
    <row r="422" spans="1:12" x14ac:dyDescent="0.15">
      <c r="A422" s="13" t="s">
        <v>955</v>
      </c>
      <c r="B422" s="13" t="s">
        <v>954</v>
      </c>
      <c r="C422" s="13" t="s">
        <v>1305</v>
      </c>
      <c r="D422" s="13" t="s">
        <v>884</v>
      </c>
      <c r="E422" s="13" t="s">
        <v>201</v>
      </c>
      <c r="F422" s="16">
        <v>369</v>
      </c>
      <c r="G422" s="13" t="s">
        <v>585</v>
      </c>
      <c r="H422" s="13" t="s">
        <v>16</v>
      </c>
      <c r="I422" s="13">
        <v>6</v>
      </c>
      <c r="J422" s="13"/>
      <c r="L422" t="str">
        <f t="shared" si="8"/>
        <v>走幅跳釜澤直斗</v>
      </c>
    </row>
    <row r="423" spans="1:12" x14ac:dyDescent="0.15">
      <c r="A423" s="13" t="s">
        <v>1224</v>
      </c>
      <c r="B423" s="13" t="s">
        <v>954</v>
      </c>
      <c r="C423" s="13" t="s">
        <v>1305</v>
      </c>
      <c r="D423" s="13" t="s">
        <v>586</v>
      </c>
      <c r="E423" s="13" t="s">
        <v>627</v>
      </c>
      <c r="F423" s="16">
        <v>419</v>
      </c>
      <c r="G423" s="13" t="s">
        <v>903</v>
      </c>
      <c r="H423" s="13" t="s">
        <v>1543</v>
      </c>
      <c r="I423" s="13">
        <v>1</v>
      </c>
      <c r="J423" s="13">
        <v>2.1</v>
      </c>
      <c r="K423" s="13"/>
      <c r="L423" t="str">
        <f t="shared" si="8"/>
        <v>走幅跳葛尾蒼空</v>
      </c>
    </row>
    <row r="424" spans="1:12" x14ac:dyDescent="0.15">
      <c r="A424" s="13" t="s">
        <v>1491</v>
      </c>
      <c r="B424" s="13" t="s">
        <v>1492</v>
      </c>
      <c r="C424" s="13" t="s">
        <v>1305</v>
      </c>
      <c r="D424" s="13" t="s">
        <v>586</v>
      </c>
      <c r="E424" s="13" t="s">
        <v>91</v>
      </c>
      <c r="F424" s="16">
        <v>587</v>
      </c>
      <c r="G424" s="13" t="s">
        <v>903</v>
      </c>
      <c r="H424" s="13" t="s">
        <v>1538</v>
      </c>
      <c r="I424" s="13">
        <v>2</v>
      </c>
      <c r="J424" s="13">
        <v>1.4</v>
      </c>
      <c r="L424" t="str">
        <f t="shared" si="8"/>
        <v>走幅跳外川来俊</v>
      </c>
    </row>
    <row r="425" spans="1:12" x14ac:dyDescent="0.15">
      <c r="A425" s="13" t="s">
        <v>1504</v>
      </c>
      <c r="B425" s="13" t="s">
        <v>1382</v>
      </c>
      <c r="C425" s="13" t="s">
        <v>1305</v>
      </c>
      <c r="D425" s="13" t="s">
        <v>581</v>
      </c>
      <c r="E425" s="13" t="s">
        <v>359</v>
      </c>
      <c r="F425" s="16">
        <v>610</v>
      </c>
      <c r="G425" s="13" t="s">
        <v>585</v>
      </c>
      <c r="H425" s="13" t="s">
        <v>1259</v>
      </c>
      <c r="I425" s="13">
        <v>3</v>
      </c>
      <c r="J425" s="13">
        <v>1</v>
      </c>
      <c r="L425" t="str">
        <f t="shared" si="8"/>
        <v>走幅跳外川珠童</v>
      </c>
    </row>
    <row r="426" spans="1:12" x14ac:dyDescent="0.15">
      <c r="A426" s="13" t="s">
        <v>1505</v>
      </c>
      <c r="B426" s="13" t="s">
        <v>954</v>
      </c>
      <c r="C426" s="13" t="s">
        <v>1305</v>
      </c>
      <c r="D426" s="13" t="s">
        <v>886</v>
      </c>
      <c r="E426" s="13" t="s">
        <v>489</v>
      </c>
      <c r="F426" s="16">
        <v>371</v>
      </c>
      <c r="G426" s="13" t="s">
        <v>585</v>
      </c>
      <c r="H426" s="13" t="s">
        <v>17</v>
      </c>
      <c r="I426" s="13">
        <v>6</v>
      </c>
      <c r="J426" s="13"/>
      <c r="L426" t="str">
        <f t="shared" si="8"/>
        <v>走幅跳皆月奈知</v>
      </c>
    </row>
    <row r="427" spans="1:12" x14ac:dyDescent="0.15">
      <c r="A427" s="13" t="s">
        <v>1224</v>
      </c>
      <c r="B427" s="13" t="s">
        <v>954</v>
      </c>
      <c r="C427" s="13" t="s">
        <v>1305</v>
      </c>
      <c r="D427" s="13" t="s">
        <v>586</v>
      </c>
      <c r="E427" s="13" t="s">
        <v>174</v>
      </c>
      <c r="F427" s="16">
        <v>446</v>
      </c>
      <c r="G427" s="13" t="s">
        <v>903</v>
      </c>
      <c r="H427" s="13" t="s">
        <v>1322</v>
      </c>
      <c r="I427" s="13">
        <v>3</v>
      </c>
      <c r="J427" s="13">
        <v>2.9</v>
      </c>
      <c r="L427" t="str">
        <f t="shared" si="8"/>
        <v>走幅跳海野太一</v>
      </c>
    </row>
    <row r="428" spans="1:12" x14ac:dyDescent="0.15">
      <c r="A428" s="13" t="s">
        <v>955</v>
      </c>
      <c r="B428" s="13" t="s">
        <v>954</v>
      </c>
      <c r="C428" s="13" t="s">
        <v>1305</v>
      </c>
      <c r="D428" s="13" t="s">
        <v>583</v>
      </c>
      <c r="E428" s="13" t="s">
        <v>35</v>
      </c>
      <c r="F428" s="16">
        <v>519</v>
      </c>
      <c r="G428" s="13" t="s">
        <v>585</v>
      </c>
      <c r="H428" s="13" t="s">
        <v>1271</v>
      </c>
      <c r="I428" s="13">
        <v>3</v>
      </c>
      <c r="J428" s="13">
        <v>2</v>
      </c>
      <c r="L428" t="str">
        <f t="shared" si="8"/>
        <v>走幅跳河村将伍</v>
      </c>
    </row>
    <row r="429" spans="1:12" x14ac:dyDescent="0.15">
      <c r="A429" s="13" t="s">
        <v>1505</v>
      </c>
      <c r="B429" s="13" t="s">
        <v>954</v>
      </c>
      <c r="C429" s="13" t="s">
        <v>1305</v>
      </c>
      <c r="D429" s="13" t="s">
        <v>886</v>
      </c>
      <c r="E429" s="13" t="s">
        <v>512</v>
      </c>
      <c r="F429" s="16">
        <v>299</v>
      </c>
      <c r="G429" s="13" t="s">
        <v>585</v>
      </c>
      <c r="H429" s="13" t="s">
        <v>16</v>
      </c>
      <c r="I429" s="13">
        <v>3</v>
      </c>
      <c r="J429" s="13"/>
      <c r="K429" s="13"/>
      <c r="L429" t="str">
        <f t="shared" si="8"/>
        <v>走幅跳夏井和</v>
      </c>
    </row>
    <row r="430" spans="1:12" x14ac:dyDescent="0.15">
      <c r="A430" s="13" t="s">
        <v>1500</v>
      </c>
      <c r="B430" s="13" t="s">
        <v>1382</v>
      </c>
      <c r="C430" s="13" t="s">
        <v>1305</v>
      </c>
      <c r="D430" s="13" t="s">
        <v>586</v>
      </c>
      <c r="E430" s="13" t="s">
        <v>1458</v>
      </c>
      <c r="F430" s="16">
        <v>483</v>
      </c>
      <c r="G430" s="13" t="s">
        <v>585</v>
      </c>
      <c r="H430" s="13" t="s">
        <v>1324</v>
      </c>
      <c r="I430" s="13">
        <v>2</v>
      </c>
      <c r="J430" s="13">
        <v>2</v>
      </c>
      <c r="L430" t="str">
        <f t="shared" si="8"/>
        <v>走幅跳加藤蓮</v>
      </c>
    </row>
    <row r="431" spans="1:12" x14ac:dyDescent="0.15">
      <c r="A431" s="13" t="s">
        <v>1477</v>
      </c>
      <c r="B431" s="13" t="s">
        <v>1382</v>
      </c>
      <c r="C431" s="13" t="s">
        <v>1305</v>
      </c>
      <c r="D431" s="13" t="s">
        <v>586</v>
      </c>
      <c r="E431" s="13" t="s">
        <v>628</v>
      </c>
      <c r="F431" s="16">
        <v>411</v>
      </c>
      <c r="G431" s="13" t="s">
        <v>585</v>
      </c>
      <c r="H431" s="13" t="s">
        <v>1388</v>
      </c>
      <c r="I431" s="13">
        <v>1</v>
      </c>
      <c r="J431" s="13">
        <v>-1.4</v>
      </c>
      <c r="L431" t="str">
        <f t="shared" si="8"/>
        <v>走幅跳加藤好涼</v>
      </c>
    </row>
    <row r="432" spans="1:12" x14ac:dyDescent="0.15">
      <c r="A432" s="13" t="s">
        <v>1138</v>
      </c>
      <c r="B432" s="13" t="s">
        <v>954</v>
      </c>
      <c r="C432" s="13" t="s">
        <v>1305</v>
      </c>
      <c r="D432" s="13" t="s">
        <v>884</v>
      </c>
      <c r="E432" s="13" t="s">
        <v>219</v>
      </c>
      <c r="F432" s="16">
        <v>285</v>
      </c>
      <c r="G432" s="13" t="s">
        <v>585</v>
      </c>
      <c r="H432" s="13" t="s">
        <v>17</v>
      </c>
      <c r="I432" s="13">
        <v>4</v>
      </c>
      <c r="J432" s="13"/>
      <c r="L432" t="str">
        <f t="shared" si="8"/>
        <v>走幅跳岡本壮太</v>
      </c>
    </row>
    <row r="433" spans="1:12" x14ac:dyDescent="0.15">
      <c r="A433" s="13" t="s">
        <v>1490</v>
      </c>
      <c r="B433" s="13" t="s">
        <v>954</v>
      </c>
      <c r="C433" s="13" t="s">
        <v>1305</v>
      </c>
      <c r="D433" s="13" t="s">
        <v>884</v>
      </c>
      <c r="E433" s="13" t="s">
        <v>1016</v>
      </c>
      <c r="F433" s="16">
        <v>313</v>
      </c>
      <c r="G433" s="13" t="s">
        <v>585</v>
      </c>
      <c r="H433" s="13" t="s">
        <v>16</v>
      </c>
      <c r="I433" s="13">
        <v>5</v>
      </c>
      <c r="J433" s="13"/>
      <c r="L433" t="str">
        <f t="shared" si="8"/>
        <v>走幅跳岡部匠真</v>
      </c>
    </row>
    <row r="434" spans="1:12" x14ac:dyDescent="0.15">
      <c r="A434" s="13" t="s">
        <v>955</v>
      </c>
      <c r="B434" s="13" t="s">
        <v>954</v>
      </c>
      <c r="C434" s="13" t="s">
        <v>1305</v>
      </c>
      <c r="D434" s="13" t="s">
        <v>586</v>
      </c>
      <c r="E434" s="13" t="s">
        <v>155</v>
      </c>
      <c r="F434" s="16">
        <v>452</v>
      </c>
      <c r="G434" s="13" t="s">
        <v>585</v>
      </c>
      <c r="H434" s="13" t="s">
        <v>1316</v>
      </c>
      <c r="I434" s="13">
        <v>3</v>
      </c>
      <c r="J434" s="13">
        <v>3</v>
      </c>
      <c r="K434" s="13"/>
      <c r="L434" t="str">
        <f t="shared" si="8"/>
        <v>走幅跳岡崎凌大</v>
      </c>
    </row>
    <row r="435" spans="1:12" x14ac:dyDescent="0.15">
      <c r="A435" s="13" t="s">
        <v>953</v>
      </c>
      <c r="B435" s="13" t="s">
        <v>954</v>
      </c>
      <c r="C435" s="13" t="s">
        <v>1305</v>
      </c>
      <c r="D435" s="13" t="s">
        <v>763</v>
      </c>
      <c r="E435" s="13" t="s">
        <v>936</v>
      </c>
      <c r="F435" s="16">
        <v>370</v>
      </c>
      <c r="G435" s="13" t="s">
        <v>585</v>
      </c>
      <c r="H435" s="13" t="s">
        <v>1531</v>
      </c>
      <c r="I435" s="13">
        <v>2</v>
      </c>
      <c r="J435" s="13">
        <v>1</v>
      </c>
      <c r="L435" t="str">
        <f t="shared" si="8"/>
        <v>走幅跳岡崎愛海</v>
      </c>
    </row>
    <row r="436" spans="1:12" x14ac:dyDescent="0.15">
      <c r="A436" s="13" t="s">
        <v>1224</v>
      </c>
      <c r="B436" s="13" t="s">
        <v>954</v>
      </c>
      <c r="C436" s="13" t="s">
        <v>1305</v>
      </c>
      <c r="D436" s="13" t="s">
        <v>586</v>
      </c>
      <c r="E436" s="13" t="s">
        <v>637</v>
      </c>
      <c r="F436" s="16">
        <v>409</v>
      </c>
      <c r="G436" s="13" t="s">
        <v>903</v>
      </c>
      <c r="H436" s="13" t="s">
        <v>1542</v>
      </c>
      <c r="I436" s="13">
        <v>1</v>
      </c>
      <c r="J436" s="13">
        <v>1.2</v>
      </c>
      <c r="L436" t="str">
        <f t="shared" si="8"/>
        <v>走幅跳横松諒真</v>
      </c>
    </row>
    <row r="437" spans="1:12" x14ac:dyDescent="0.15">
      <c r="A437" s="13" t="s">
        <v>1477</v>
      </c>
      <c r="B437" s="13" t="s">
        <v>1382</v>
      </c>
      <c r="C437" s="13" t="s">
        <v>1305</v>
      </c>
      <c r="D437" s="13" t="s">
        <v>762</v>
      </c>
      <c r="E437" s="13" t="s">
        <v>768</v>
      </c>
      <c r="F437" s="16">
        <v>266</v>
      </c>
      <c r="G437" s="13" t="s">
        <v>585</v>
      </c>
      <c r="H437" s="13" t="s">
        <v>1386</v>
      </c>
      <c r="I437" s="13">
        <v>1</v>
      </c>
      <c r="J437" s="13">
        <v>2.1</v>
      </c>
      <c r="L437" t="str">
        <f t="shared" si="8"/>
        <v>走幅跳奥山陽菜</v>
      </c>
    </row>
    <row r="438" spans="1:12" x14ac:dyDescent="0.15">
      <c r="A438" s="13" t="s">
        <v>1224</v>
      </c>
      <c r="B438" s="13" t="s">
        <v>954</v>
      </c>
      <c r="C438" s="13" t="s">
        <v>1305</v>
      </c>
      <c r="D438" s="13" t="s">
        <v>586</v>
      </c>
      <c r="E438" s="13" t="s">
        <v>1145</v>
      </c>
      <c r="F438" s="16">
        <v>368</v>
      </c>
      <c r="G438" s="13" t="s">
        <v>903</v>
      </c>
      <c r="H438" s="13" t="s">
        <v>1553</v>
      </c>
      <c r="I438" s="13">
        <v>1</v>
      </c>
      <c r="J438" s="13">
        <v>1.5</v>
      </c>
      <c r="L438" t="str">
        <f t="shared" si="8"/>
        <v>走幅跳奥山樹晏</v>
      </c>
    </row>
    <row r="439" spans="1:12" x14ac:dyDescent="0.15">
      <c r="A439" s="13" t="s">
        <v>1224</v>
      </c>
      <c r="B439" s="13" t="s">
        <v>954</v>
      </c>
      <c r="C439" s="13" t="s">
        <v>1305</v>
      </c>
      <c r="D439" s="13" t="s">
        <v>762</v>
      </c>
      <c r="E439" s="13" t="s">
        <v>832</v>
      </c>
      <c r="F439" s="16">
        <v>349</v>
      </c>
      <c r="G439" s="13" t="s">
        <v>903</v>
      </c>
      <c r="H439" s="13" t="s">
        <v>1320</v>
      </c>
      <c r="I439" s="13">
        <v>1</v>
      </c>
      <c r="J439" s="13">
        <v>-1.1000000000000001</v>
      </c>
      <c r="L439" t="str">
        <f t="shared" si="8"/>
        <v>走幅跳奥河桃花</v>
      </c>
    </row>
    <row r="440" spans="1:12" x14ac:dyDescent="0.15">
      <c r="A440" s="13" t="s">
        <v>1505</v>
      </c>
      <c r="B440" s="13" t="s">
        <v>954</v>
      </c>
      <c r="C440" s="13" t="s">
        <v>1305</v>
      </c>
      <c r="D440" s="13" t="s">
        <v>886</v>
      </c>
      <c r="E440" s="13" t="s">
        <v>1082</v>
      </c>
      <c r="F440" s="16">
        <v>332</v>
      </c>
      <c r="G440" s="13" t="s">
        <v>585</v>
      </c>
      <c r="H440" s="13" t="s">
        <v>18</v>
      </c>
      <c r="I440" s="13">
        <v>6</v>
      </c>
      <c r="J440" s="13"/>
      <c r="K440" s="13"/>
      <c r="L440" t="str">
        <f t="shared" si="8"/>
        <v>走幅跳遠藤蒼依</v>
      </c>
    </row>
    <row r="441" spans="1:12" x14ac:dyDescent="0.15">
      <c r="A441" s="13" t="s">
        <v>1504</v>
      </c>
      <c r="B441" s="13" t="s">
        <v>1382</v>
      </c>
      <c r="C441" s="13" t="s">
        <v>1305</v>
      </c>
      <c r="D441" s="13" t="s">
        <v>762</v>
      </c>
      <c r="E441" s="13" t="s">
        <v>410</v>
      </c>
      <c r="F441" s="16">
        <v>507</v>
      </c>
      <c r="G441" s="13" t="s">
        <v>585</v>
      </c>
      <c r="H441" s="13" t="s">
        <v>1354</v>
      </c>
      <c r="I441" s="13">
        <v>3</v>
      </c>
      <c r="J441" s="13">
        <v>0.2</v>
      </c>
      <c r="L441" t="str">
        <f t="shared" si="8"/>
        <v>走幅跳遠藤志穂</v>
      </c>
    </row>
    <row r="442" spans="1:12" x14ac:dyDescent="0.15">
      <c r="A442" s="13" t="s">
        <v>1505</v>
      </c>
      <c r="B442" s="13" t="s">
        <v>954</v>
      </c>
      <c r="C442" s="13" t="s">
        <v>1305</v>
      </c>
      <c r="D442" s="13" t="s">
        <v>886</v>
      </c>
      <c r="E442" s="13" t="s">
        <v>490</v>
      </c>
      <c r="F442" s="16">
        <v>398</v>
      </c>
      <c r="G442" s="13" t="s">
        <v>585</v>
      </c>
      <c r="H442" s="13" t="s">
        <v>12</v>
      </c>
      <c r="I442" s="13">
        <v>6</v>
      </c>
      <c r="J442" s="13"/>
      <c r="L442" t="str">
        <f t="shared" si="8"/>
        <v>走幅跳遠藤りあら</v>
      </c>
    </row>
    <row r="443" spans="1:12" x14ac:dyDescent="0.15">
      <c r="A443" s="13" t="s">
        <v>1224</v>
      </c>
      <c r="B443" s="13" t="s">
        <v>954</v>
      </c>
      <c r="C443" s="13" t="s">
        <v>1305</v>
      </c>
      <c r="D443" s="13" t="s">
        <v>586</v>
      </c>
      <c r="E443" s="13" t="s">
        <v>111</v>
      </c>
      <c r="F443" s="16">
        <v>378</v>
      </c>
      <c r="G443" s="13" t="s">
        <v>903</v>
      </c>
      <c r="H443" s="13" t="s">
        <v>1562</v>
      </c>
      <c r="I443" s="13">
        <v>3</v>
      </c>
      <c r="J443" s="13">
        <v>0.8</v>
      </c>
      <c r="K443" s="13"/>
      <c r="L443" t="str">
        <f t="shared" si="8"/>
        <v>走幅跳遠山竣平</v>
      </c>
    </row>
    <row r="444" spans="1:12" x14ac:dyDescent="0.15">
      <c r="A444" s="13" t="s">
        <v>1138</v>
      </c>
      <c r="B444" s="13" t="s">
        <v>954</v>
      </c>
      <c r="C444" s="13" t="s">
        <v>1305</v>
      </c>
      <c r="D444" s="13" t="s">
        <v>763</v>
      </c>
      <c r="E444" s="13" t="s">
        <v>1417</v>
      </c>
      <c r="F444" s="16">
        <v>382</v>
      </c>
      <c r="G444" s="13" t="s">
        <v>585</v>
      </c>
      <c r="H444" s="13" t="s">
        <v>1278</v>
      </c>
      <c r="I444" s="13">
        <v>1</v>
      </c>
      <c r="J444" s="13">
        <v>4.2</v>
      </c>
      <c r="L444" t="str">
        <f t="shared" si="8"/>
        <v>走幅跳榎本舞優</v>
      </c>
    </row>
    <row r="445" spans="1:12" x14ac:dyDescent="0.15">
      <c r="A445" s="13" t="s">
        <v>955</v>
      </c>
      <c r="B445" s="13" t="s">
        <v>954</v>
      </c>
      <c r="C445" s="13" t="s">
        <v>1305</v>
      </c>
      <c r="D445" s="13" t="s">
        <v>583</v>
      </c>
      <c r="E445" s="13" t="s">
        <v>65</v>
      </c>
      <c r="F445" s="16">
        <v>544</v>
      </c>
      <c r="G445" s="13" t="s">
        <v>585</v>
      </c>
      <c r="H445" s="13" t="s">
        <v>1271</v>
      </c>
      <c r="I445" s="13">
        <v>3</v>
      </c>
      <c r="J445" s="13">
        <v>2.1</v>
      </c>
      <c r="L445" t="str">
        <f t="shared" si="8"/>
        <v>走幅跳浦田瑞生</v>
      </c>
    </row>
    <row r="446" spans="1:12" x14ac:dyDescent="0.15">
      <c r="A446" s="13" t="s">
        <v>1505</v>
      </c>
      <c r="B446" s="13" t="s">
        <v>954</v>
      </c>
      <c r="C446" s="13" t="s">
        <v>1305</v>
      </c>
      <c r="D446" s="13" t="s">
        <v>886</v>
      </c>
      <c r="E446" s="13" t="s">
        <v>487</v>
      </c>
      <c r="F446" s="16">
        <v>381</v>
      </c>
      <c r="G446" s="13" t="s">
        <v>585</v>
      </c>
      <c r="H446" s="13" t="s">
        <v>16</v>
      </c>
      <c r="I446" s="13">
        <v>6</v>
      </c>
      <c r="J446" s="13"/>
      <c r="K446" s="13"/>
      <c r="L446" t="str">
        <f t="shared" si="8"/>
        <v>走幅跳井上美希</v>
      </c>
    </row>
    <row r="447" spans="1:12" x14ac:dyDescent="0.15">
      <c r="A447" s="13" t="s">
        <v>1138</v>
      </c>
      <c r="B447" s="13" t="s">
        <v>954</v>
      </c>
      <c r="C447" s="13" t="s">
        <v>1305</v>
      </c>
      <c r="D447" s="13" t="s">
        <v>586</v>
      </c>
      <c r="E447" s="13" t="s">
        <v>608</v>
      </c>
      <c r="F447" s="16">
        <v>387</v>
      </c>
      <c r="G447" s="13" t="s">
        <v>585</v>
      </c>
      <c r="H447" s="13" t="s">
        <v>1323</v>
      </c>
      <c r="I447" s="13">
        <v>1</v>
      </c>
      <c r="J447" s="13">
        <v>-0.1</v>
      </c>
      <c r="L447" t="str">
        <f t="shared" si="8"/>
        <v>走幅跳伊奈翔大</v>
      </c>
    </row>
    <row r="448" spans="1:12" x14ac:dyDescent="0.15">
      <c r="A448" s="13" t="s">
        <v>1490</v>
      </c>
      <c r="B448" s="13" t="s">
        <v>954</v>
      </c>
      <c r="C448" s="13" t="s">
        <v>1305</v>
      </c>
      <c r="D448" s="13" t="s">
        <v>884</v>
      </c>
      <c r="E448" s="13" t="s">
        <v>197</v>
      </c>
      <c r="F448" s="16">
        <v>431</v>
      </c>
      <c r="G448" s="13" t="s">
        <v>585</v>
      </c>
      <c r="H448" s="13" t="s">
        <v>12</v>
      </c>
      <c r="I448" s="13">
        <v>6</v>
      </c>
      <c r="J448" s="13"/>
      <c r="L448" t="str">
        <f t="shared" si="8"/>
        <v>走幅跳伊藤奎梧</v>
      </c>
    </row>
    <row r="449" spans="1:12" x14ac:dyDescent="0.15">
      <c r="A449" s="13" t="s">
        <v>1497</v>
      </c>
      <c r="B449" s="13" t="s">
        <v>1498</v>
      </c>
      <c r="C449" s="13" t="s">
        <v>1305</v>
      </c>
      <c r="D449" s="13" t="s">
        <v>884</v>
      </c>
      <c r="E449" s="13" t="s">
        <v>1518</v>
      </c>
      <c r="F449" s="16">
        <v>379</v>
      </c>
      <c r="G449" s="13" t="s">
        <v>585</v>
      </c>
      <c r="H449" s="13" t="s">
        <v>12</v>
      </c>
      <c r="I449" s="13">
        <v>6</v>
      </c>
      <c r="J449" s="13">
        <v>-0.6</v>
      </c>
      <c r="L449" t="str">
        <f t="shared" si="8"/>
        <v>走幅跳伊藤奎悟</v>
      </c>
    </row>
    <row r="450" spans="1:12" x14ac:dyDescent="0.15">
      <c r="A450" s="13" t="s">
        <v>1499</v>
      </c>
      <c r="B450" s="13" t="s">
        <v>1382</v>
      </c>
      <c r="C450" s="13" t="s">
        <v>1305</v>
      </c>
      <c r="D450" s="13" t="s">
        <v>763</v>
      </c>
      <c r="E450" s="13" t="s">
        <v>1469</v>
      </c>
      <c r="F450" s="16">
        <v>394</v>
      </c>
      <c r="G450" s="13" t="s">
        <v>585</v>
      </c>
      <c r="H450" s="13" t="s">
        <v>1265</v>
      </c>
      <c r="I450" s="13">
        <v>1</v>
      </c>
      <c r="J450" s="13">
        <v>1.6</v>
      </c>
      <c r="L450" t="str">
        <f t="shared" si="8"/>
        <v>走幅跳伊藤柚月</v>
      </c>
    </row>
    <row r="451" spans="1:12" x14ac:dyDescent="0.15">
      <c r="A451" s="13" t="s">
        <v>1491</v>
      </c>
      <c r="B451" s="13" t="s">
        <v>1492</v>
      </c>
      <c r="C451" s="13" t="s">
        <v>1305</v>
      </c>
      <c r="D451" s="13" t="s">
        <v>586</v>
      </c>
      <c r="E451" s="13" t="s">
        <v>138</v>
      </c>
      <c r="F451" s="16">
        <v>558</v>
      </c>
      <c r="G451" s="13" t="s">
        <v>903</v>
      </c>
      <c r="H451" s="13" t="s">
        <v>1325</v>
      </c>
      <c r="I451" s="13">
        <v>2</v>
      </c>
      <c r="J451" s="13">
        <v>1</v>
      </c>
      <c r="L451" t="str">
        <f t="shared" si="8"/>
        <v>走幅跳伊藤拓磨</v>
      </c>
    </row>
    <row r="452" spans="1:12" x14ac:dyDescent="0.15">
      <c r="A452" s="13" t="s">
        <v>953</v>
      </c>
      <c r="B452" s="13" t="s">
        <v>954</v>
      </c>
      <c r="C452" s="13" t="s">
        <v>1305</v>
      </c>
      <c r="D452" s="13" t="s">
        <v>583</v>
      </c>
      <c r="E452" s="13" t="s">
        <v>1397</v>
      </c>
      <c r="F452" s="16">
        <v>550</v>
      </c>
      <c r="G452" s="13" t="s">
        <v>585</v>
      </c>
      <c r="H452" s="13" t="s">
        <v>1264</v>
      </c>
      <c r="I452" s="13">
        <v>1</v>
      </c>
      <c r="J452" s="13">
        <v>2</v>
      </c>
      <c r="L452" t="str">
        <f t="shared" si="8"/>
        <v>走幅跳伊藤千颯</v>
      </c>
    </row>
    <row r="453" spans="1:12" x14ac:dyDescent="0.15">
      <c r="A453" s="13" t="s">
        <v>1224</v>
      </c>
      <c r="B453" s="13" t="s">
        <v>954</v>
      </c>
      <c r="C453" s="13" t="s">
        <v>1305</v>
      </c>
      <c r="D453" s="13" t="s">
        <v>762</v>
      </c>
      <c r="E453" s="13" t="s">
        <v>1201</v>
      </c>
      <c r="F453" s="16">
        <v>476</v>
      </c>
      <c r="G453" s="13" t="s">
        <v>903</v>
      </c>
      <c r="H453" s="13" t="s">
        <v>1334</v>
      </c>
      <c r="I453" s="13">
        <v>2</v>
      </c>
      <c r="J453" s="13">
        <v>-0.8</v>
      </c>
      <c r="L453" t="str">
        <f t="shared" si="8"/>
        <v>走幅跳伊藤果蓮</v>
      </c>
    </row>
    <row r="454" spans="1:12" x14ac:dyDescent="0.15">
      <c r="A454" s="13" t="s">
        <v>1490</v>
      </c>
      <c r="B454" s="13" t="s">
        <v>954</v>
      </c>
      <c r="C454" s="13" t="s">
        <v>1305</v>
      </c>
      <c r="D454" s="13" t="s">
        <v>886</v>
      </c>
      <c r="E454" s="13" t="s">
        <v>1084</v>
      </c>
      <c r="F454" s="16">
        <v>290</v>
      </c>
      <c r="G454" s="13" t="s">
        <v>585</v>
      </c>
      <c r="H454" s="13" t="s">
        <v>15</v>
      </c>
      <c r="I454" s="13">
        <v>6</v>
      </c>
      <c r="J454" s="13"/>
      <c r="L454" t="str">
        <f t="shared" si="8"/>
        <v>走幅跳安部沙彩</v>
      </c>
    </row>
    <row r="455" spans="1:12" x14ac:dyDescent="0.15">
      <c r="A455" s="13" t="s">
        <v>1505</v>
      </c>
      <c r="B455" s="13" t="s">
        <v>954</v>
      </c>
      <c r="C455" s="13" t="s">
        <v>1305</v>
      </c>
      <c r="D455" s="13" t="s">
        <v>884</v>
      </c>
      <c r="E455" s="13" t="s">
        <v>1041</v>
      </c>
      <c r="F455" s="16">
        <v>236</v>
      </c>
      <c r="G455" s="13" t="s">
        <v>585</v>
      </c>
      <c r="H455" s="13" t="s">
        <v>15</v>
      </c>
      <c r="I455" s="13">
        <v>3</v>
      </c>
      <c r="J455" s="13"/>
      <c r="K455" s="13"/>
      <c r="L455" t="str">
        <f t="shared" si="8"/>
        <v>走幅跳安部匡翼</v>
      </c>
    </row>
    <row r="456" spans="1:12" x14ac:dyDescent="0.15">
      <c r="A456" s="13" t="s">
        <v>1138</v>
      </c>
      <c r="B456" s="13" t="s">
        <v>954</v>
      </c>
      <c r="C456" s="13" t="s">
        <v>1305</v>
      </c>
      <c r="D456" s="13" t="s">
        <v>762</v>
      </c>
      <c r="E456" s="13" t="s">
        <v>772</v>
      </c>
      <c r="F456" s="16">
        <v>325</v>
      </c>
      <c r="G456" s="13" t="s">
        <v>585</v>
      </c>
      <c r="H456" s="13" t="s">
        <v>1323</v>
      </c>
      <c r="I456" s="13">
        <v>1</v>
      </c>
      <c r="J456" s="13">
        <v>3.5</v>
      </c>
      <c r="L456" t="str">
        <f t="shared" si="8"/>
        <v>走幅跳安念一花</v>
      </c>
    </row>
    <row r="457" spans="1:12" x14ac:dyDescent="0.15">
      <c r="A457" s="13" t="s">
        <v>1224</v>
      </c>
      <c r="B457" s="13" t="s">
        <v>954</v>
      </c>
      <c r="C457" s="13" t="s">
        <v>1305</v>
      </c>
      <c r="D457" s="13" t="s">
        <v>762</v>
      </c>
      <c r="E457" s="13" t="s">
        <v>474</v>
      </c>
      <c r="F457" s="16">
        <v>465</v>
      </c>
      <c r="G457" s="13" t="s">
        <v>585</v>
      </c>
      <c r="H457" s="13" t="s">
        <v>1534</v>
      </c>
      <c r="I457" s="13">
        <v>3</v>
      </c>
      <c r="J457" s="13">
        <v>-0.3</v>
      </c>
      <c r="K457" s="13"/>
      <c r="L457" t="str">
        <f t="shared" si="8"/>
        <v>走幅跳安藤楓佳</v>
      </c>
    </row>
    <row r="458" spans="1:12" x14ac:dyDescent="0.15">
      <c r="A458" s="13" t="s">
        <v>1477</v>
      </c>
      <c r="B458" s="13" t="s">
        <v>1382</v>
      </c>
      <c r="C458" s="13" t="s">
        <v>1305</v>
      </c>
      <c r="D458" s="13" t="s">
        <v>762</v>
      </c>
      <c r="E458" s="13" t="s">
        <v>800</v>
      </c>
      <c r="F458" s="16">
        <v>376</v>
      </c>
      <c r="G458" s="13" t="s">
        <v>585</v>
      </c>
      <c r="H458" s="13" t="s">
        <v>1325</v>
      </c>
      <c r="I458" s="13">
        <v>1</v>
      </c>
      <c r="J458" s="13">
        <v>2</v>
      </c>
      <c r="L458" t="str">
        <f t="shared" si="8"/>
        <v>走幅跳阿部妃織</v>
      </c>
    </row>
    <row r="459" spans="1:12" x14ac:dyDescent="0.15">
      <c r="A459" s="13" t="s">
        <v>1138</v>
      </c>
      <c r="B459" s="13" t="s">
        <v>954</v>
      </c>
      <c r="C459" s="13" t="s">
        <v>1389</v>
      </c>
      <c r="D459" s="13" t="s">
        <v>583</v>
      </c>
      <c r="E459" s="13" t="s">
        <v>1312</v>
      </c>
      <c r="F459" s="16">
        <v>1295</v>
      </c>
      <c r="G459" s="13" t="s">
        <v>585</v>
      </c>
      <c r="H459" s="13" t="s">
        <v>1278</v>
      </c>
      <c r="I459" s="13">
        <v>2</v>
      </c>
      <c r="J459" s="13">
        <v>2.6</v>
      </c>
      <c r="L459" t="str">
        <f t="shared" si="8"/>
        <v>三段跳髙橋直弥</v>
      </c>
    </row>
    <row r="460" spans="1:12" x14ac:dyDescent="0.15">
      <c r="A460" s="13" t="s">
        <v>1138</v>
      </c>
      <c r="B460" s="13" t="s">
        <v>954</v>
      </c>
      <c r="C460" s="13" t="s">
        <v>1389</v>
      </c>
      <c r="D460" s="13" t="s">
        <v>583</v>
      </c>
      <c r="E460" s="13" t="s">
        <v>61</v>
      </c>
      <c r="F460" s="16">
        <v>1155</v>
      </c>
      <c r="G460" s="13" t="s">
        <v>585</v>
      </c>
      <c r="H460" s="13" t="s">
        <v>1264</v>
      </c>
      <c r="I460" s="13">
        <v>2</v>
      </c>
      <c r="J460" s="13">
        <v>-0.5</v>
      </c>
      <c r="L460" t="str">
        <f t="shared" si="8"/>
        <v>三段跳澤向翔貴</v>
      </c>
    </row>
    <row r="461" spans="1:12" x14ac:dyDescent="0.15">
      <c r="A461" s="13" t="s">
        <v>1241</v>
      </c>
      <c r="B461" s="13" t="s">
        <v>1242</v>
      </c>
      <c r="C461" s="13" t="s">
        <v>1389</v>
      </c>
      <c r="D461" s="13" t="s">
        <v>583</v>
      </c>
      <c r="E461" s="13" t="s">
        <v>1313</v>
      </c>
      <c r="F461" s="16">
        <v>1299</v>
      </c>
      <c r="G461" s="13" t="s">
        <v>903</v>
      </c>
      <c r="H461" s="13" t="s">
        <v>1554</v>
      </c>
      <c r="I461" s="13">
        <v>3</v>
      </c>
      <c r="J461" s="13">
        <v>5.2</v>
      </c>
      <c r="K461" s="13"/>
      <c r="L461" t="str">
        <f t="shared" si="8"/>
        <v>三段跳脇本諒</v>
      </c>
    </row>
    <row r="462" spans="1:12" x14ac:dyDescent="0.15">
      <c r="A462" s="13" t="s">
        <v>1493</v>
      </c>
      <c r="B462" s="13" t="s">
        <v>1484</v>
      </c>
      <c r="C462" s="13" t="s">
        <v>1389</v>
      </c>
      <c r="D462" s="13" t="s">
        <v>583</v>
      </c>
      <c r="E462" s="16" t="s">
        <v>1399</v>
      </c>
      <c r="F462" s="13">
        <v>1280</v>
      </c>
      <c r="G462" s="13" t="s">
        <v>903</v>
      </c>
      <c r="H462" s="13" t="s">
        <v>1278</v>
      </c>
      <c r="I462" s="13">
        <v>2</v>
      </c>
      <c r="J462" s="13">
        <v>1.4</v>
      </c>
      <c r="L462" t="str">
        <f t="shared" si="8"/>
        <v>三段跳落合瞬也</v>
      </c>
    </row>
    <row r="463" spans="1:12" x14ac:dyDescent="0.15">
      <c r="A463" s="13" t="s">
        <v>1504</v>
      </c>
      <c r="B463" s="13" t="s">
        <v>1382</v>
      </c>
      <c r="C463" s="13" t="s">
        <v>1389</v>
      </c>
      <c r="D463" s="13" t="s">
        <v>581</v>
      </c>
      <c r="E463" s="13" t="s">
        <v>1410</v>
      </c>
      <c r="F463" s="16">
        <v>1187</v>
      </c>
      <c r="G463" s="13" t="s">
        <v>585</v>
      </c>
      <c r="H463" s="13" t="s">
        <v>1278</v>
      </c>
      <c r="I463" s="13">
        <v>2</v>
      </c>
      <c r="J463" s="13">
        <v>0.3</v>
      </c>
      <c r="K463" s="13"/>
      <c r="L463" t="str">
        <f t="shared" si="8"/>
        <v>三段跳白田莉都</v>
      </c>
    </row>
    <row r="464" spans="1:12" x14ac:dyDescent="0.15">
      <c r="A464" s="13" t="s">
        <v>1499</v>
      </c>
      <c r="B464" s="13" t="s">
        <v>1382</v>
      </c>
      <c r="C464" s="13" t="s">
        <v>1389</v>
      </c>
      <c r="D464" s="13" t="s">
        <v>583</v>
      </c>
      <c r="E464" s="13" t="s">
        <v>647</v>
      </c>
      <c r="F464" s="16">
        <v>1064</v>
      </c>
      <c r="G464" s="13" t="s">
        <v>585</v>
      </c>
      <c r="H464" s="13" t="s">
        <v>1314</v>
      </c>
      <c r="I464" s="13">
        <v>1</v>
      </c>
      <c r="J464" s="13">
        <v>0.1</v>
      </c>
      <c r="L464" t="str">
        <f t="shared" si="8"/>
        <v>三段跳梅村弥来</v>
      </c>
    </row>
    <row r="465" spans="1:12" x14ac:dyDescent="0.15">
      <c r="A465" s="13" t="s">
        <v>1241</v>
      </c>
      <c r="B465" s="13" t="s">
        <v>1242</v>
      </c>
      <c r="C465" s="13" t="s">
        <v>1389</v>
      </c>
      <c r="D465" s="13" t="s">
        <v>583</v>
      </c>
      <c r="E465" s="13" t="s">
        <v>1311</v>
      </c>
      <c r="F465" s="16">
        <v>1188</v>
      </c>
      <c r="G465" s="13" t="s">
        <v>903</v>
      </c>
      <c r="H465" s="13" t="s">
        <v>1548</v>
      </c>
      <c r="I465" s="13">
        <v>3</v>
      </c>
      <c r="J465" s="13">
        <v>-0.2</v>
      </c>
      <c r="L465" t="str">
        <f t="shared" si="8"/>
        <v>三段跳藤本虎弥太</v>
      </c>
    </row>
    <row r="466" spans="1:12" x14ac:dyDescent="0.15">
      <c r="A466" s="13" t="s">
        <v>1493</v>
      </c>
      <c r="B466" s="13" t="s">
        <v>1484</v>
      </c>
      <c r="C466" s="13" t="s">
        <v>1389</v>
      </c>
      <c r="D466" s="13" t="s">
        <v>583</v>
      </c>
      <c r="E466" s="16" t="s">
        <v>1395</v>
      </c>
      <c r="F466" s="13">
        <v>1180</v>
      </c>
      <c r="G466" s="13" t="s">
        <v>903</v>
      </c>
      <c r="H466" s="13" t="s">
        <v>1276</v>
      </c>
      <c r="I466" s="13">
        <v>1</v>
      </c>
      <c r="J466" s="13">
        <v>0.6</v>
      </c>
      <c r="L466" t="str">
        <f t="shared" si="8"/>
        <v>三段跳長野蒼人</v>
      </c>
    </row>
    <row r="467" spans="1:12" x14ac:dyDescent="0.15">
      <c r="A467" s="13" t="s">
        <v>956</v>
      </c>
      <c r="B467" s="13" t="s">
        <v>1382</v>
      </c>
      <c r="C467" s="13" t="s">
        <v>1389</v>
      </c>
      <c r="D467" s="13" t="s">
        <v>583</v>
      </c>
      <c r="E467" s="13" t="s">
        <v>71</v>
      </c>
      <c r="F467" s="16">
        <v>1081</v>
      </c>
      <c r="G467" s="13" t="s">
        <v>585</v>
      </c>
      <c r="H467" s="13" t="s">
        <v>1314</v>
      </c>
      <c r="I467" s="13">
        <v>3</v>
      </c>
      <c r="J467" s="13"/>
      <c r="L467" t="str">
        <f t="shared" si="8"/>
        <v>三段跳池田柊斗</v>
      </c>
    </row>
    <row r="468" spans="1:12" x14ac:dyDescent="0.15">
      <c r="A468" s="13" t="s">
        <v>1499</v>
      </c>
      <c r="B468" s="13" t="s">
        <v>1382</v>
      </c>
      <c r="C468" s="13" t="s">
        <v>1389</v>
      </c>
      <c r="D468" s="13" t="s">
        <v>583</v>
      </c>
      <c r="E468" s="13" t="s">
        <v>1394</v>
      </c>
      <c r="F468" s="16">
        <v>1110</v>
      </c>
      <c r="G468" s="13" t="s">
        <v>585</v>
      </c>
      <c r="H468" s="13" t="s">
        <v>1276</v>
      </c>
      <c r="I468" s="13">
        <v>1</v>
      </c>
      <c r="J468" s="13">
        <v>0.6</v>
      </c>
      <c r="L468" t="str">
        <f t="shared" si="8"/>
        <v>三段跳大友温太</v>
      </c>
    </row>
    <row r="469" spans="1:12" x14ac:dyDescent="0.15">
      <c r="A469" s="13" t="s">
        <v>1504</v>
      </c>
      <c r="B469" s="13" t="s">
        <v>1382</v>
      </c>
      <c r="C469" s="13" t="s">
        <v>1389</v>
      </c>
      <c r="D469" s="13" t="s">
        <v>581</v>
      </c>
      <c r="E469" s="13" t="s">
        <v>54</v>
      </c>
      <c r="F469" s="16">
        <v>1055</v>
      </c>
      <c r="G469" s="13" t="s">
        <v>585</v>
      </c>
      <c r="H469" s="13" t="s">
        <v>1276</v>
      </c>
      <c r="I469" s="13">
        <v>2</v>
      </c>
      <c r="J469" s="13">
        <v>-0.2</v>
      </c>
      <c r="L469" t="str">
        <f t="shared" si="8"/>
        <v>三段跳大江竜二</v>
      </c>
    </row>
    <row r="470" spans="1:12" x14ac:dyDescent="0.15">
      <c r="A470" s="13" t="s">
        <v>1493</v>
      </c>
      <c r="B470" s="13" t="s">
        <v>1484</v>
      </c>
      <c r="C470" s="13" t="s">
        <v>1389</v>
      </c>
      <c r="D470" s="13" t="s">
        <v>763</v>
      </c>
      <c r="E470" s="16" t="s">
        <v>945</v>
      </c>
      <c r="F470" s="13">
        <v>923</v>
      </c>
      <c r="G470" s="13" t="s">
        <v>585</v>
      </c>
      <c r="H470" s="13" t="s">
        <v>1265</v>
      </c>
      <c r="I470" s="13">
        <v>2</v>
      </c>
      <c r="J470" s="13">
        <v>0.9</v>
      </c>
      <c r="L470" t="str">
        <f t="shared" si="8"/>
        <v>三段跳大江美聡</v>
      </c>
    </row>
    <row r="471" spans="1:12" x14ac:dyDescent="0.15">
      <c r="A471" s="13" t="s">
        <v>1138</v>
      </c>
      <c r="B471" s="13" t="s">
        <v>954</v>
      </c>
      <c r="C471" s="13" t="s">
        <v>1389</v>
      </c>
      <c r="D471" s="13" t="s">
        <v>583</v>
      </c>
      <c r="E471" s="13" t="s">
        <v>37</v>
      </c>
      <c r="F471" s="16">
        <v>1200</v>
      </c>
      <c r="G471" s="13" t="s">
        <v>585</v>
      </c>
      <c r="H471" s="13" t="s">
        <v>1309</v>
      </c>
      <c r="I471" s="13">
        <v>3</v>
      </c>
      <c r="J471" s="13">
        <v>0.1</v>
      </c>
      <c r="L471" t="str">
        <f t="shared" si="8"/>
        <v>三段跳多田泰樹</v>
      </c>
    </row>
    <row r="472" spans="1:12" x14ac:dyDescent="0.15">
      <c r="A472" s="13" t="s">
        <v>1504</v>
      </c>
      <c r="B472" s="13" t="s">
        <v>1382</v>
      </c>
      <c r="C472" s="13" t="s">
        <v>1389</v>
      </c>
      <c r="D472" s="13" t="s">
        <v>1461</v>
      </c>
      <c r="E472" s="13" t="s">
        <v>941</v>
      </c>
      <c r="F472" s="16">
        <v>980</v>
      </c>
      <c r="G472" s="13" t="s">
        <v>585</v>
      </c>
      <c r="H472" s="13" t="s">
        <v>1306</v>
      </c>
      <c r="I472" s="13">
        <v>3</v>
      </c>
      <c r="J472" s="13">
        <v>-0.3</v>
      </c>
      <c r="L472" t="str">
        <f t="shared" si="8"/>
        <v>三段跳神開まりも</v>
      </c>
    </row>
    <row r="473" spans="1:12" x14ac:dyDescent="0.15">
      <c r="A473" s="13" t="s">
        <v>1493</v>
      </c>
      <c r="B473" s="13" t="s">
        <v>1484</v>
      </c>
      <c r="C473" s="13" t="s">
        <v>1389</v>
      </c>
      <c r="D473" s="13" t="s">
        <v>583</v>
      </c>
      <c r="E473" s="16" t="s">
        <v>692</v>
      </c>
      <c r="F473" s="13">
        <v>1196</v>
      </c>
      <c r="G473" s="13" t="s">
        <v>903</v>
      </c>
      <c r="H473" s="13" t="s">
        <v>1264</v>
      </c>
      <c r="I473" s="13">
        <v>1</v>
      </c>
      <c r="J473" s="13">
        <v>1.6</v>
      </c>
      <c r="L473" t="str">
        <f t="shared" si="8"/>
        <v>三段跳森大地</v>
      </c>
    </row>
    <row r="474" spans="1:12" x14ac:dyDescent="0.15">
      <c r="A474" s="13" t="s">
        <v>953</v>
      </c>
      <c r="B474" s="13" t="s">
        <v>954</v>
      </c>
      <c r="C474" s="13" t="s">
        <v>1389</v>
      </c>
      <c r="D474" s="13" t="s">
        <v>583</v>
      </c>
      <c r="E474" s="13" t="s">
        <v>675</v>
      </c>
      <c r="F474" s="16">
        <v>1027</v>
      </c>
      <c r="G474" s="13" t="s">
        <v>585</v>
      </c>
      <c r="H474" s="13" t="s">
        <v>1530</v>
      </c>
      <c r="I474" s="13">
        <v>1</v>
      </c>
      <c r="J474" s="13">
        <v>2</v>
      </c>
      <c r="K474" s="13"/>
      <c r="L474" t="str">
        <f t="shared" si="8"/>
        <v>三段跳松原唯人</v>
      </c>
    </row>
    <row r="475" spans="1:12" x14ac:dyDescent="0.15">
      <c r="A475" s="13" t="s">
        <v>1499</v>
      </c>
      <c r="B475" s="13" t="s">
        <v>1382</v>
      </c>
      <c r="C475" s="13" t="s">
        <v>1389</v>
      </c>
      <c r="D475" s="13" t="s">
        <v>763</v>
      </c>
      <c r="E475" s="13" t="s">
        <v>801</v>
      </c>
      <c r="F475" s="16">
        <v>824</v>
      </c>
      <c r="G475" s="13" t="s">
        <v>585</v>
      </c>
      <c r="H475" s="13" t="s">
        <v>1278</v>
      </c>
      <c r="I475" s="13">
        <v>1</v>
      </c>
      <c r="J475" s="13">
        <v>0.2</v>
      </c>
      <c r="L475" t="str">
        <f t="shared" si="8"/>
        <v>三段跳小野れい菜</v>
      </c>
    </row>
    <row r="476" spans="1:12" x14ac:dyDescent="0.15">
      <c r="A476" s="13" t="s">
        <v>956</v>
      </c>
      <c r="B476" s="13" t="s">
        <v>1382</v>
      </c>
      <c r="C476" s="13" t="s">
        <v>1389</v>
      </c>
      <c r="D476" s="13" t="s">
        <v>583</v>
      </c>
      <c r="E476" s="13" t="s">
        <v>1353</v>
      </c>
      <c r="F476" s="16">
        <v>1160</v>
      </c>
      <c r="G476" s="13" t="s">
        <v>585</v>
      </c>
      <c r="H476" s="13" t="s">
        <v>1307</v>
      </c>
      <c r="I476" s="13">
        <v>3</v>
      </c>
      <c r="J476" s="13"/>
      <c r="L476" t="str">
        <f t="shared" si="8"/>
        <v>三段跳山下海都</v>
      </c>
    </row>
    <row r="477" spans="1:12" x14ac:dyDescent="0.15">
      <c r="A477" s="13" t="s">
        <v>1483</v>
      </c>
      <c r="B477" s="13" t="s">
        <v>1484</v>
      </c>
      <c r="C477" s="13" t="s">
        <v>1389</v>
      </c>
      <c r="D477" s="13" t="s">
        <v>1488</v>
      </c>
      <c r="E477" s="13" t="s">
        <v>394</v>
      </c>
      <c r="F477" s="16">
        <v>1122</v>
      </c>
      <c r="G477" s="13" t="s">
        <v>585</v>
      </c>
      <c r="H477" s="13" t="s">
        <v>1276</v>
      </c>
      <c r="I477" s="13">
        <v>3</v>
      </c>
      <c r="J477" s="13">
        <v>4.3</v>
      </c>
      <c r="L477" t="str">
        <f t="shared" si="8"/>
        <v>三段跳坂口愛</v>
      </c>
    </row>
    <row r="478" spans="1:12" x14ac:dyDescent="0.15">
      <c r="A478" s="13" t="s">
        <v>1504</v>
      </c>
      <c r="B478" s="13" t="s">
        <v>1382</v>
      </c>
      <c r="C478" s="13" t="s">
        <v>1389</v>
      </c>
      <c r="D478" s="13" t="s">
        <v>581</v>
      </c>
      <c r="E478" s="13" t="s">
        <v>916</v>
      </c>
      <c r="F478" s="16">
        <v>1135</v>
      </c>
      <c r="G478" s="13" t="s">
        <v>585</v>
      </c>
      <c r="H478" s="13" t="s">
        <v>1314</v>
      </c>
      <c r="I478" s="13">
        <v>1</v>
      </c>
      <c r="J478" s="13">
        <v>-0.2</v>
      </c>
      <c r="L478" t="str">
        <f t="shared" si="8"/>
        <v>三段跳後田裕太</v>
      </c>
    </row>
    <row r="479" spans="1:12" x14ac:dyDescent="0.15">
      <c r="A479" s="13" t="s">
        <v>953</v>
      </c>
      <c r="B479" s="13" t="s">
        <v>954</v>
      </c>
      <c r="C479" s="13" t="s">
        <v>1389</v>
      </c>
      <c r="D479" s="13" t="s">
        <v>583</v>
      </c>
      <c r="E479" s="13" t="s">
        <v>668</v>
      </c>
      <c r="F479" s="16">
        <v>1139</v>
      </c>
      <c r="G479" s="13" t="s">
        <v>585</v>
      </c>
      <c r="H479" s="13" t="s">
        <v>1537</v>
      </c>
      <c r="I479" s="13">
        <v>3</v>
      </c>
      <c r="J479" s="13">
        <v>1.4</v>
      </c>
      <c r="K479" s="13"/>
      <c r="L479" t="str">
        <f t="shared" si="8"/>
        <v>三段跳原友耶</v>
      </c>
    </row>
    <row r="480" spans="1:12" x14ac:dyDescent="0.15">
      <c r="A480" s="13" t="s">
        <v>1493</v>
      </c>
      <c r="B480" s="13" t="s">
        <v>1484</v>
      </c>
      <c r="C480" s="13" t="s">
        <v>1389</v>
      </c>
      <c r="D480" s="13" t="s">
        <v>763</v>
      </c>
      <c r="E480" s="16" t="s">
        <v>816</v>
      </c>
      <c r="F480" s="13">
        <v>875</v>
      </c>
      <c r="G480" s="13" t="s">
        <v>585</v>
      </c>
      <c r="H480" s="13" t="s">
        <v>1314</v>
      </c>
      <c r="I480" s="13">
        <v>1</v>
      </c>
      <c r="J480" s="13">
        <v>1.9</v>
      </c>
      <c r="L480" t="str">
        <f t="shared" si="8"/>
        <v>三段跳穴山美来</v>
      </c>
    </row>
    <row r="481" spans="1:12" x14ac:dyDescent="0.15">
      <c r="A481" s="13" t="s">
        <v>953</v>
      </c>
      <c r="B481" s="13" t="s">
        <v>954</v>
      </c>
      <c r="C481" s="13" t="s">
        <v>1389</v>
      </c>
      <c r="D481" s="13" t="s">
        <v>583</v>
      </c>
      <c r="E481" s="13" t="s">
        <v>1308</v>
      </c>
      <c r="F481" s="16">
        <v>1205</v>
      </c>
      <c r="G481" s="13" t="s">
        <v>585</v>
      </c>
      <c r="H481" s="13" t="s">
        <v>1558</v>
      </c>
      <c r="I481" s="13">
        <v>3</v>
      </c>
      <c r="J481" s="13">
        <v>-0.8</v>
      </c>
      <c r="L481" t="str">
        <f t="shared" si="8"/>
        <v>三段跳菊地勇貴</v>
      </c>
    </row>
    <row r="482" spans="1:12" x14ac:dyDescent="0.15">
      <c r="A482" s="13" t="s">
        <v>1477</v>
      </c>
      <c r="B482" s="13" t="s">
        <v>1382</v>
      </c>
      <c r="C482" s="13" t="s">
        <v>1389</v>
      </c>
      <c r="D482" s="13" t="s">
        <v>583</v>
      </c>
      <c r="E482" s="13" t="s">
        <v>919</v>
      </c>
      <c r="F482" s="16">
        <v>1164</v>
      </c>
      <c r="G482" s="13" t="s">
        <v>585</v>
      </c>
      <c r="H482" s="13" t="s">
        <v>1437</v>
      </c>
      <c r="I482" s="13">
        <v>2</v>
      </c>
      <c r="J482" s="13">
        <v>1.5</v>
      </c>
      <c r="K482" s="13"/>
      <c r="L482" t="str">
        <f t="shared" ref="L482:L545" si="9">C482&amp;E482</f>
        <v>三段跳菊地啓吾</v>
      </c>
    </row>
    <row r="483" spans="1:12" x14ac:dyDescent="0.15">
      <c r="A483" s="13" t="s">
        <v>1504</v>
      </c>
      <c r="B483" s="13" t="s">
        <v>1382</v>
      </c>
      <c r="C483" s="13" t="s">
        <v>1389</v>
      </c>
      <c r="D483" s="13" t="s">
        <v>581</v>
      </c>
      <c r="E483" s="13" t="s">
        <v>1468</v>
      </c>
      <c r="F483" s="16">
        <v>1092</v>
      </c>
      <c r="G483" s="13" t="s">
        <v>585</v>
      </c>
      <c r="H483" s="13" t="s">
        <v>1278</v>
      </c>
      <c r="I483" s="13">
        <v>2</v>
      </c>
      <c r="J483" s="13">
        <v>0.4</v>
      </c>
      <c r="L483" t="str">
        <f t="shared" si="9"/>
        <v>三段跳椛山蒼生</v>
      </c>
    </row>
    <row r="484" spans="1:12" x14ac:dyDescent="0.15">
      <c r="A484" s="13" t="s">
        <v>953</v>
      </c>
      <c r="B484" s="13" t="s">
        <v>954</v>
      </c>
      <c r="C484" s="13" t="s">
        <v>1389</v>
      </c>
      <c r="D484" s="13" t="s">
        <v>583</v>
      </c>
      <c r="E484" s="13" t="s">
        <v>35</v>
      </c>
      <c r="F484" s="16">
        <v>1097</v>
      </c>
      <c r="G484" s="13" t="s">
        <v>585</v>
      </c>
      <c r="H484" s="13" t="s">
        <v>1558</v>
      </c>
      <c r="I484" s="13">
        <v>3</v>
      </c>
      <c r="J484" s="13">
        <v>2.5</v>
      </c>
      <c r="L484" t="str">
        <f t="shared" si="9"/>
        <v>三段跳河村将伍</v>
      </c>
    </row>
    <row r="485" spans="1:12" x14ac:dyDescent="0.15">
      <c r="A485" s="13" t="s">
        <v>1499</v>
      </c>
      <c r="B485" s="13" t="s">
        <v>1382</v>
      </c>
      <c r="C485" s="13" t="s">
        <v>1389</v>
      </c>
      <c r="D485" s="13" t="s">
        <v>763</v>
      </c>
      <c r="E485" s="13" t="s">
        <v>825</v>
      </c>
      <c r="F485" s="16">
        <v>837</v>
      </c>
      <c r="G485" s="13" t="s">
        <v>585</v>
      </c>
      <c r="H485" s="13" t="s">
        <v>1314</v>
      </c>
      <c r="I485" s="13">
        <v>1</v>
      </c>
      <c r="J485" s="13">
        <v>-0.2</v>
      </c>
      <c r="L485" t="str">
        <f t="shared" si="9"/>
        <v>三段跳遠嶋亜香里</v>
      </c>
    </row>
    <row r="486" spans="1:12" x14ac:dyDescent="0.15">
      <c r="A486" s="13" t="s">
        <v>1499</v>
      </c>
      <c r="B486" s="13" t="s">
        <v>1382</v>
      </c>
      <c r="C486" s="13" t="s">
        <v>1389</v>
      </c>
      <c r="D486" s="13" t="s">
        <v>763</v>
      </c>
      <c r="E486" s="13" t="s">
        <v>1417</v>
      </c>
      <c r="F486" s="16">
        <v>794</v>
      </c>
      <c r="G486" s="13" t="s">
        <v>585</v>
      </c>
      <c r="H486" s="13" t="s">
        <v>1278</v>
      </c>
      <c r="I486" s="13">
        <v>1</v>
      </c>
      <c r="J486" s="13">
        <v>0.6</v>
      </c>
      <c r="L486" t="str">
        <f t="shared" si="9"/>
        <v>三段跳榎本舞優</v>
      </c>
    </row>
    <row r="487" spans="1:12" x14ac:dyDescent="0.15">
      <c r="A487" s="13" t="s">
        <v>953</v>
      </c>
      <c r="B487" s="13" t="s">
        <v>954</v>
      </c>
      <c r="C487" s="13" t="s">
        <v>1389</v>
      </c>
      <c r="D487" s="13" t="s">
        <v>583</v>
      </c>
      <c r="E487" s="13" t="s">
        <v>65</v>
      </c>
      <c r="F487" s="16">
        <v>1076</v>
      </c>
      <c r="G487" s="13" t="s">
        <v>585</v>
      </c>
      <c r="H487" s="13" t="s">
        <v>1558</v>
      </c>
      <c r="I487" s="13">
        <v>3</v>
      </c>
      <c r="J487" s="13">
        <v>0.9</v>
      </c>
      <c r="L487" t="str">
        <f t="shared" si="9"/>
        <v>三段跳浦田瑞生</v>
      </c>
    </row>
    <row r="488" spans="1:12" x14ac:dyDescent="0.15">
      <c r="A488" s="13" t="s">
        <v>1499</v>
      </c>
      <c r="B488" s="13" t="s">
        <v>1382</v>
      </c>
      <c r="C488" s="13" t="s">
        <v>1389</v>
      </c>
      <c r="D488" s="13" t="s">
        <v>583</v>
      </c>
      <c r="E488" s="13" t="s">
        <v>1397</v>
      </c>
      <c r="F488" s="16">
        <v>1170</v>
      </c>
      <c r="G488" s="13" t="s">
        <v>585</v>
      </c>
      <c r="H488" s="13" t="s">
        <v>1264</v>
      </c>
      <c r="I488" s="13">
        <v>1</v>
      </c>
      <c r="J488" s="13">
        <v>0.5</v>
      </c>
      <c r="K488" s="13"/>
      <c r="L488" t="str">
        <f t="shared" si="9"/>
        <v>三段跳伊藤千颯</v>
      </c>
    </row>
    <row r="489" spans="1:12" x14ac:dyDescent="0.15">
      <c r="A489" s="13" t="s">
        <v>1563</v>
      </c>
      <c r="B489" s="13" t="s">
        <v>1382</v>
      </c>
      <c r="C489" s="13" t="s">
        <v>1565</v>
      </c>
      <c r="D489" s="13" t="s">
        <v>581</v>
      </c>
      <c r="E489" s="13" t="s">
        <v>913</v>
      </c>
      <c r="F489" s="16">
        <v>2418</v>
      </c>
      <c r="G489" s="13" t="s">
        <v>585</v>
      </c>
      <c r="H489" s="13" t="s">
        <v>1278</v>
      </c>
      <c r="I489" s="13">
        <v>1</v>
      </c>
      <c r="J489" s="13"/>
      <c r="L489" t="str">
        <f t="shared" si="9"/>
        <v>高校男子円盤投(1.750kg)今野凱</v>
      </c>
    </row>
    <row r="490" spans="1:12" x14ac:dyDescent="0.15">
      <c r="A490" s="13" t="s">
        <v>1563</v>
      </c>
      <c r="B490" s="13" t="s">
        <v>1382</v>
      </c>
      <c r="C490" s="13" t="s">
        <v>1565</v>
      </c>
      <c r="D490" s="13" t="s">
        <v>581</v>
      </c>
      <c r="E490" s="13" t="s">
        <v>913</v>
      </c>
      <c r="F490" s="16">
        <v>2303</v>
      </c>
      <c r="G490" s="13" t="s">
        <v>585</v>
      </c>
      <c r="H490" s="13" t="s">
        <v>1278</v>
      </c>
      <c r="I490" s="13">
        <v>1</v>
      </c>
      <c r="J490" s="13"/>
      <c r="L490" t="str">
        <f t="shared" si="9"/>
        <v>高校男子円盤投(1.750kg)今野凱</v>
      </c>
    </row>
    <row r="491" spans="1:12" x14ac:dyDescent="0.15">
      <c r="A491" s="13" t="s">
        <v>1563</v>
      </c>
      <c r="B491" s="13" t="s">
        <v>1382</v>
      </c>
      <c r="C491" s="13" t="s">
        <v>1565</v>
      </c>
      <c r="D491" s="13" t="s">
        <v>581</v>
      </c>
      <c r="E491" s="13" t="s">
        <v>1401</v>
      </c>
      <c r="F491" s="16">
        <v>1921</v>
      </c>
      <c r="G491" s="13" t="s">
        <v>585</v>
      </c>
      <c r="H491" s="13" t="s">
        <v>1278</v>
      </c>
      <c r="I491" s="13">
        <v>1</v>
      </c>
      <c r="J491" s="13"/>
      <c r="L491" t="str">
        <f t="shared" si="9"/>
        <v>高校男子円盤投(1.750kg)高橋瞭太朗</v>
      </c>
    </row>
    <row r="492" spans="1:12" x14ac:dyDescent="0.15">
      <c r="A492" s="13" t="s">
        <v>1563</v>
      </c>
      <c r="B492" s="13" t="s">
        <v>1382</v>
      </c>
      <c r="C492" s="13" t="s">
        <v>1568</v>
      </c>
      <c r="D492" s="13" t="s">
        <v>581</v>
      </c>
      <c r="E492" s="13" t="s">
        <v>905</v>
      </c>
      <c r="F492" s="16">
        <v>3135</v>
      </c>
      <c r="G492" s="13" t="s">
        <v>585</v>
      </c>
      <c r="H492" s="13" t="s">
        <v>1278</v>
      </c>
      <c r="I492" s="13">
        <v>2</v>
      </c>
      <c r="J492" s="13"/>
      <c r="L492" t="str">
        <f t="shared" si="9"/>
        <v>高校男子ﾊﾝﾏｰ投(6.000kg)木村大亮</v>
      </c>
    </row>
    <row r="493" spans="1:12" x14ac:dyDescent="0.15">
      <c r="A493" s="13" t="s">
        <v>1563</v>
      </c>
      <c r="B493" s="13" t="s">
        <v>1382</v>
      </c>
      <c r="C493" s="13" t="s">
        <v>1568</v>
      </c>
      <c r="D493" s="13" t="s">
        <v>581</v>
      </c>
      <c r="E493" s="13" t="s">
        <v>905</v>
      </c>
      <c r="F493" s="16">
        <v>2777</v>
      </c>
      <c r="G493" s="13" t="s">
        <v>585</v>
      </c>
      <c r="H493" s="13" t="s">
        <v>1278</v>
      </c>
      <c r="I493" s="13">
        <v>2</v>
      </c>
      <c r="J493" s="13"/>
      <c r="L493" t="str">
        <f t="shared" si="9"/>
        <v>高校男子ﾊﾝﾏｰ投(6.000kg)木村大亮</v>
      </c>
    </row>
    <row r="494" spans="1:12" x14ac:dyDescent="0.15">
      <c r="A494" s="13" t="s">
        <v>1563</v>
      </c>
      <c r="B494" s="13" t="s">
        <v>1382</v>
      </c>
      <c r="C494" s="13" t="s">
        <v>1568</v>
      </c>
      <c r="D494" s="13" t="s">
        <v>581</v>
      </c>
      <c r="E494" s="13" t="s">
        <v>1401</v>
      </c>
      <c r="F494" s="16">
        <v>2732</v>
      </c>
      <c r="G494" s="13" t="s">
        <v>585</v>
      </c>
      <c r="H494" s="13" t="s">
        <v>1278</v>
      </c>
      <c r="I494" s="13">
        <v>1</v>
      </c>
      <c r="J494" s="13"/>
      <c r="L494" t="str">
        <f t="shared" si="9"/>
        <v>高校男子ﾊﾝﾏｰ投(6.000kg)高橋瞭太朗</v>
      </c>
    </row>
    <row r="495" spans="1:12" x14ac:dyDescent="0.15">
      <c r="A495" s="13" t="s">
        <v>1563</v>
      </c>
      <c r="B495" s="13" t="s">
        <v>1382</v>
      </c>
      <c r="C495" s="13" t="s">
        <v>1564</v>
      </c>
      <c r="D495" s="13" t="s">
        <v>581</v>
      </c>
      <c r="E495" s="13" t="s">
        <v>647</v>
      </c>
      <c r="F495" s="16">
        <v>1096</v>
      </c>
      <c r="G495" s="13" t="s">
        <v>585</v>
      </c>
      <c r="H495" s="13" t="s">
        <v>1314</v>
      </c>
      <c r="I495" s="13">
        <v>1</v>
      </c>
      <c r="J495" s="13">
        <v>2.9</v>
      </c>
      <c r="L495" t="str">
        <f t="shared" si="9"/>
        <v>共通男子三段跳梅村弥来</v>
      </c>
    </row>
    <row r="496" spans="1:12" x14ac:dyDescent="0.15">
      <c r="A496" s="13" t="s">
        <v>1563</v>
      </c>
      <c r="B496" s="13" t="s">
        <v>1382</v>
      </c>
      <c r="C496" s="13" t="s">
        <v>1564</v>
      </c>
      <c r="D496" s="13" t="s">
        <v>581</v>
      </c>
      <c r="E496" s="13" t="s">
        <v>1395</v>
      </c>
      <c r="F496" s="16">
        <v>1196</v>
      </c>
      <c r="G496" s="13" t="s">
        <v>585</v>
      </c>
      <c r="H496" s="13" t="s">
        <v>1276</v>
      </c>
      <c r="I496" s="13">
        <v>1</v>
      </c>
      <c r="J496" s="13">
        <v>0.3</v>
      </c>
      <c r="L496" t="str">
        <f t="shared" si="9"/>
        <v>共通男子三段跳長野蒼人</v>
      </c>
    </row>
    <row r="497" spans="1:12" x14ac:dyDescent="0.15">
      <c r="A497" s="13" t="s">
        <v>1563</v>
      </c>
      <c r="B497" s="13" t="s">
        <v>1382</v>
      </c>
      <c r="C497" s="13" t="s">
        <v>1564</v>
      </c>
      <c r="D497" s="13" t="s">
        <v>581</v>
      </c>
      <c r="E497" s="13" t="s">
        <v>1394</v>
      </c>
      <c r="F497" s="16">
        <v>1113</v>
      </c>
      <c r="G497" s="13" t="s">
        <v>585</v>
      </c>
      <c r="H497" s="13" t="s">
        <v>1276</v>
      </c>
      <c r="I497" s="13">
        <v>1</v>
      </c>
      <c r="J497" s="13">
        <v>2.2000000000000002</v>
      </c>
      <c r="L497" t="str">
        <f t="shared" si="9"/>
        <v>共通男子三段跳大友温太</v>
      </c>
    </row>
    <row r="498" spans="1:12" x14ac:dyDescent="0.15">
      <c r="A498" s="13" t="s">
        <v>1563</v>
      </c>
      <c r="B498" s="13" t="s">
        <v>1382</v>
      </c>
      <c r="C498" s="13" t="s">
        <v>1564</v>
      </c>
      <c r="D498" s="13" t="s">
        <v>581</v>
      </c>
      <c r="E498" s="13" t="s">
        <v>916</v>
      </c>
      <c r="F498" s="16">
        <v>1134</v>
      </c>
      <c r="G498" s="13" t="s">
        <v>585</v>
      </c>
      <c r="H498" s="13" t="s">
        <v>1314</v>
      </c>
      <c r="I498" s="13">
        <v>1</v>
      </c>
      <c r="J498" s="13">
        <v>2</v>
      </c>
      <c r="L498" t="str">
        <f t="shared" si="9"/>
        <v>共通男子三段跳後田裕太</v>
      </c>
    </row>
    <row r="499" spans="1:12" x14ac:dyDescent="0.15">
      <c r="A499" s="13" t="s">
        <v>1563</v>
      </c>
      <c r="B499" s="13" t="s">
        <v>1382</v>
      </c>
      <c r="C499" s="13" t="s">
        <v>1564</v>
      </c>
      <c r="D499" s="13" t="s">
        <v>581</v>
      </c>
      <c r="E499" s="13" t="s">
        <v>1397</v>
      </c>
      <c r="F499" s="16">
        <v>1135</v>
      </c>
      <c r="G499" s="13" t="s">
        <v>585</v>
      </c>
      <c r="H499" s="13" t="s">
        <v>1264</v>
      </c>
      <c r="I499" s="13">
        <v>1</v>
      </c>
      <c r="J499" s="13">
        <v>2.2999999999999998</v>
      </c>
      <c r="L499" t="str">
        <f t="shared" si="9"/>
        <v>共通男子三段跳伊藤千颯</v>
      </c>
    </row>
    <row r="500" spans="1:12" x14ac:dyDescent="0.15">
      <c r="A500" s="13" t="s">
        <v>1563</v>
      </c>
      <c r="B500" s="13" t="s">
        <v>1382</v>
      </c>
      <c r="C500" s="13" t="s">
        <v>1570</v>
      </c>
      <c r="D500" s="13" t="s">
        <v>1571</v>
      </c>
      <c r="E500" s="13" t="s">
        <v>394</v>
      </c>
      <c r="F500" s="16">
        <v>1125</v>
      </c>
      <c r="G500" s="13" t="s">
        <v>585</v>
      </c>
      <c r="H500" s="13" t="s">
        <v>1276</v>
      </c>
      <c r="I500" s="13">
        <v>3</v>
      </c>
      <c r="J500" s="13">
        <v>2</v>
      </c>
      <c r="L500" t="str">
        <f t="shared" si="9"/>
        <v>共通女子三段跳坂口愛</v>
      </c>
    </row>
    <row r="501" spans="1:12" x14ac:dyDescent="0.15">
      <c r="A501" s="13" t="s">
        <v>1563</v>
      </c>
      <c r="B501" s="13" t="s">
        <v>1382</v>
      </c>
      <c r="C501" s="13" t="s">
        <v>1570</v>
      </c>
      <c r="D501" s="13" t="s">
        <v>1571</v>
      </c>
      <c r="E501" s="13" t="s">
        <v>816</v>
      </c>
      <c r="F501" s="16">
        <v>898</v>
      </c>
      <c r="G501" s="13" t="s">
        <v>585</v>
      </c>
      <c r="H501" s="13" t="s">
        <v>1314</v>
      </c>
      <c r="I501" s="13">
        <v>1</v>
      </c>
      <c r="J501" s="13">
        <v>3.2</v>
      </c>
      <c r="L501" t="str">
        <f t="shared" si="9"/>
        <v>共通女子三段跳穴山美来</v>
      </c>
    </row>
    <row r="502" spans="1:12" x14ac:dyDescent="0.15">
      <c r="A502" s="13" t="s">
        <v>1563</v>
      </c>
      <c r="B502" s="13" t="s">
        <v>1382</v>
      </c>
      <c r="C502" s="13" t="s">
        <v>1570</v>
      </c>
      <c r="D502" s="13" t="s">
        <v>1571</v>
      </c>
      <c r="E502" s="13" t="s">
        <v>816</v>
      </c>
      <c r="F502" s="16">
        <v>872</v>
      </c>
      <c r="G502" s="13" t="s">
        <v>585</v>
      </c>
      <c r="H502" s="13" t="s">
        <v>1314</v>
      </c>
      <c r="I502" s="13">
        <v>1</v>
      </c>
      <c r="J502" s="13">
        <v>-2.7</v>
      </c>
      <c r="L502" t="str">
        <f t="shared" si="9"/>
        <v>共通女子三段跳穴山美来</v>
      </c>
    </row>
    <row r="503" spans="1:12" x14ac:dyDescent="0.15">
      <c r="A503" s="13" t="s">
        <v>1563</v>
      </c>
      <c r="B503" s="13" t="s">
        <v>1382</v>
      </c>
      <c r="C503" s="13" t="s">
        <v>1570</v>
      </c>
      <c r="D503" s="13" t="s">
        <v>1571</v>
      </c>
      <c r="E503" s="13" t="s">
        <v>825</v>
      </c>
      <c r="F503" s="16">
        <v>878</v>
      </c>
      <c r="G503" s="13" t="s">
        <v>585</v>
      </c>
      <c r="H503" s="13" t="s">
        <v>1314</v>
      </c>
      <c r="I503" s="13">
        <v>1</v>
      </c>
      <c r="J503" s="13">
        <v>1.9</v>
      </c>
      <c r="L503" t="str">
        <f t="shared" si="9"/>
        <v>共通女子三段跳遠嶋亜香里</v>
      </c>
    </row>
    <row r="504" spans="1:12" x14ac:dyDescent="0.15">
      <c r="A504" s="13" t="s">
        <v>1563</v>
      </c>
      <c r="B504" s="13" t="s">
        <v>1382</v>
      </c>
      <c r="C504" s="13" t="s">
        <v>1570</v>
      </c>
      <c r="D504" s="13" t="s">
        <v>1571</v>
      </c>
      <c r="E504" s="13" t="s">
        <v>825</v>
      </c>
      <c r="F504" s="16">
        <v>855</v>
      </c>
      <c r="G504" s="13" t="s">
        <v>585</v>
      </c>
      <c r="H504" s="13" t="s">
        <v>1314</v>
      </c>
      <c r="I504" s="13">
        <v>1</v>
      </c>
      <c r="J504" s="13">
        <v>3.8</v>
      </c>
      <c r="L504" t="str">
        <f t="shared" si="9"/>
        <v>共通女子三段跳遠嶋亜香里</v>
      </c>
    </row>
    <row r="505" spans="1:12" x14ac:dyDescent="0.15">
      <c r="A505" s="13" t="s">
        <v>1563</v>
      </c>
      <c r="B505" s="13" t="s">
        <v>1382</v>
      </c>
      <c r="C505" s="13" t="s">
        <v>1572</v>
      </c>
      <c r="D505" s="13" t="s">
        <v>1573</v>
      </c>
      <c r="E505" s="13" t="s">
        <v>1379</v>
      </c>
      <c r="F505" s="16">
        <v>1787</v>
      </c>
      <c r="G505" s="13" t="s">
        <v>585</v>
      </c>
      <c r="H505" s="13" t="s">
        <v>1314</v>
      </c>
      <c r="I505" s="13">
        <v>2</v>
      </c>
      <c r="J505" s="13"/>
      <c r="L505" t="str">
        <f t="shared" si="9"/>
        <v>共通女子円盤投(1.000kg)湊櫻彩</v>
      </c>
    </row>
    <row r="506" spans="1:12" x14ac:dyDescent="0.15">
      <c r="A506" s="13" t="s">
        <v>1563</v>
      </c>
      <c r="B506" s="13" t="s">
        <v>1382</v>
      </c>
      <c r="C506" s="13" t="s">
        <v>1572</v>
      </c>
      <c r="D506" s="13" t="s">
        <v>1571</v>
      </c>
      <c r="E506" s="13" t="s">
        <v>1366</v>
      </c>
      <c r="F506" s="16">
        <v>2821</v>
      </c>
      <c r="G506" s="13" t="s">
        <v>585</v>
      </c>
      <c r="H506" s="13" t="s">
        <v>1278</v>
      </c>
      <c r="I506" s="13">
        <v>2</v>
      </c>
      <c r="J506" s="13"/>
      <c r="L506" t="str">
        <f t="shared" si="9"/>
        <v>共通女子円盤投(1.000kg)平賀華奈</v>
      </c>
    </row>
    <row r="507" spans="1:12" x14ac:dyDescent="0.15">
      <c r="A507" s="13" t="s">
        <v>1563</v>
      </c>
      <c r="B507" s="13" t="s">
        <v>1382</v>
      </c>
      <c r="C507" s="13" t="s">
        <v>1572</v>
      </c>
      <c r="D507" s="13" t="s">
        <v>1571</v>
      </c>
      <c r="E507" s="13" t="s">
        <v>572</v>
      </c>
      <c r="F507" s="16">
        <v>2596</v>
      </c>
      <c r="G507" s="13" t="s">
        <v>585</v>
      </c>
      <c r="H507" s="13" t="s">
        <v>1278</v>
      </c>
      <c r="I507" s="13">
        <v>2</v>
      </c>
      <c r="J507" s="13"/>
      <c r="L507" t="str">
        <f t="shared" si="9"/>
        <v>共通女子円盤投(1.000kg)尾崎京子</v>
      </c>
    </row>
    <row r="508" spans="1:12" x14ac:dyDescent="0.15">
      <c r="A508" s="13" t="s">
        <v>1563</v>
      </c>
      <c r="B508" s="13" t="s">
        <v>1382</v>
      </c>
      <c r="C508" s="13" t="s">
        <v>1572</v>
      </c>
      <c r="D508" s="13" t="s">
        <v>1573</v>
      </c>
      <c r="E508" s="13" t="s">
        <v>1574</v>
      </c>
      <c r="F508" s="16">
        <v>3494</v>
      </c>
      <c r="G508" s="13" t="s">
        <v>585</v>
      </c>
      <c r="H508" s="13" t="s">
        <v>1575</v>
      </c>
      <c r="I508" s="13">
        <v>0</v>
      </c>
      <c r="J508" s="13"/>
      <c r="L508" t="str">
        <f t="shared" si="9"/>
        <v>共通女子円盤投(1.000kg)天野さおり</v>
      </c>
    </row>
    <row r="509" spans="1:12" x14ac:dyDescent="0.15">
      <c r="A509" s="13" t="s">
        <v>1563</v>
      </c>
      <c r="B509" s="13" t="s">
        <v>1382</v>
      </c>
      <c r="C509" s="13" t="s">
        <v>1572</v>
      </c>
      <c r="D509" s="13" t="s">
        <v>1571</v>
      </c>
      <c r="E509" s="13" t="s">
        <v>1187</v>
      </c>
      <c r="F509" s="16">
        <v>2005</v>
      </c>
      <c r="G509" s="13" t="s">
        <v>585</v>
      </c>
      <c r="H509" s="13" t="s">
        <v>1435</v>
      </c>
      <c r="I509" s="13">
        <v>1</v>
      </c>
      <c r="J509" s="13"/>
      <c r="L509" t="str">
        <f t="shared" si="9"/>
        <v>共通女子円盤投(1.000kg)大童萌加</v>
      </c>
    </row>
    <row r="510" spans="1:12" x14ac:dyDescent="0.15">
      <c r="A510" s="13" t="s">
        <v>1563</v>
      </c>
      <c r="B510" s="13" t="s">
        <v>1382</v>
      </c>
      <c r="C510" s="13" t="s">
        <v>1572</v>
      </c>
      <c r="D510" s="13" t="s">
        <v>1571</v>
      </c>
      <c r="E510" s="13" t="s">
        <v>1378</v>
      </c>
      <c r="F510" s="16">
        <v>2800</v>
      </c>
      <c r="G510" s="13" t="s">
        <v>585</v>
      </c>
      <c r="H510" s="13" t="s">
        <v>1278</v>
      </c>
      <c r="I510" s="13">
        <v>3</v>
      </c>
      <c r="J510" s="13"/>
      <c r="L510" t="str">
        <f t="shared" si="9"/>
        <v>共通女子円盤投(1.000kg)石田天音</v>
      </c>
    </row>
    <row r="511" spans="1:12" x14ac:dyDescent="0.15">
      <c r="A511" s="13" t="s">
        <v>1563</v>
      </c>
      <c r="B511" s="13" t="s">
        <v>1382</v>
      </c>
      <c r="C511" s="13" t="s">
        <v>1572</v>
      </c>
      <c r="D511" s="13" t="s">
        <v>1571</v>
      </c>
      <c r="E511" s="13" t="s">
        <v>1365</v>
      </c>
      <c r="F511" s="16">
        <v>2922</v>
      </c>
      <c r="G511" s="13" t="s">
        <v>585</v>
      </c>
      <c r="H511" s="13" t="s">
        <v>1276</v>
      </c>
      <c r="I511" s="13">
        <v>2</v>
      </c>
      <c r="J511" s="13"/>
      <c r="L511" t="str">
        <f t="shared" si="9"/>
        <v>共通女子円盤投(1.000kg)所胡桃未</v>
      </c>
    </row>
    <row r="512" spans="1:12" x14ac:dyDescent="0.15">
      <c r="A512" s="13" t="s">
        <v>1563</v>
      </c>
      <c r="B512" s="13" t="s">
        <v>1382</v>
      </c>
      <c r="C512" s="13" t="s">
        <v>1572</v>
      </c>
      <c r="D512" s="13" t="s">
        <v>1573</v>
      </c>
      <c r="E512" s="13" t="s">
        <v>1365</v>
      </c>
      <c r="F512" s="16">
        <v>2913</v>
      </c>
      <c r="G512" s="13" t="s">
        <v>585</v>
      </c>
      <c r="H512" s="13" t="s">
        <v>1276</v>
      </c>
      <c r="I512" s="13">
        <v>2</v>
      </c>
      <c r="J512" s="13"/>
      <c r="L512" t="str">
        <f t="shared" si="9"/>
        <v>共通女子円盤投(1.000kg)所胡桃未</v>
      </c>
    </row>
    <row r="513" spans="1:12" x14ac:dyDescent="0.15">
      <c r="A513" s="13" t="s">
        <v>1563</v>
      </c>
      <c r="B513" s="13" t="s">
        <v>1382</v>
      </c>
      <c r="C513" s="13" t="s">
        <v>1572</v>
      </c>
      <c r="D513" s="13" t="s">
        <v>1571</v>
      </c>
      <c r="E513" s="13" t="s">
        <v>1367</v>
      </c>
      <c r="F513" s="16">
        <v>2097</v>
      </c>
      <c r="G513" s="13" t="s">
        <v>585</v>
      </c>
      <c r="H513" s="13" t="s">
        <v>1278</v>
      </c>
      <c r="I513" s="13">
        <v>1</v>
      </c>
      <c r="J513" s="13"/>
      <c r="L513" t="str">
        <f t="shared" si="9"/>
        <v>共通女子円盤投(1.000kg)山内沙耶佳</v>
      </c>
    </row>
    <row r="514" spans="1:12" x14ac:dyDescent="0.15">
      <c r="A514" s="13" t="s">
        <v>1563</v>
      </c>
      <c r="B514" s="13" t="s">
        <v>1382</v>
      </c>
      <c r="C514" s="13" t="s">
        <v>1576</v>
      </c>
      <c r="D514" s="13" t="s">
        <v>1571</v>
      </c>
      <c r="E514" s="13" t="s">
        <v>572</v>
      </c>
      <c r="F514" s="16">
        <v>3310</v>
      </c>
      <c r="G514" s="13" t="s">
        <v>585</v>
      </c>
      <c r="H514" s="13" t="s">
        <v>1278</v>
      </c>
      <c r="I514" s="13">
        <v>2</v>
      </c>
      <c r="J514" s="13"/>
      <c r="L514" t="str">
        <f t="shared" si="9"/>
        <v>共通女子ﾊﾝﾏｰ投(4.000kg)尾崎京子</v>
      </c>
    </row>
    <row r="515" spans="1:12" x14ac:dyDescent="0.15">
      <c r="A515" s="13" t="s">
        <v>1563</v>
      </c>
      <c r="B515" s="13" t="s">
        <v>1382</v>
      </c>
      <c r="C515" s="13" t="s">
        <v>1576</v>
      </c>
      <c r="D515" s="13" t="s">
        <v>1573</v>
      </c>
      <c r="E515" s="13" t="s">
        <v>1363</v>
      </c>
      <c r="F515" s="16">
        <v>3411</v>
      </c>
      <c r="G515" s="13" t="s">
        <v>585</v>
      </c>
      <c r="H515" s="13" t="s">
        <v>1276</v>
      </c>
      <c r="I515" s="13">
        <v>2</v>
      </c>
      <c r="J515" s="13"/>
      <c r="L515" t="str">
        <f t="shared" si="9"/>
        <v>共通女子ﾊﾝﾏｰ投(4.000kg)内藤成美</v>
      </c>
    </row>
    <row r="516" spans="1:12" x14ac:dyDescent="0.15">
      <c r="A516" s="13" t="s">
        <v>1563</v>
      </c>
      <c r="B516" s="13" t="s">
        <v>1382</v>
      </c>
      <c r="C516" s="13" t="s">
        <v>1576</v>
      </c>
      <c r="D516" s="13" t="s">
        <v>1571</v>
      </c>
      <c r="E516" s="13" t="s">
        <v>1363</v>
      </c>
      <c r="F516" s="16">
        <v>3229</v>
      </c>
      <c r="G516" s="13" t="s">
        <v>585</v>
      </c>
      <c r="H516" s="13" t="s">
        <v>1276</v>
      </c>
      <c r="I516" s="13">
        <v>2</v>
      </c>
      <c r="J516" s="13"/>
      <c r="L516" t="str">
        <f t="shared" si="9"/>
        <v>共通女子ﾊﾝﾏｰ投(4.000kg)内藤成美</v>
      </c>
    </row>
    <row r="517" spans="1:12" x14ac:dyDescent="0.15">
      <c r="A517" s="13" t="s">
        <v>1563</v>
      </c>
      <c r="B517" s="13" t="s">
        <v>1382</v>
      </c>
      <c r="C517" s="13" t="s">
        <v>1576</v>
      </c>
      <c r="D517" s="13" t="s">
        <v>1571</v>
      </c>
      <c r="E517" s="13" t="s">
        <v>1369</v>
      </c>
      <c r="F517" s="16">
        <v>4251</v>
      </c>
      <c r="G517" s="13" t="s">
        <v>585</v>
      </c>
      <c r="H517" s="13" t="s">
        <v>1278</v>
      </c>
      <c r="I517" s="13">
        <v>3</v>
      </c>
      <c r="J517" s="13"/>
      <c r="L517" t="str">
        <f t="shared" si="9"/>
        <v>共通女子ﾊﾝﾏｰ投(4.000kg)阿部冬彩</v>
      </c>
    </row>
    <row r="518" spans="1:12" x14ac:dyDescent="0.15">
      <c r="A518" s="13" t="s">
        <v>1563</v>
      </c>
      <c r="B518" s="13" t="s">
        <v>1382</v>
      </c>
      <c r="C518" s="13" t="s">
        <v>1576</v>
      </c>
      <c r="D518" s="13" t="s">
        <v>1573</v>
      </c>
      <c r="E518" s="13" t="s">
        <v>1369</v>
      </c>
      <c r="F518" s="16">
        <v>4172</v>
      </c>
      <c r="G518" s="13" t="s">
        <v>585</v>
      </c>
      <c r="H518" s="13" t="s">
        <v>1278</v>
      </c>
      <c r="I518" s="13">
        <v>3</v>
      </c>
      <c r="J518" s="13"/>
      <c r="L518" t="str">
        <f t="shared" si="9"/>
        <v>共通女子ﾊﾝﾏｰ投(4.000kg)阿部冬彩</v>
      </c>
    </row>
    <row r="519" spans="1:12" x14ac:dyDescent="0.15">
      <c r="A519" s="13" t="s">
        <v>1493</v>
      </c>
      <c r="B519" s="13" t="s">
        <v>1484</v>
      </c>
      <c r="C519" s="13" t="s">
        <v>1489</v>
      </c>
      <c r="D519" s="13" t="s">
        <v>583</v>
      </c>
      <c r="E519" s="16" t="s">
        <v>1406</v>
      </c>
      <c r="F519" s="13">
        <v>3090</v>
      </c>
      <c r="G519" s="13" t="s">
        <v>903</v>
      </c>
      <c r="H519" s="13" t="s">
        <v>1278</v>
      </c>
      <c r="I519" s="13">
        <v>1</v>
      </c>
      <c r="J519" s="13"/>
      <c r="L519" t="str">
        <f t="shared" si="9"/>
        <v>円盤投髙嶋将吾</v>
      </c>
    </row>
    <row r="520" spans="1:12" x14ac:dyDescent="0.15">
      <c r="A520" s="13" t="s">
        <v>953</v>
      </c>
      <c r="B520" s="13" t="s">
        <v>954</v>
      </c>
      <c r="C520" s="13" t="s">
        <v>1489</v>
      </c>
      <c r="D520" s="13" t="s">
        <v>583</v>
      </c>
      <c r="E520" s="13" t="s">
        <v>1328</v>
      </c>
      <c r="F520" s="16">
        <v>2040</v>
      </c>
      <c r="G520" s="13" t="s">
        <v>585</v>
      </c>
      <c r="H520" s="13" t="s">
        <v>1530</v>
      </c>
      <c r="I520" s="13">
        <v>3</v>
      </c>
      <c r="J520" s="13"/>
      <c r="L520" t="str">
        <f t="shared" si="9"/>
        <v>円盤投鈴木雅詞</v>
      </c>
    </row>
    <row r="521" spans="1:12" x14ac:dyDescent="0.15">
      <c r="A521" s="13" t="s">
        <v>955</v>
      </c>
      <c r="B521" s="13" t="s">
        <v>954</v>
      </c>
      <c r="C521" s="13" t="s">
        <v>1489</v>
      </c>
      <c r="D521" s="13" t="s">
        <v>763</v>
      </c>
      <c r="E521" s="13" t="s">
        <v>1377</v>
      </c>
      <c r="F521" s="16">
        <v>1764</v>
      </c>
      <c r="G521" s="13" t="s">
        <v>585</v>
      </c>
      <c r="H521" s="13" t="s">
        <v>1276</v>
      </c>
      <c r="I521" s="13">
        <v>3</v>
      </c>
      <c r="J521" s="13"/>
      <c r="K521" s="13"/>
      <c r="L521" t="str">
        <f t="shared" si="9"/>
        <v>円盤投林美里</v>
      </c>
    </row>
    <row r="522" spans="1:12" x14ac:dyDescent="0.15">
      <c r="A522" s="13" t="s">
        <v>1477</v>
      </c>
      <c r="B522" s="13" t="s">
        <v>1382</v>
      </c>
      <c r="C522" s="13" t="s">
        <v>1489</v>
      </c>
      <c r="D522" s="13" t="s">
        <v>763</v>
      </c>
      <c r="E522" s="13" t="s">
        <v>1482</v>
      </c>
      <c r="F522" s="16">
        <v>1523</v>
      </c>
      <c r="G522" s="13" t="s">
        <v>585</v>
      </c>
      <c r="H522" s="13" t="s">
        <v>1444</v>
      </c>
      <c r="I522" s="13">
        <v>2</v>
      </c>
      <c r="J522" s="13"/>
      <c r="L522" t="str">
        <f t="shared" si="9"/>
        <v>円盤投野月万琴</v>
      </c>
    </row>
    <row r="523" spans="1:12" x14ac:dyDescent="0.15">
      <c r="A523" s="13" t="s">
        <v>953</v>
      </c>
      <c r="B523" s="13" t="s">
        <v>954</v>
      </c>
      <c r="C523" s="13" t="s">
        <v>1489</v>
      </c>
      <c r="D523" s="13" t="s">
        <v>583</v>
      </c>
      <c r="E523" s="13" t="s">
        <v>1405</v>
      </c>
      <c r="F523" s="16">
        <v>2373</v>
      </c>
      <c r="G523" s="13" t="s">
        <v>585</v>
      </c>
      <c r="H523" s="13" t="s">
        <v>1437</v>
      </c>
      <c r="I523" s="13">
        <v>1</v>
      </c>
      <c r="J523" s="13"/>
      <c r="L523" t="str">
        <f t="shared" si="9"/>
        <v>円盤投木村智哉</v>
      </c>
    </row>
    <row r="524" spans="1:12" x14ac:dyDescent="0.15">
      <c r="A524" s="13" t="s">
        <v>1499</v>
      </c>
      <c r="B524" s="13" t="s">
        <v>1382</v>
      </c>
      <c r="C524" s="13" t="s">
        <v>1489</v>
      </c>
      <c r="D524" s="13" t="s">
        <v>763</v>
      </c>
      <c r="E524" s="13" t="s">
        <v>1379</v>
      </c>
      <c r="F524" s="16">
        <v>1758</v>
      </c>
      <c r="G524" s="13" t="s">
        <v>585</v>
      </c>
      <c r="H524" s="13" t="s">
        <v>1314</v>
      </c>
      <c r="I524" s="13">
        <v>2</v>
      </c>
      <c r="J524" s="13"/>
      <c r="L524" t="str">
        <f t="shared" si="9"/>
        <v>円盤投湊櫻彩</v>
      </c>
    </row>
    <row r="525" spans="1:12" x14ac:dyDescent="0.15">
      <c r="A525" s="13" t="s">
        <v>1504</v>
      </c>
      <c r="B525" s="13" t="s">
        <v>1382</v>
      </c>
      <c r="C525" s="13" t="s">
        <v>1489</v>
      </c>
      <c r="D525" s="13" t="s">
        <v>1478</v>
      </c>
      <c r="E525" s="13" t="s">
        <v>1471</v>
      </c>
      <c r="F525" s="16">
        <v>4076</v>
      </c>
      <c r="G525" s="13" t="s">
        <v>585</v>
      </c>
      <c r="H525" s="13" t="s">
        <v>11</v>
      </c>
      <c r="I525" s="13" t="s">
        <v>655</v>
      </c>
      <c r="J525" s="13"/>
      <c r="L525" t="str">
        <f t="shared" si="9"/>
        <v>円盤投本間勝人</v>
      </c>
    </row>
    <row r="526" spans="1:12" x14ac:dyDescent="0.15">
      <c r="A526" s="13" t="s">
        <v>1504</v>
      </c>
      <c r="B526" s="13" t="s">
        <v>1382</v>
      </c>
      <c r="C526" s="13" t="s">
        <v>1489</v>
      </c>
      <c r="D526" s="13" t="s">
        <v>1461</v>
      </c>
      <c r="E526" s="13" t="s">
        <v>1366</v>
      </c>
      <c r="F526" s="16">
        <v>2670</v>
      </c>
      <c r="G526" s="13" t="s">
        <v>585</v>
      </c>
      <c r="H526" s="13" t="s">
        <v>1278</v>
      </c>
      <c r="I526" s="13">
        <v>2</v>
      </c>
      <c r="J526" s="13"/>
      <c r="L526" t="str">
        <f t="shared" si="9"/>
        <v>円盤投平賀華奈</v>
      </c>
    </row>
    <row r="527" spans="1:12" x14ac:dyDescent="0.15">
      <c r="A527" s="13" t="s">
        <v>1504</v>
      </c>
      <c r="B527" s="13" t="s">
        <v>1382</v>
      </c>
      <c r="C527" s="13" t="s">
        <v>1489</v>
      </c>
      <c r="D527" s="13" t="s">
        <v>1461</v>
      </c>
      <c r="E527" s="13" t="s">
        <v>572</v>
      </c>
      <c r="F527" s="16">
        <v>2560</v>
      </c>
      <c r="G527" s="13" t="s">
        <v>585</v>
      </c>
      <c r="H527" s="13" t="s">
        <v>1278</v>
      </c>
      <c r="I527" s="13">
        <v>2</v>
      </c>
      <c r="J527" s="13"/>
      <c r="L527" t="str">
        <f t="shared" si="9"/>
        <v>円盤投尾崎京子</v>
      </c>
    </row>
    <row r="528" spans="1:12" x14ac:dyDescent="0.15">
      <c r="A528" s="13" t="s">
        <v>1450</v>
      </c>
      <c r="B528" s="13" t="s">
        <v>1382</v>
      </c>
      <c r="C528" s="26" t="s">
        <v>1489</v>
      </c>
      <c r="D528" s="13" t="s">
        <v>762</v>
      </c>
      <c r="E528" s="13" t="s">
        <v>1373</v>
      </c>
      <c r="F528" s="16">
        <v>1873</v>
      </c>
      <c r="G528" s="13" t="s">
        <v>585</v>
      </c>
      <c r="H528" s="13" t="s">
        <v>1334</v>
      </c>
      <c r="I528" s="13">
        <v>3</v>
      </c>
      <c r="J528" s="13"/>
      <c r="L528" t="str">
        <f t="shared" si="9"/>
        <v>円盤投飯島いずみ</v>
      </c>
    </row>
    <row r="529" spans="1:12" x14ac:dyDescent="0.15">
      <c r="A529" s="13" t="s">
        <v>1499</v>
      </c>
      <c r="B529" s="13" t="s">
        <v>1382</v>
      </c>
      <c r="C529" s="13" t="s">
        <v>1489</v>
      </c>
      <c r="D529" s="13" t="s">
        <v>583</v>
      </c>
      <c r="E529" s="13" t="s">
        <v>1402</v>
      </c>
      <c r="F529" s="16">
        <v>1601</v>
      </c>
      <c r="G529" s="13" t="s">
        <v>585</v>
      </c>
      <c r="H529" s="13" t="s">
        <v>1264</v>
      </c>
      <c r="I529" s="13">
        <v>1</v>
      </c>
      <c r="J529" s="13"/>
      <c r="K529" s="13"/>
      <c r="L529" t="str">
        <f t="shared" si="9"/>
        <v>円盤投飯塚拓斗</v>
      </c>
    </row>
    <row r="530" spans="1:12" x14ac:dyDescent="0.15">
      <c r="A530" s="13" t="s">
        <v>953</v>
      </c>
      <c r="B530" s="13" t="s">
        <v>954</v>
      </c>
      <c r="C530" s="13" t="s">
        <v>1489</v>
      </c>
      <c r="D530" s="13" t="s">
        <v>583</v>
      </c>
      <c r="E530" s="13" t="s">
        <v>1404</v>
      </c>
      <c r="F530" s="16">
        <v>2905</v>
      </c>
      <c r="G530" s="13" t="s">
        <v>585</v>
      </c>
      <c r="H530" s="13" t="s">
        <v>1437</v>
      </c>
      <c r="I530" s="13">
        <v>2</v>
      </c>
      <c r="J530" s="13"/>
      <c r="L530" t="str">
        <f t="shared" si="9"/>
        <v>円盤投八重樫岬</v>
      </c>
    </row>
    <row r="531" spans="1:12" x14ac:dyDescent="0.15">
      <c r="A531" s="13" t="s">
        <v>953</v>
      </c>
      <c r="B531" s="13" t="s">
        <v>954</v>
      </c>
      <c r="C531" s="13" t="s">
        <v>1489</v>
      </c>
      <c r="D531" s="13" t="s">
        <v>583</v>
      </c>
      <c r="E531" s="13" t="s">
        <v>1410</v>
      </c>
      <c r="F531" s="16">
        <v>2207</v>
      </c>
      <c r="G531" s="13" t="s">
        <v>585</v>
      </c>
      <c r="H531" s="13" t="s">
        <v>1530</v>
      </c>
      <c r="I531" s="13">
        <v>2</v>
      </c>
      <c r="J531" s="13"/>
      <c r="L531" t="str">
        <f t="shared" si="9"/>
        <v>円盤投白田莉都</v>
      </c>
    </row>
    <row r="532" spans="1:12" x14ac:dyDescent="0.15">
      <c r="A532" s="13" t="s">
        <v>1450</v>
      </c>
      <c r="B532" s="13" t="s">
        <v>1382</v>
      </c>
      <c r="C532" s="26" t="s">
        <v>1489</v>
      </c>
      <c r="D532" s="13" t="s">
        <v>586</v>
      </c>
      <c r="E532" s="13" t="s">
        <v>1337</v>
      </c>
      <c r="F532" s="16">
        <v>1616</v>
      </c>
      <c r="G532" s="13" t="s">
        <v>585</v>
      </c>
      <c r="H532" s="13" t="s">
        <v>1534</v>
      </c>
      <c r="I532" s="13">
        <v>2</v>
      </c>
      <c r="J532" s="13"/>
      <c r="L532" t="str">
        <f t="shared" si="9"/>
        <v>円盤投日下大夢</v>
      </c>
    </row>
    <row r="533" spans="1:12" x14ac:dyDescent="0.15">
      <c r="A533" s="13" t="s">
        <v>1493</v>
      </c>
      <c r="B533" s="13" t="s">
        <v>1484</v>
      </c>
      <c r="C533" s="13" t="s">
        <v>1489</v>
      </c>
      <c r="D533" s="13" t="s">
        <v>763</v>
      </c>
      <c r="E533" s="16" t="s">
        <v>1363</v>
      </c>
      <c r="F533" s="13">
        <v>2447</v>
      </c>
      <c r="G533" s="13" t="s">
        <v>903</v>
      </c>
      <c r="H533" s="13" t="s">
        <v>1276</v>
      </c>
      <c r="I533" s="13">
        <v>2</v>
      </c>
      <c r="J533" s="13"/>
      <c r="L533" t="str">
        <f t="shared" si="9"/>
        <v>円盤投内藤成美</v>
      </c>
    </row>
    <row r="534" spans="1:12" x14ac:dyDescent="0.15">
      <c r="A534" s="13" t="s">
        <v>1504</v>
      </c>
      <c r="B534" s="13" t="s">
        <v>1382</v>
      </c>
      <c r="C534" s="13" t="s">
        <v>1489</v>
      </c>
      <c r="D534" s="13" t="s">
        <v>762</v>
      </c>
      <c r="E534" s="13" t="s">
        <v>413</v>
      </c>
      <c r="F534" s="16">
        <v>2038</v>
      </c>
      <c r="G534" s="13" t="s">
        <v>585</v>
      </c>
      <c r="H534" s="13" t="s">
        <v>1370</v>
      </c>
      <c r="I534" s="13">
        <v>3</v>
      </c>
      <c r="J534" s="13"/>
      <c r="L534" t="str">
        <f t="shared" si="9"/>
        <v>円盤投奈良雅</v>
      </c>
    </row>
    <row r="535" spans="1:12" x14ac:dyDescent="0.15">
      <c r="A535" s="13" t="s">
        <v>1450</v>
      </c>
      <c r="B535" s="13" t="s">
        <v>1382</v>
      </c>
      <c r="C535" s="26" t="s">
        <v>1489</v>
      </c>
      <c r="D535" s="13" t="s">
        <v>762</v>
      </c>
      <c r="E535" s="13" t="s">
        <v>1376</v>
      </c>
      <c r="F535" s="16">
        <v>2021</v>
      </c>
      <c r="G535" s="13" t="s">
        <v>585</v>
      </c>
      <c r="H535" s="13" t="s">
        <v>1222</v>
      </c>
      <c r="I535" s="13">
        <v>3</v>
      </c>
      <c r="J535" s="13"/>
      <c r="L535" t="str">
        <f t="shared" si="9"/>
        <v>円盤投藤田彩花</v>
      </c>
    </row>
    <row r="536" spans="1:12" x14ac:dyDescent="0.15">
      <c r="A536" s="13" t="s">
        <v>1504</v>
      </c>
      <c r="B536" s="13" t="s">
        <v>1382</v>
      </c>
      <c r="C536" s="13" t="s">
        <v>1489</v>
      </c>
      <c r="D536" s="13" t="s">
        <v>586</v>
      </c>
      <c r="E536" s="13" t="s">
        <v>660</v>
      </c>
      <c r="F536" s="16">
        <v>2333</v>
      </c>
      <c r="G536" s="13" t="s">
        <v>585</v>
      </c>
      <c r="H536" s="13" t="s">
        <v>1326</v>
      </c>
      <c r="I536" s="13">
        <v>2</v>
      </c>
      <c r="J536" s="13"/>
      <c r="L536" t="str">
        <f t="shared" si="9"/>
        <v>円盤投田原亮佑</v>
      </c>
    </row>
    <row r="537" spans="1:12" x14ac:dyDescent="0.15">
      <c r="A537" s="13" t="s">
        <v>1504</v>
      </c>
      <c r="B537" s="13" t="s">
        <v>1382</v>
      </c>
      <c r="C537" s="13" t="s">
        <v>1489</v>
      </c>
      <c r="D537" s="13" t="s">
        <v>583</v>
      </c>
      <c r="E537" s="13" t="s">
        <v>1408</v>
      </c>
      <c r="F537" s="16">
        <v>3242</v>
      </c>
      <c r="G537" s="13" t="s">
        <v>585</v>
      </c>
      <c r="H537" s="13" t="s">
        <v>1437</v>
      </c>
      <c r="I537" s="13">
        <v>2</v>
      </c>
      <c r="J537" s="13"/>
      <c r="L537" t="str">
        <f t="shared" si="9"/>
        <v>円盤投田原友貴</v>
      </c>
    </row>
    <row r="538" spans="1:12" x14ac:dyDescent="0.15">
      <c r="A538" s="13" t="s">
        <v>1477</v>
      </c>
      <c r="B538" s="13" t="s">
        <v>1382</v>
      </c>
      <c r="C538" s="13" t="s">
        <v>1489</v>
      </c>
      <c r="D538" s="13" t="s">
        <v>762</v>
      </c>
      <c r="E538" s="13" t="s">
        <v>475</v>
      </c>
      <c r="F538" s="16">
        <v>1432</v>
      </c>
      <c r="G538" s="13" t="s">
        <v>585</v>
      </c>
      <c r="H538" s="13" t="s">
        <v>1392</v>
      </c>
      <c r="I538" s="13">
        <v>1</v>
      </c>
      <c r="J538" s="13"/>
      <c r="L538" t="str">
        <f t="shared" si="9"/>
        <v>円盤投天野ひかり</v>
      </c>
    </row>
    <row r="539" spans="1:12" x14ac:dyDescent="0.15">
      <c r="A539" s="13" t="s">
        <v>1504</v>
      </c>
      <c r="B539" s="13" t="s">
        <v>1382</v>
      </c>
      <c r="C539" s="13" t="s">
        <v>1489</v>
      </c>
      <c r="D539" s="13" t="s">
        <v>583</v>
      </c>
      <c r="E539" s="13" t="s">
        <v>71</v>
      </c>
      <c r="F539" s="16">
        <v>2275</v>
      </c>
      <c r="G539" s="13" t="s">
        <v>585</v>
      </c>
      <c r="H539" s="13" t="s">
        <v>1314</v>
      </c>
      <c r="I539" s="13">
        <v>3</v>
      </c>
      <c r="J539" s="13"/>
      <c r="K539" s="13"/>
      <c r="L539" t="str">
        <f t="shared" si="9"/>
        <v>円盤投池田柊斗</v>
      </c>
    </row>
    <row r="540" spans="1:12" x14ac:dyDescent="0.15">
      <c r="A540" s="13" t="s">
        <v>1504</v>
      </c>
      <c r="B540" s="13" t="s">
        <v>1382</v>
      </c>
      <c r="C540" s="13" t="s">
        <v>1489</v>
      </c>
      <c r="D540" s="13" t="s">
        <v>586</v>
      </c>
      <c r="E540" s="13" t="s">
        <v>1346</v>
      </c>
      <c r="F540" s="16">
        <v>2792</v>
      </c>
      <c r="G540" s="13" t="s">
        <v>585</v>
      </c>
      <c r="H540" s="13" t="s">
        <v>1334</v>
      </c>
      <c r="I540" s="13">
        <v>3</v>
      </c>
      <c r="J540" s="13"/>
      <c r="K540" s="13"/>
      <c r="L540" t="str">
        <f t="shared" si="9"/>
        <v>円盤投池田尚人</v>
      </c>
    </row>
    <row r="541" spans="1:12" x14ac:dyDescent="0.15">
      <c r="A541" s="13" t="s">
        <v>1483</v>
      </c>
      <c r="B541" s="13" t="s">
        <v>1484</v>
      </c>
      <c r="C541" s="13" t="s">
        <v>1489</v>
      </c>
      <c r="D541" s="13" t="s">
        <v>1488</v>
      </c>
      <c r="E541" s="13" t="s">
        <v>1368</v>
      </c>
      <c r="F541" s="16">
        <v>3677</v>
      </c>
      <c r="G541" s="13" t="s">
        <v>585</v>
      </c>
      <c r="H541" s="13" t="s">
        <v>1309</v>
      </c>
      <c r="I541" s="13">
        <v>3</v>
      </c>
      <c r="J541" s="13"/>
      <c r="L541" t="str">
        <f t="shared" si="9"/>
        <v>円盤投炭野桜</v>
      </c>
    </row>
    <row r="542" spans="1:12" x14ac:dyDescent="0.15">
      <c r="A542" s="13" t="s">
        <v>953</v>
      </c>
      <c r="B542" s="13" t="s">
        <v>954</v>
      </c>
      <c r="C542" s="13" t="s">
        <v>1489</v>
      </c>
      <c r="D542" s="13" t="s">
        <v>763</v>
      </c>
      <c r="E542" s="13" t="s">
        <v>1187</v>
      </c>
      <c r="F542" s="16">
        <v>1936</v>
      </c>
      <c r="G542" s="13" t="s">
        <v>585</v>
      </c>
      <c r="H542" s="13" t="s">
        <v>1540</v>
      </c>
      <c r="I542" s="13">
        <v>1</v>
      </c>
      <c r="J542" s="13"/>
      <c r="L542" t="str">
        <f t="shared" si="9"/>
        <v>円盤投大童萌加</v>
      </c>
    </row>
    <row r="543" spans="1:12" x14ac:dyDescent="0.15">
      <c r="A543" s="13" t="s">
        <v>953</v>
      </c>
      <c r="B543" s="13" t="s">
        <v>954</v>
      </c>
      <c r="C543" s="13" t="s">
        <v>1489</v>
      </c>
      <c r="D543" s="13" t="s">
        <v>583</v>
      </c>
      <c r="E543" s="13" t="s">
        <v>1356</v>
      </c>
      <c r="F543" s="16">
        <v>2192</v>
      </c>
      <c r="G543" s="13" t="s">
        <v>585</v>
      </c>
      <c r="H543" s="13" t="s">
        <v>1558</v>
      </c>
      <c r="I543" s="13">
        <v>3</v>
      </c>
      <c r="J543" s="13"/>
      <c r="L543" t="str">
        <f t="shared" si="9"/>
        <v>円盤投大井貴史</v>
      </c>
    </row>
    <row r="544" spans="1:12" x14ac:dyDescent="0.15">
      <c r="A544" s="13" t="s">
        <v>953</v>
      </c>
      <c r="B544" s="13" t="s">
        <v>954</v>
      </c>
      <c r="C544" s="13" t="s">
        <v>1489</v>
      </c>
      <c r="D544" s="13" t="s">
        <v>583</v>
      </c>
      <c r="E544" s="13" t="s">
        <v>1352</v>
      </c>
      <c r="F544" s="16">
        <v>2807</v>
      </c>
      <c r="G544" s="13" t="s">
        <v>585</v>
      </c>
      <c r="H544" s="13" t="s">
        <v>1558</v>
      </c>
      <c r="I544" s="13">
        <v>3</v>
      </c>
      <c r="J544" s="13"/>
      <c r="L544" t="str">
        <f t="shared" si="9"/>
        <v>円盤投川本光郁</v>
      </c>
    </row>
    <row r="545" spans="1:12" x14ac:dyDescent="0.15">
      <c r="A545" s="13" t="s">
        <v>953</v>
      </c>
      <c r="B545" s="13" t="s">
        <v>954</v>
      </c>
      <c r="C545" s="13" t="s">
        <v>1489</v>
      </c>
      <c r="D545" s="13" t="s">
        <v>763</v>
      </c>
      <c r="E545" s="13" t="s">
        <v>1378</v>
      </c>
      <c r="F545" s="16">
        <v>3096</v>
      </c>
      <c r="G545" s="13" t="s">
        <v>585</v>
      </c>
      <c r="H545" s="13" t="s">
        <v>1530</v>
      </c>
      <c r="I545" s="13">
        <v>3</v>
      </c>
      <c r="J545" s="13"/>
      <c r="L545" t="str">
        <f t="shared" si="9"/>
        <v>円盤投石田天音</v>
      </c>
    </row>
    <row r="546" spans="1:12" x14ac:dyDescent="0.15">
      <c r="A546" s="13" t="s">
        <v>956</v>
      </c>
      <c r="B546" s="13" t="s">
        <v>1382</v>
      </c>
      <c r="C546" s="13" t="s">
        <v>1489</v>
      </c>
      <c r="D546" s="13" t="s">
        <v>586</v>
      </c>
      <c r="E546" s="13" t="s">
        <v>1161</v>
      </c>
      <c r="F546" s="16">
        <v>2282</v>
      </c>
      <c r="G546" s="13" t="s">
        <v>585</v>
      </c>
      <c r="H546" s="13" t="s">
        <v>1322</v>
      </c>
      <c r="I546" s="13">
        <v>3</v>
      </c>
      <c r="J546" s="13"/>
      <c r="L546" t="str">
        <f t="shared" ref="L546:L609" si="10">C546&amp;E546</f>
        <v>円盤投石田大洋</v>
      </c>
    </row>
    <row r="547" spans="1:12" x14ac:dyDescent="0.15">
      <c r="A547" s="13" t="s">
        <v>1450</v>
      </c>
      <c r="B547" s="13" t="s">
        <v>1382</v>
      </c>
      <c r="C547" s="26" t="s">
        <v>1489</v>
      </c>
      <c r="D547" s="13" t="s">
        <v>762</v>
      </c>
      <c r="E547" s="13" t="s">
        <v>1371</v>
      </c>
      <c r="F547" s="16">
        <v>1133</v>
      </c>
      <c r="G547" s="13" t="s">
        <v>585</v>
      </c>
      <c r="H547" s="13" t="s">
        <v>1334</v>
      </c>
      <c r="I547" s="13">
        <v>3</v>
      </c>
      <c r="J547" s="13"/>
      <c r="L547" t="str">
        <f t="shared" si="10"/>
        <v>円盤投新井恵美梨</v>
      </c>
    </row>
    <row r="548" spans="1:12" x14ac:dyDescent="0.15">
      <c r="A548" s="13" t="s">
        <v>956</v>
      </c>
      <c r="B548" s="13" t="s">
        <v>1382</v>
      </c>
      <c r="C548" s="13" t="s">
        <v>1489</v>
      </c>
      <c r="D548" s="13" t="s">
        <v>762</v>
      </c>
      <c r="E548" s="13" t="s">
        <v>1238</v>
      </c>
      <c r="F548" s="16">
        <v>2103</v>
      </c>
      <c r="G548" s="13" t="s">
        <v>585</v>
      </c>
      <c r="H548" s="13" t="s">
        <v>1387</v>
      </c>
      <c r="I548" s="13">
        <v>3</v>
      </c>
      <c r="J548" s="13"/>
      <c r="L548" t="str">
        <f t="shared" si="10"/>
        <v>円盤投植村葉月</v>
      </c>
    </row>
    <row r="549" spans="1:12" x14ac:dyDescent="0.15">
      <c r="A549" s="13" t="s">
        <v>955</v>
      </c>
      <c r="B549" s="13" t="s">
        <v>954</v>
      </c>
      <c r="C549" s="13" t="s">
        <v>1489</v>
      </c>
      <c r="D549" s="13" t="s">
        <v>762</v>
      </c>
      <c r="E549" s="13" t="s">
        <v>1249</v>
      </c>
      <c r="F549" s="16">
        <v>2360</v>
      </c>
      <c r="G549" s="13" t="s">
        <v>585</v>
      </c>
      <c r="H549" s="13" t="s">
        <v>1354</v>
      </c>
      <c r="I549" s="13">
        <v>2</v>
      </c>
      <c r="J549" s="13"/>
      <c r="L549" t="str">
        <f t="shared" si="10"/>
        <v>円盤投小原愛未</v>
      </c>
    </row>
    <row r="550" spans="1:12" x14ac:dyDescent="0.15">
      <c r="A550" s="13" t="s">
        <v>1493</v>
      </c>
      <c r="B550" s="13" t="s">
        <v>1484</v>
      </c>
      <c r="C550" s="13" t="s">
        <v>1489</v>
      </c>
      <c r="D550" s="13" t="s">
        <v>763</v>
      </c>
      <c r="E550" s="16" t="s">
        <v>1365</v>
      </c>
      <c r="F550" s="13">
        <v>2825</v>
      </c>
      <c r="G550" s="13" t="s">
        <v>585</v>
      </c>
      <c r="H550" s="13" t="s">
        <v>1276</v>
      </c>
      <c r="I550" s="13">
        <v>2</v>
      </c>
      <c r="J550" s="13"/>
      <c r="L550" t="str">
        <f t="shared" si="10"/>
        <v>円盤投所胡桃未</v>
      </c>
    </row>
    <row r="551" spans="1:12" x14ac:dyDescent="0.15">
      <c r="A551" s="13" t="s">
        <v>953</v>
      </c>
      <c r="B551" s="13" t="s">
        <v>954</v>
      </c>
      <c r="C551" s="13" t="s">
        <v>1489</v>
      </c>
      <c r="D551" s="13" t="s">
        <v>583</v>
      </c>
      <c r="E551" s="13" t="s">
        <v>1403</v>
      </c>
      <c r="F551" s="16">
        <v>2332</v>
      </c>
      <c r="G551" s="13" t="s">
        <v>585</v>
      </c>
      <c r="H551" s="13" t="s">
        <v>1540</v>
      </c>
      <c r="I551" s="13">
        <v>1</v>
      </c>
      <c r="J551" s="13"/>
      <c r="L551" t="str">
        <f t="shared" si="10"/>
        <v>円盤投春名将志</v>
      </c>
    </row>
    <row r="552" spans="1:12" x14ac:dyDescent="0.15">
      <c r="A552" s="13" t="s">
        <v>955</v>
      </c>
      <c r="B552" s="13" t="s">
        <v>954</v>
      </c>
      <c r="C552" s="13" t="s">
        <v>1489</v>
      </c>
      <c r="D552" s="13" t="s">
        <v>1478</v>
      </c>
      <c r="E552" s="13" t="s">
        <v>1350</v>
      </c>
      <c r="F552" s="16">
        <v>3719</v>
      </c>
      <c r="G552" s="13" t="s">
        <v>585</v>
      </c>
      <c r="H552" s="13" t="s">
        <v>1351</v>
      </c>
      <c r="I552" s="13"/>
      <c r="J552" s="13"/>
      <c r="L552" t="str">
        <f t="shared" si="10"/>
        <v>円盤投山本拓朗</v>
      </c>
    </row>
    <row r="553" spans="1:12" x14ac:dyDescent="0.15">
      <c r="A553" s="13" t="s">
        <v>1504</v>
      </c>
      <c r="B553" s="13" t="s">
        <v>1382</v>
      </c>
      <c r="C553" s="13" t="s">
        <v>1489</v>
      </c>
      <c r="D553" s="13" t="s">
        <v>1461</v>
      </c>
      <c r="E553" s="13" t="s">
        <v>1367</v>
      </c>
      <c r="F553" s="16">
        <v>2576</v>
      </c>
      <c r="G553" s="13" t="s">
        <v>585</v>
      </c>
      <c r="H553" s="13" t="s">
        <v>1278</v>
      </c>
      <c r="I553" s="13">
        <v>1</v>
      </c>
      <c r="J553" s="13"/>
      <c r="K553" s="13"/>
      <c r="L553" t="str">
        <f t="shared" si="10"/>
        <v>円盤投山内沙耶佳</v>
      </c>
    </row>
    <row r="554" spans="1:12" x14ac:dyDescent="0.15">
      <c r="A554" s="13" t="s">
        <v>956</v>
      </c>
      <c r="B554" s="13" t="s">
        <v>1382</v>
      </c>
      <c r="C554" s="13" t="s">
        <v>1489</v>
      </c>
      <c r="D554" s="13" t="s">
        <v>583</v>
      </c>
      <c r="E554" s="13" t="s">
        <v>1409</v>
      </c>
      <c r="F554" s="16">
        <v>2942</v>
      </c>
      <c r="G554" s="13" t="s">
        <v>585</v>
      </c>
      <c r="H554" s="13" t="s">
        <v>1314</v>
      </c>
      <c r="I554" s="13">
        <v>3</v>
      </c>
      <c r="J554" s="13"/>
      <c r="L554" t="str">
        <f t="shared" si="10"/>
        <v>円盤投山地朝陽</v>
      </c>
    </row>
    <row r="555" spans="1:12" x14ac:dyDescent="0.15">
      <c r="A555" s="13" t="s">
        <v>1493</v>
      </c>
      <c r="B555" s="13" t="s">
        <v>1484</v>
      </c>
      <c r="C555" s="13" t="s">
        <v>1489</v>
      </c>
      <c r="D555" s="13" t="s">
        <v>583</v>
      </c>
      <c r="E555" s="16" t="s">
        <v>55</v>
      </c>
      <c r="F555" s="13">
        <v>2198</v>
      </c>
      <c r="G555" s="13" t="s">
        <v>903</v>
      </c>
      <c r="H555" s="13" t="s">
        <v>1307</v>
      </c>
      <c r="I555" s="13">
        <v>2</v>
      </c>
      <c r="J555" s="13"/>
      <c r="L555" t="str">
        <f t="shared" si="10"/>
        <v>円盤投山根龍哉</v>
      </c>
    </row>
    <row r="556" spans="1:12" x14ac:dyDescent="0.15">
      <c r="A556" s="13" t="s">
        <v>953</v>
      </c>
      <c r="B556" s="13" t="s">
        <v>954</v>
      </c>
      <c r="C556" s="13" t="s">
        <v>1489</v>
      </c>
      <c r="D556" s="13" t="s">
        <v>583</v>
      </c>
      <c r="E556" s="13" t="s">
        <v>1353</v>
      </c>
      <c r="F556" s="16">
        <v>3136</v>
      </c>
      <c r="G556" s="13" t="s">
        <v>585</v>
      </c>
      <c r="H556" s="13" t="s">
        <v>1547</v>
      </c>
      <c r="I556" s="13">
        <v>3</v>
      </c>
      <c r="J556" s="13"/>
      <c r="L556" t="str">
        <f t="shared" si="10"/>
        <v>円盤投山下海都</v>
      </c>
    </row>
    <row r="557" spans="1:12" x14ac:dyDescent="0.15">
      <c r="A557" s="13" t="s">
        <v>1450</v>
      </c>
      <c r="B557" s="13" t="s">
        <v>1382</v>
      </c>
      <c r="C557" s="26" t="s">
        <v>1489</v>
      </c>
      <c r="D557" s="13" t="s">
        <v>586</v>
      </c>
      <c r="E557" s="13" t="s">
        <v>617</v>
      </c>
      <c r="F557" s="16">
        <v>1579</v>
      </c>
      <c r="G557" s="13" t="s">
        <v>585</v>
      </c>
      <c r="H557" s="13" t="s">
        <v>1326</v>
      </c>
      <c r="I557" s="13">
        <v>2</v>
      </c>
      <c r="J557" s="13"/>
      <c r="L557" t="str">
        <f t="shared" si="10"/>
        <v>円盤投佐々木颯太</v>
      </c>
    </row>
    <row r="558" spans="1:12" x14ac:dyDescent="0.15">
      <c r="A558" s="13" t="s">
        <v>953</v>
      </c>
      <c r="B558" s="13" t="s">
        <v>954</v>
      </c>
      <c r="C558" s="13" t="s">
        <v>1489</v>
      </c>
      <c r="D558" s="13" t="s">
        <v>763</v>
      </c>
      <c r="E558" s="13" t="s">
        <v>1362</v>
      </c>
      <c r="F558" s="16">
        <v>2080</v>
      </c>
      <c r="G558" s="13" t="s">
        <v>585</v>
      </c>
      <c r="H558" s="13" t="s">
        <v>1558</v>
      </c>
      <c r="I558" s="13">
        <v>1</v>
      </c>
      <c r="J558" s="13"/>
      <c r="L558" t="str">
        <f t="shared" si="10"/>
        <v>円盤投佐々木優衣</v>
      </c>
    </row>
    <row r="559" spans="1:12" x14ac:dyDescent="0.15">
      <c r="A559" s="13" t="s">
        <v>1504</v>
      </c>
      <c r="B559" s="13" t="s">
        <v>1382</v>
      </c>
      <c r="C559" s="13" t="s">
        <v>1489</v>
      </c>
      <c r="D559" s="13" t="s">
        <v>583</v>
      </c>
      <c r="E559" s="13" t="s">
        <v>913</v>
      </c>
      <c r="F559" s="16">
        <v>2306</v>
      </c>
      <c r="G559" s="13" t="s">
        <v>585</v>
      </c>
      <c r="H559" s="13" t="s">
        <v>1278</v>
      </c>
      <c r="I559" s="13">
        <v>1</v>
      </c>
      <c r="J559" s="13"/>
      <c r="L559" t="str">
        <f t="shared" si="10"/>
        <v>円盤投今野凱</v>
      </c>
    </row>
    <row r="560" spans="1:12" x14ac:dyDescent="0.15">
      <c r="A560" s="13" t="s">
        <v>1504</v>
      </c>
      <c r="B560" s="13" t="s">
        <v>1382</v>
      </c>
      <c r="C560" s="13" t="s">
        <v>1489</v>
      </c>
      <c r="D560" s="13" t="s">
        <v>586</v>
      </c>
      <c r="E560" s="13" t="s">
        <v>182</v>
      </c>
      <c r="F560" s="16">
        <v>1669</v>
      </c>
      <c r="G560" s="13" t="s">
        <v>585</v>
      </c>
      <c r="H560" s="13" t="s">
        <v>1354</v>
      </c>
      <c r="I560" s="13">
        <v>2</v>
      </c>
      <c r="J560" s="13"/>
      <c r="L560" t="str">
        <f t="shared" si="10"/>
        <v>円盤投国松風雅</v>
      </c>
    </row>
    <row r="561" spans="1:12" x14ac:dyDescent="0.15">
      <c r="A561" s="13" t="s">
        <v>1504</v>
      </c>
      <c r="B561" s="13" t="s">
        <v>1382</v>
      </c>
      <c r="C561" s="13" t="s">
        <v>1489</v>
      </c>
      <c r="D561" s="13" t="s">
        <v>583</v>
      </c>
      <c r="E561" s="13" t="s">
        <v>1331</v>
      </c>
      <c r="F561" s="16">
        <v>3204</v>
      </c>
      <c r="G561" s="13" t="s">
        <v>585</v>
      </c>
      <c r="H561" s="13" t="s">
        <v>1278</v>
      </c>
      <c r="I561" s="13">
        <v>1</v>
      </c>
      <c r="J561" s="13"/>
      <c r="L561" t="str">
        <f t="shared" si="10"/>
        <v>円盤投高嶋将吾</v>
      </c>
    </row>
    <row r="562" spans="1:12" x14ac:dyDescent="0.15">
      <c r="A562" s="13" t="s">
        <v>1504</v>
      </c>
      <c r="B562" s="13" t="s">
        <v>1382</v>
      </c>
      <c r="C562" s="13" t="s">
        <v>1489</v>
      </c>
      <c r="D562" s="13" t="s">
        <v>586</v>
      </c>
      <c r="E562" s="13" t="s">
        <v>1230</v>
      </c>
      <c r="F562" s="16">
        <v>3061</v>
      </c>
      <c r="G562" s="13" t="s">
        <v>585</v>
      </c>
      <c r="H562" s="13" t="s">
        <v>1349</v>
      </c>
      <c r="I562" s="13">
        <v>3</v>
      </c>
      <c r="J562" s="13"/>
      <c r="K562" s="13"/>
      <c r="L562" t="str">
        <f t="shared" si="10"/>
        <v>円盤投工藤颯斗</v>
      </c>
    </row>
    <row r="563" spans="1:12" x14ac:dyDescent="0.15">
      <c r="A563" s="13" t="s">
        <v>953</v>
      </c>
      <c r="B563" s="13" t="s">
        <v>954</v>
      </c>
      <c r="C563" s="13" t="s">
        <v>1489</v>
      </c>
      <c r="D563" s="13" t="s">
        <v>583</v>
      </c>
      <c r="E563" s="13" t="s">
        <v>1411</v>
      </c>
      <c r="F563" s="16">
        <v>2545</v>
      </c>
      <c r="G563" s="13" t="s">
        <v>585</v>
      </c>
      <c r="H563" s="13" t="s">
        <v>1554</v>
      </c>
      <c r="I563" s="13">
        <v>3</v>
      </c>
      <c r="J563" s="13"/>
      <c r="L563" t="str">
        <f t="shared" si="10"/>
        <v>円盤投古崎竜也</v>
      </c>
    </row>
    <row r="564" spans="1:12" x14ac:dyDescent="0.15">
      <c r="A564" s="13" t="s">
        <v>1477</v>
      </c>
      <c r="B564" s="13" t="s">
        <v>1382</v>
      </c>
      <c r="C564" s="13" t="s">
        <v>1489</v>
      </c>
      <c r="D564" s="13" t="s">
        <v>586</v>
      </c>
      <c r="E564" s="13" t="s">
        <v>1163</v>
      </c>
      <c r="F564" s="16">
        <v>2342</v>
      </c>
      <c r="G564" s="13" t="s">
        <v>585</v>
      </c>
      <c r="H564" s="13" t="s">
        <v>1387</v>
      </c>
      <c r="I564" s="13">
        <v>3</v>
      </c>
      <c r="J564" s="13"/>
      <c r="L564" t="str">
        <f t="shared" si="10"/>
        <v>円盤投兼田航希</v>
      </c>
    </row>
    <row r="565" spans="1:12" x14ac:dyDescent="0.15">
      <c r="A565" s="13" t="s">
        <v>1504</v>
      </c>
      <c r="B565" s="13" t="s">
        <v>1382</v>
      </c>
      <c r="C565" s="13" t="s">
        <v>1489</v>
      </c>
      <c r="D565" s="13" t="s">
        <v>1461</v>
      </c>
      <c r="E565" s="13" t="s">
        <v>942</v>
      </c>
      <c r="F565" s="16">
        <v>1989</v>
      </c>
      <c r="G565" s="13" t="s">
        <v>585</v>
      </c>
      <c r="H565" s="13" t="s">
        <v>1307</v>
      </c>
      <c r="I565" s="13">
        <v>1</v>
      </c>
      <c r="J565" s="13"/>
      <c r="L565" t="str">
        <f t="shared" si="10"/>
        <v>円盤投金川菜々子</v>
      </c>
    </row>
    <row r="566" spans="1:12" x14ac:dyDescent="0.15">
      <c r="A566" s="13" t="s">
        <v>953</v>
      </c>
      <c r="B566" s="13" t="s">
        <v>954</v>
      </c>
      <c r="C566" s="13" t="s">
        <v>1489</v>
      </c>
      <c r="D566" s="13" t="s">
        <v>583</v>
      </c>
      <c r="E566" s="13" t="s">
        <v>1310</v>
      </c>
      <c r="F566" s="16">
        <v>2820</v>
      </c>
      <c r="G566" s="13" t="s">
        <v>585</v>
      </c>
      <c r="H566" s="13" t="s">
        <v>1558</v>
      </c>
      <c r="I566" s="13">
        <v>3</v>
      </c>
      <c r="J566" s="13"/>
      <c r="L566" t="str">
        <f t="shared" si="10"/>
        <v>円盤投久保俊介</v>
      </c>
    </row>
    <row r="567" spans="1:12" x14ac:dyDescent="0.15">
      <c r="A567" s="13" t="s">
        <v>1500</v>
      </c>
      <c r="B567" s="13" t="s">
        <v>1382</v>
      </c>
      <c r="C567" s="13" t="s">
        <v>1489</v>
      </c>
      <c r="D567" s="13" t="s">
        <v>586</v>
      </c>
      <c r="E567" s="13" t="s">
        <v>1439</v>
      </c>
      <c r="F567" s="16">
        <v>1698</v>
      </c>
      <c r="G567" s="13" t="s">
        <v>585</v>
      </c>
      <c r="H567" s="13" t="s">
        <v>1326</v>
      </c>
      <c r="I567" s="13">
        <v>2</v>
      </c>
      <c r="J567" s="13"/>
      <c r="L567" t="str">
        <f t="shared" si="10"/>
        <v>円盤投菊地孝太</v>
      </c>
    </row>
    <row r="568" spans="1:12" x14ac:dyDescent="0.15">
      <c r="A568" s="13" t="s">
        <v>1450</v>
      </c>
      <c r="B568" s="13" t="s">
        <v>1382</v>
      </c>
      <c r="C568" s="26" t="s">
        <v>1489</v>
      </c>
      <c r="D568" s="13" t="s">
        <v>586</v>
      </c>
      <c r="E568" s="13" t="s">
        <v>154</v>
      </c>
      <c r="F568" s="16">
        <v>938</v>
      </c>
      <c r="G568" s="13" t="s">
        <v>585</v>
      </c>
      <c r="H568" s="13" t="s">
        <v>1326</v>
      </c>
      <c r="I568" s="13">
        <v>2</v>
      </c>
      <c r="J568" s="13"/>
      <c r="L568" t="str">
        <f t="shared" si="10"/>
        <v>円盤投鎌田凌央飛</v>
      </c>
    </row>
    <row r="569" spans="1:12" x14ac:dyDescent="0.15">
      <c r="A569" s="13" t="s">
        <v>1499</v>
      </c>
      <c r="B569" s="13" t="s">
        <v>1382</v>
      </c>
      <c r="C569" s="13" t="s">
        <v>1489</v>
      </c>
      <c r="D569" s="13" t="s">
        <v>583</v>
      </c>
      <c r="E569" s="13" t="s">
        <v>1329</v>
      </c>
      <c r="F569" s="16">
        <v>1815</v>
      </c>
      <c r="G569" s="13" t="s">
        <v>585</v>
      </c>
      <c r="H569" s="13" t="s">
        <v>1271</v>
      </c>
      <c r="I569" s="13">
        <v>2</v>
      </c>
      <c r="J569" s="13"/>
      <c r="L569" t="str">
        <f t="shared" si="10"/>
        <v>円盤投恩田昂平</v>
      </c>
    </row>
    <row r="570" spans="1:12" x14ac:dyDescent="0.15">
      <c r="A570" s="13" t="s">
        <v>1450</v>
      </c>
      <c r="B570" s="13" t="s">
        <v>1382</v>
      </c>
      <c r="C570" s="26" t="s">
        <v>1489</v>
      </c>
      <c r="D570" s="13" t="s">
        <v>586</v>
      </c>
      <c r="E570" s="13" t="s">
        <v>128</v>
      </c>
      <c r="F570" s="16">
        <v>1472</v>
      </c>
      <c r="G570" s="13" t="s">
        <v>585</v>
      </c>
      <c r="H570" s="13" t="s">
        <v>1557</v>
      </c>
      <c r="I570" s="13">
        <v>2</v>
      </c>
      <c r="J570" s="13"/>
      <c r="L570" t="str">
        <f t="shared" si="10"/>
        <v>円盤投横山颯哉</v>
      </c>
    </row>
    <row r="571" spans="1:12" x14ac:dyDescent="0.15">
      <c r="A571" s="13" t="s">
        <v>953</v>
      </c>
      <c r="B571" s="13" t="s">
        <v>954</v>
      </c>
      <c r="C571" s="13" t="s">
        <v>1489</v>
      </c>
      <c r="D571" s="13" t="s">
        <v>763</v>
      </c>
      <c r="E571" s="13" t="s">
        <v>1369</v>
      </c>
      <c r="F571" s="16">
        <v>3448</v>
      </c>
      <c r="G571" s="13" t="s">
        <v>585</v>
      </c>
      <c r="H571" s="13" t="s">
        <v>1530</v>
      </c>
      <c r="I571" s="13">
        <v>3</v>
      </c>
      <c r="J571" s="13"/>
      <c r="L571" t="str">
        <f t="shared" si="10"/>
        <v>円盤投阿部冬彩</v>
      </c>
    </row>
    <row r="572" spans="1:12" x14ac:dyDescent="0.15">
      <c r="A572" s="13" t="s">
        <v>953</v>
      </c>
      <c r="B572" s="13" t="s">
        <v>954</v>
      </c>
      <c r="C572" s="13" t="s">
        <v>1486</v>
      </c>
      <c r="D572" s="13" t="s">
        <v>583</v>
      </c>
      <c r="E572" s="13" t="s">
        <v>1406</v>
      </c>
      <c r="F572" s="16">
        <v>4085</v>
      </c>
      <c r="G572" s="13" t="s">
        <v>585</v>
      </c>
      <c r="H572" s="13" t="s">
        <v>1530</v>
      </c>
      <c r="I572" s="13">
        <v>1</v>
      </c>
      <c r="J572" s="13"/>
      <c r="L572" t="str">
        <f t="shared" si="10"/>
        <v>やり投髙嶋将吾</v>
      </c>
    </row>
    <row r="573" spans="1:12" x14ac:dyDescent="0.15">
      <c r="A573" s="13" t="s">
        <v>1504</v>
      </c>
      <c r="B573" s="13" t="s">
        <v>1382</v>
      </c>
      <c r="C573" s="13" t="s">
        <v>1486</v>
      </c>
      <c r="D573" s="13" t="s">
        <v>581</v>
      </c>
      <c r="E573" s="13" t="s">
        <v>1312</v>
      </c>
      <c r="F573" s="16">
        <v>3882</v>
      </c>
      <c r="G573" s="13" t="s">
        <v>585</v>
      </c>
      <c r="H573" s="13" t="s">
        <v>1278</v>
      </c>
      <c r="I573" s="13">
        <v>2</v>
      </c>
      <c r="J573" s="13"/>
      <c r="L573" t="str">
        <f t="shared" si="10"/>
        <v>やり投髙橋直弥</v>
      </c>
    </row>
    <row r="574" spans="1:12" x14ac:dyDescent="0.15">
      <c r="A574" s="13" t="s">
        <v>1477</v>
      </c>
      <c r="B574" s="13" t="s">
        <v>1382</v>
      </c>
      <c r="C574" s="13" t="s">
        <v>1486</v>
      </c>
      <c r="D574" s="13" t="s">
        <v>582</v>
      </c>
      <c r="E574" s="13" t="s">
        <v>1480</v>
      </c>
      <c r="F574" s="16">
        <v>5825</v>
      </c>
      <c r="G574" s="13" t="s">
        <v>585</v>
      </c>
      <c r="H574" s="13" t="s">
        <v>1481</v>
      </c>
      <c r="I574" s="13" t="s">
        <v>655</v>
      </c>
      <c r="J574" s="13"/>
      <c r="L574" t="str">
        <f t="shared" si="10"/>
        <v>やり投脇坂強暉</v>
      </c>
    </row>
    <row r="575" spans="1:12" x14ac:dyDescent="0.15">
      <c r="A575" s="13" t="s">
        <v>1258</v>
      </c>
      <c r="B575" s="13" t="s">
        <v>1460</v>
      </c>
      <c r="C575" s="13" t="s">
        <v>1486</v>
      </c>
      <c r="D575" s="13" t="s">
        <v>893</v>
      </c>
      <c r="E575" s="13" t="s">
        <v>1473</v>
      </c>
      <c r="F575" s="16">
        <v>3471</v>
      </c>
      <c r="G575" s="13" t="s">
        <v>585</v>
      </c>
      <c r="H575" s="13" t="s">
        <v>1263</v>
      </c>
      <c r="I575" s="13">
        <v>2</v>
      </c>
      <c r="J575" s="13"/>
      <c r="L575" t="str">
        <f t="shared" si="10"/>
        <v>やり投林未来</v>
      </c>
    </row>
    <row r="576" spans="1:12" x14ac:dyDescent="0.15">
      <c r="A576" s="13" t="s">
        <v>955</v>
      </c>
      <c r="B576" s="13" t="s">
        <v>954</v>
      </c>
      <c r="C576" s="13" t="s">
        <v>1486</v>
      </c>
      <c r="D576" s="13" t="s">
        <v>763</v>
      </c>
      <c r="E576" s="13" t="s">
        <v>1377</v>
      </c>
      <c r="F576" s="16">
        <v>3630</v>
      </c>
      <c r="G576" s="13" t="s">
        <v>585</v>
      </c>
      <c r="H576" s="13" t="s">
        <v>1276</v>
      </c>
      <c r="I576" s="13">
        <v>3</v>
      </c>
      <c r="J576" s="13"/>
      <c r="L576" t="str">
        <f t="shared" si="10"/>
        <v>やり投林美里</v>
      </c>
    </row>
    <row r="577" spans="1:12" x14ac:dyDescent="0.15">
      <c r="A577" s="13" t="s">
        <v>1504</v>
      </c>
      <c r="B577" s="13" t="s">
        <v>1382</v>
      </c>
      <c r="C577" s="13" t="s">
        <v>1486</v>
      </c>
      <c r="D577" s="13" t="s">
        <v>581</v>
      </c>
      <c r="E577" s="13" t="s">
        <v>1399</v>
      </c>
      <c r="F577" s="16">
        <v>4341</v>
      </c>
      <c r="G577" s="13" t="s">
        <v>585</v>
      </c>
      <c r="H577" s="13" t="s">
        <v>1278</v>
      </c>
      <c r="I577" s="13">
        <v>2</v>
      </c>
      <c r="J577" s="13"/>
      <c r="K577" s="13"/>
      <c r="L577" t="str">
        <f t="shared" si="10"/>
        <v>やり投落合瞬也</v>
      </c>
    </row>
    <row r="578" spans="1:12" x14ac:dyDescent="0.15">
      <c r="A578" s="13" t="s">
        <v>955</v>
      </c>
      <c r="B578" s="13" t="s">
        <v>954</v>
      </c>
      <c r="C578" s="13" t="s">
        <v>1486</v>
      </c>
      <c r="D578" s="13" t="s">
        <v>763</v>
      </c>
      <c r="E578" s="13" t="s">
        <v>1380</v>
      </c>
      <c r="F578" s="16">
        <v>2264</v>
      </c>
      <c r="G578" s="13" t="s">
        <v>585</v>
      </c>
      <c r="H578" s="13" t="s">
        <v>1264</v>
      </c>
      <c r="I578" s="13">
        <v>2</v>
      </c>
      <c r="J578" s="13"/>
      <c r="K578" s="13"/>
      <c r="L578" t="str">
        <f t="shared" si="10"/>
        <v>やり投矢木春菜</v>
      </c>
    </row>
    <row r="579" spans="1:12" x14ac:dyDescent="0.15">
      <c r="A579" s="13" t="s">
        <v>1504</v>
      </c>
      <c r="B579" s="13" t="s">
        <v>1382</v>
      </c>
      <c r="C579" s="13" t="s">
        <v>1486</v>
      </c>
      <c r="D579" s="13" t="s">
        <v>581</v>
      </c>
      <c r="E579" s="13" t="s">
        <v>1405</v>
      </c>
      <c r="F579" s="16">
        <v>4247</v>
      </c>
      <c r="G579" s="13" t="s">
        <v>585</v>
      </c>
      <c r="H579" s="13" t="s">
        <v>1437</v>
      </c>
      <c r="I579" s="13">
        <v>1</v>
      </c>
      <c r="J579" s="13"/>
      <c r="L579" t="str">
        <f t="shared" si="10"/>
        <v>やり投木村智哉</v>
      </c>
    </row>
    <row r="580" spans="1:12" x14ac:dyDescent="0.15">
      <c r="A580" s="13" t="s">
        <v>956</v>
      </c>
      <c r="B580" s="13" t="s">
        <v>1382</v>
      </c>
      <c r="C580" s="13" t="s">
        <v>1486</v>
      </c>
      <c r="D580" s="13" t="s">
        <v>763</v>
      </c>
      <c r="E580" s="13" t="s">
        <v>1379</v>
      </c>
      <c r="F580" s="16">
        <v>1756</v>
      </c>
      <c r="G580" s="13" t="s">
        <v>585</v>
      </c>
      <c r="H580" s="13" t="s">
        <v>1314</v>
      </c>
      <c r="I580" s="13">
        <v>2</v>
      </c>
      <c r="J580" s="13"/>
      <c r="L580" t="str">
        <f t="shared" si="10"/>
        <v>やり投湊櫻彩</v>
      </c>
    </row>
    <row r="581" spans="1:12" x14ac:dyDescent="0.15">
      <c r="A581" s="13" t="s">
        <v>953</v>
      </c>
      <c r="B581" s="13" t="s">
        <v>954</v>
      </c>
      <c r="C581" s="13" t="s">
        <v>1486</v>
      </c>
      <c r="D581" s="13" t="s">
        <v>583</v>
      </c>
      <c r="E581" s="13" t="s">
        <v>584</v>
      </c>
      <c r="F581" s="16">
        <v>3477</v>
      </c>
      <c r="G581" s="13" t="s">
        <v>585</v>
      </c>
      <c r="H581" s="13" t="s">
        <v>1533</v>
      </c>
      <c r="I581" s="13">
        <v>1</v>
      </c>
      <c r="J581" s="13"/>
      <c r="L581" t="str">
        <f t="shared" si="10"/>
        <v>やり投本田孝福</v>
      </c>
    </row>
    <row r="582" spans="1:12" x14ac:dyDescent="0.15">
      <c r="A582" s="13" t="s">
        <v>953</v>
      </c>
      <c r="B582" s="13" t="s">
        <v>954</v>
      </c>
      <c r="C582" s="13" t="s">
        <v>1486</v>
      </c>
      <c r="D582" s="13" t="s">
        <v>583</v>
      </c>
      <c r="E582" s="13" t="s">
        <v>1413</v>
      </c>
      <c r="F582" s="16">
        <v>4830</v>
      </c>
      <c r="G582" s="13" t="s">
        <v>585</v>
      </c>
      <c r="H582" s="13" t="s">
        <v>1437</v>
      </c>
      <c r="I582" s="13">
        <v>2</v>
      </c>
      <c r="J582" s="13"/>
      <c r="L582" t="str">
        <f t="shared" si="10"/>
        <v>やり投片川志遠</v>
      </c>
    </row>
    <row r="583" spans="1:12" x14ac:dyDescent="0.15">
      <c r="A583" s="13" t="s">
        <v>1499</v>
      </c>
      <c r="B583" s="13" t="s">
        <v>1382</v>
      </c>
      <c r="C583" s="13" t="s">
        <v>1486</v>
      </c>
      <c r="D583" s="13" t="s">
        <v>763</v>
      </c>
      <c r="E583" s="13" t="s">
        <v>1470</v>
      </c>
      <c r="F583" s="16">
        <v>1893</v>
      </c>
      <c r="G583" s="13" t="s">
        <v>585</v>
      </c>
      <c r="H583" s="13" t="s">
        <v>1271</v>
      </c>
      <c r="I583" s="13">
        <v>1</v>
      </c>
      <c r="J583" s="13"/>
      <c r="L583" t="str">
        <f t="shared" si="10"/>
        <v>やり投片山梢</v>
      </c>
    </row>
    <row r="584" spans="1:12" x14ac:dyDescent="0.15">
      <c r="A584" s="13" t="s">
        <v>1493</v>
      </c>
      <c r="B584" s="13" t="s">
        <v>1484</v>
      </c>
      <c r="C584" s="13" t="s">
        <v>1486</v>
      </c>
      <c r="D584" s="13" t="s">
        <v>763</v>
      </c>
      <c r="E584" s="16" t="s">
        <v>1366</v>
      </c>
      <c r="F584" s="13">
        <v>3338</v>
      </c>
      <c r="G584" s="13" t="s">
        <v>903</v>
      </c>
      <c r="H584" s="13" t="s">
        <v>1278</v>
      </c>
      <c r="I584" s="13">
        <v>2</v>
      </c>
      <c r="J584" s="13"/>
      <c r="L584" t="str">
        <f t="shared" si="10"/>
        <v>やり投平賀華奈</v>
      </c>
    </row>
    <row r="585" spans="1:12" x14ac:dyDescent="0.15">
      <c r="A585" s="13" t="s">
        <v>1138</v>
      </c>
      <c r="B585" s="13" t="s">
        <v>954</v>
      </c>
      <c r="C585" s="13" t="s">
        <v>1486</v>
      </c>
      <c r="D585" s="13" t="s">
        <v>583</v>
      </c>
      <c r="E585" s="13" t="s">
        <v>1357</v>
      </c>
      <c r="F585" s="16">
        <v>4406</v>
      </c>
      <c r="G585" s="13" t="s">
        <v>585</v>
      </c>
      <c r="H585" s="13" t="s">
        <v>11</v>
      </c>
      <c r="I585" s="13" t="s">
        <v>655</v>
      </c>
      <c r="J585" s="13"/>
      <c r="L585" t="str">
        <f t="shared" si="10"/>
        <v>やり投尾形凌</v>
      </c>
    </row>
    <row r="586" spans="1:12" x14ac:dyDescent="0.15">
      <c r="A586" s="13" t="s">
        <v>1504</v>
      </c>
      <c r="B586" s="13" t="s">
        <v>1382</v>
      </c>
      <c r="C586" s="13" t="s">
        <v>1486</v>
      </c>
      <c r="D586" s="13" t="s">
        <v>581</v>
      </c>
      <c r="E586" s="13" t="s">
        <v>1410</v>
      </c>
      <c r="F586" s="16">
        <v>2808</v>
      </c>
      <c r="G586" s="13" t="s">
        <v>585</v>
      </c>
      <c r="H586" s="13" t="s">
        <v>1278</v>
      </c>
      <c r="I586" s="13">
        <v>2</v>
      </c>
      <c r="J586" s="13"/>
      <c r="L586" t="str">
        <f t="shared" si="10"/>
        <v>やり投白田莉都</v>
      </c>
    </row>
    <row r="587" spans="1:12" x14ac:dyDescent="0.15">
      <c r="A587" s="13" t="s">
        <v>1499</v>
      </c>
      <c r="B587" s="13" t="s">
        <v>1382</v>
      </c>
      <c r="C587" s="13" t="s">
        <v>1486</v>
      </c>
      <c r="D587" s="13" t="s">
        <v>583</v>
      </c>
      <c r="E587" s="13" t="s">
        <v>1400</v>
      </c>
      <c r="F587" s="16">
        <v>3669</v>
      </c>
      <c r="G587" s="13" t="s">
        <v>585</v>
      </c>
      <c r="H587" s="13" t="s">
        <v>1271</v>
      </c>
      <c r="I587" s="13">
        <v>1</v>
      </c>
      <c r="J587" s="13"/>
      <c r="K587" s="13"/>
      <c r="L587" t="str">
        <f t="shared" si="10"/>
        <v>やり投柏崎啓太</v>
      </c>
    </row>
    <row r="588" spans="1:12" x14ac:dyDescent="0.15">
      <c r="A588" s="13" t="s">
        <v>1499</v>
      </c>
      <c r="B588" s="13" t="s">
        <v>1382</v>
      </c>
      <c r="C588" s="13" t="s">
        <v>1486</v>
      </c>
      <c r="D588" s="13" t="s">
        <v>583</v>
      </c>
      <c r="E588" s="13" t="s">
        <v>1479</v>
      </c>
      <c r="F588" s="16">
        <v>3378</v>
      </c>
      <c r="G588" s="13" t="s">
        <v>585</v>
      </c>
      <c r="H588" s="13" t="s">
        <v>1437</v>
      </c>
      <c r="I588" s="13">
        <v>1</v>
      </c>
      <c r="J588" s="13"/>
      <c r="L588" t="str">
        <f t="shared" si="10"/>
        <v>やり投南飛輝</v>
      </c>
    </row>
    <row r="589" spans="1:12" x14ac:dyDescent="0.15">
      <c r="A589" s="13" t="s">
        <v>953</v>
      </c>
      <c r="B589" s="13" t="s">
        <v>954</v>
      </c>
      <c r="C589" s="13" t="s">
        <v>1486</v>
      </c>
      <c r="D589" s="13" t="s">
        <v>763</v>
      </c>
      <c r="E589" s="13" t="s">
        <v>1363</v>
      </c>
      <c r="F589" s="16">
        <v>1741</v>
      </c>
      <c r="G589" s="13" t="s">
        <v>585</v>
      </c>
      <c r="H589" s="13" t="s">
        <v>1533</v>
      </c>
      <c r="I589" s="13">
        <v>2</v>
      </c>
      <c r="J589" s="13"/>
      <c r="L589" t="str">
        <f t="shared" si="10"/>
        <v>やり投内藤成美</v>
      </c>
    </row>
    <row r="590" spans="1:12" x14ac:dyDescent="0.15">
      <c r="A590" s="13" t="s">
        <v>953</v>
      </c>
      <c r="B590" s="13" t="s">
        <v>954</v>
      </c>
      <c r="C590" s="13" t="s">
        <v>1486</v>
      </c>
      <c r="D590" s="13" t="s">
        <v>583</v>
      </c>
      <c r="E590" s="13" t="s">
        <v>1139</v>
      </c>
      <c r="F590" s="16">
        <v>1667</v>
      </c>
      <c r="G590" s="13" t="s">
        <v>585</v>
      </c>
      <c r="H590" s="13" t="s">
        <v>1550</v>
      </c>
      <c r="I590" s="13">
        <v>3</v>
      </c>
      <c r="J590" s="13"/>
      <c r="K590" s="13"/>
      <c r="L590" t="str">
        <f t="shared" si="10"/>
        <v>やり投貞廣暢孝</v>
      </c>
    </row>
    <row r="591" spans="1:12" x14ac:dyDescent="0.15">
      <c r="A591" s="13" t="s">
        <v>953</v>
      </c>
      <c r="B591" s="13" t="s">
        <v>954</v>
      </c>
      <c r="C591" s="13" t="s">
        <v>1486</v>
      </c>
      <c r="D591" s="13" t="s">
        <v>583</v>
      </c>
      <c r="E591" s="13" t="s">
        <v>36</v>
      </c>
      <c r="F591" s="16">
        <v>3117</v>
      </c>
      <c r="G591" s="13" t="s">
        <v>585</v>
      </c>
      <c r="H591" s="13" t="s">
        <v>1550</v>
      </c>
      <c r="I591" s="13">
        <v>3</v>
      </c>
      <c r="J591" s="13"/>
      <c r="L591" t="str">
        <f t="shared" si="10"/>
        <v>やり投竹田彬人</v>
      </c>
    </row>
    <row r="592" spans="1:12" x14ac:dyDescent="0.15">
      <c r="A592" s="13" t="s">
        <v>1493</v>
      </c>
      <c r="B592" s="13" t="s">
        <v>1484</v>
      </c>
      <c r="C592" s="13" t="s">
        <v>1486</v>
      </c>
      <c r="D592" s="13" t="s">
        <v>583</v>
      </c>
      <c r="E592" s="16" t="s">
        <v>29</v>
      </c>
      <c r="F592" s="13">
        <v>5482</v>
      </c>
      <c r="G592" s="13" t="s">
        <v>585</v>
      </c>
      <c r="H592" s="13" t="s">
        <v>1265</v>
      </c>
      <c r="I592" s="13">
        <v>2</v>
      </c>
      <c r="J592" s="13"/>
      <c r="L592" t="str">
        <f t="shared" si="10"/>
        <v>やり投大石千馬</v>
      </c>
    </row>
    <row r="593" spans="1:12" x14ac:dyDescent="0.15">
      <c r="A593" s="13" t="s">
        <v>1504</v>
      </c>
      <c r="B593" s="13" t="s">
        <v>1382</v>
      </c>
      <c r="C593" s="13" t="s">
        <v>1486</v>
      </c>
      <c r="D593" s="13" t="s">
        <v>581</v>
      </c>
      <c r="E593" s="13" t="s">
        <v>1407</v>
      </c>
      <c r="F593" s="16">
        <v>4644</v>
      </c>
      <c r="G593" s="13" t="s">
        <v>585</v>
      </c>
      <c r="H593" s="13" t="s">
        <v>1264</v>
      </c>
      <c r="I593" s="13">
        <v>1</v>
      </c>
      <c r="J593" s="13"/>
      <c r="L593" t="str">
        <f t="shared" si="10"/>
        <v>やり投大西由悟</v>
      </c>
    </row>
    <row r="594" spans="1:12" x14ac:dyDescent="0.15">
      <c r="A594" s="13" t="s">
        <v>953</v>
      </c>
      <c r="B594" s="13" t="s">
        <v>954</v>
      </c>
      <c r="C594" s="13" t="s">
        <v>1486</v>
      </c>
      <c r="D594" s="13" t="s">
        <v>583</v>
      </c>
      <c r="E594" s="13" t="s">
        <v>79</v>
      </c>
      <c r="F594" s="16">
        <v>3176</v>
      </c>
      <c r="G594" s="13" t="s">
        <v>585</v>
      </c>
      <c r="H594" s="13" t="s">
        <v>1547</v>
      </c>
      <c r="I594" s="13">
        <v>3</v>
      </c>
      <c r="J594" s="13"/>
      <c r="L594" t="str">
        <f t="shared" si="10"/>
        <v>やり投大崎晃輔</v>
      </c>
    </row>
    <row r="595" spans="1:12" x14ac:dyDescent="0.15">
      <c r="A595" s="13" t="s">
        <v>953</v>
      </c>
      <c r="B595" s="13" t="s">
        <v>954</v>
      </c>
      <c r="C595" s="13" t="s">
        <v>1486</v>
      </c>
      <c r="D595" s="13" t="s">
        <v>583</v>
      </c>
      <c r="E595" s="13" t="s">
        <v>1356</v>
      </c>
      <c r="F595" s="16">
        <v>4624</v>
      </c>
      <c r="G595" s="13" t="s">
        <v>585</v>
      </c>
      <c r="H595" s="13" t="s">
        <v>1558</v>
      </c>
      <c r="I595" s="13">
        <v>3</v>
      </c>
      <c r="J595" s="13"/>
      <c r="L595" t="str">
        <f t="shared" si="10"/>
        <v>やり投大井貴史</v>
      </c>
    </row>
    <row r="596" spans="1:12" x14ac:dyDescent="0.15">
      <c r="A596" s="13" t="s">
        <v>1138</v>
      </c>
      <c r="B596" s="13" t="s">
        <v>954</v>
      </c>
      <c r="C596" s="13" t="s">
        <v>1486</v>
      </c>
      <c r="D596" s="13" t="s">
        <v>763</v>
      </c>
      <c r="E596" s="13" t="s">
        <v>1359</v>
      </c>
      <c r="F596" s="16">
        <v>2798</v>
      </c>
      <c r="G596" s="13" t="s">
        <v>585</v>
      </c>
      <c r="H596" s="13" t="s">
        <v>1306</v>
      </c>
      <c r="I596" s="13">
        <v>3</v>
      </c>
      <c r="J596" s="13"/>
      <c r="L596" t="str">
        <f t="shared" si="10"/>
        <v>やり投村上星那</v>
      </c>
    </row>
    <row r="597" spans="1:12" x14ac:dyDescent="0.15">
      <c r="A597" s="13" t="s">
        <v>1499</v>
      </c>
      <c r="B597" s="13" t="s">
        <v>1382</v>
      </c>
      <c r="C597" s="13" t="s">
        <v>1486</v>
      </c>
      <c r="D597" s="13" t="s">
        <v>763</v>
      </c>
      <c r="E597" s="13" t="s">
        <v>939</v>
      </c>
      <c r="F597" s="16">
        <v>2288</v>
      </c>
      <c r="G597" s="13" t="s">
        <v>585</v>
      </c>
      <c r="H597" s="13" t="s">
        <v>1444</v>
      </c>
      <c r="I597" s="13">
        <v>1</v>
      </c>
      <c r="J597" s="13"/>
      <c r="K597" s="13"/>
      <c r="L597" t="str">
        <f t="shared" si="10"/>
        <v>やり投村上愛</v>
      </c>
    </row>
    <row r="598" spans="1:12" x14ac:dyDescent="0.15">
      <c r="A598" s="13" t="s">
        <v>953</v>
      </c>
      <c r="B598" s="13" t="s">
        <v>954</v>
      </c>
      <c r="C598" s="13" t="s">
        <v>1486</v>
      </c>
      <c r="D598" s="13" t="s">
        <v>583</v>
      </c>
      <c r="E598" s="13" t="s">
        <v>1352</v>
      </c>
      <c r="F598" s="16">
        <v>4763</v>
      </c>
      <c r="G598" s="13" t="s">
        <v>585</v>
      </c>
      <c r="H598" s="13" t="s">
        <v>1558</v>
      </c>
      <c r="I598" s="13">
        <v>3</v>
      </c>
      <c r="J598" s="13"/>
      <c r="L598" t="str">
        <f t="shared" si="10"/>
        <v>やり投川本光郁</v>
      </c>
    </row>
    <row r="599" spans="1:12" x14ac:dyDescent="0.15">
      <c r="A599" s="13" t="s">
        <v>1138</v>
      </c>
      <c r="B599" s="13" t="s">
        <v>954</v>
      </c>
      <c r="C599" s="13" t="s">
        <v>1486</v>
      </c>
      <c r="D599" s="13" t="s">
        <v>763</v>
      </c>
      <c r="E599" s="13" t="s">
        <v>1378</v>
      </c>
      <c r="F599" s="16">
        <v>2997</v>
      </c>
      <c r="G599" s="13" t="s">
        <v>585</v>
      </c>
      <c r="H599" s="13" t="s">
        <v>1278</v>
      </c>
      <c r="I599" s="13">
        <v>3</v>
      </c>
      <c r="J599" s="13"/>
      <c r="L599" t="str">
        <f t="shared" si="10"/>
        <v>やり投石田天音</v>
      </c>
    </row>
    <row r="600" spans="1:12" x14ac:dyDescent="0.15">
      <c r="A600" s="13" t="s">
        <v>953</v>
      </c>
      <c r="B600" s="13" t="s">
        <v>954</v>
      </c>
      <c r="C600" s="13" t="s">
        <v>1486</v>
      </c>
      <c r="D600" s="13" t="s">
        <v>583</v>
      </c>
      <c r="E600" s="13" t="s">
        <v>1330</v>
      </c>
      <c r="F600" s="16">
        <v>3697</v>
      </c>
      <c r="G600" s="13" t="s">
        <v>585</v>
      </c>
      <c r="H600" s="13" t="s">
        <v>1306</v>
      </c>
      <c r="I600" s="13">
        <v>3</v>
      </c>
      <c r="J600" s="13"/>
      <c r="L600" t="str">
        <f t="shared" si="10"/>
        <v>やり投斉藤誠也</v>
      </c>
    </row>
    <row r="601" spans="1:12" x14ac:dyDescent="0.15">
      <c r="A601" s="13" t="s">
        <v>1499</v>
      </c>
      <c r="B601" s="13" t="s">
        <v>1382</v>
      </c>
      <c r="C601" s="13" t="s">
        <v>1486</v>
      </c>
      <c r="D601" s="13" t="s">
        <v>763</v>
      </c>
      <c r="E601" s="13" t="s">
        <v>946</v>
      </c>
      <c r="F601" s="16">
        <v>2907</v>
      </c>
      <c r="G601" s="13" t="s">
        <v>585</v>
      </c>
      <c r="H601" s="13" t="s">
        <v>1437</v>
      </c>
      <c r="I601" s="13">
        <v>2</v>
      </c>
      <c r="J601" s="13"/>
      <c r="L601" t="str">
        <f t="shared" si="10"/>
        <v>やり投是川優奈</v>
      </c>
    </row>
    <row r="602" spans="1:12" x14ac:dyDescent="0.15">
      <c r="A602" s="13" t="s">
        <v>1499</v>
      </c>
      <c r="B602" s="13" t="s">
        <v>1382</v>
      </c>
      <c r="C602" s="13" t="s">
        <v>1486</v>
      </c>
      <c r="D602" s="13" t="s">
        <v>583</v>
      </c>
      <c r="E602" s="13" t="s">
        <v>692</v>
      </c>
      <c r="F602" s="16">
        <v>3516</v>
      </c>
      <c r="G602" s="13" t="s">
        <v>585</v>
      </c>
      <c r="H602" s="13" t="s">
        <v>1264</v>
      </c>
      <c r="I602" s="13">
        <v>1</v>
      </c>
      <c r="J602" s="13"/>
      <c r="K602" s="13"/>
      <c r="L602" t="str">
        <f t="shared" si="10"/>
        <v>やり投森大地</v>
      </c>
    </row>
    <row r="603" spans="1:12" x14ac:dyDescent="0.15">
      <c r="A603" s="13" t="s">
        <v>955</v>
      </c>
      <c r="B603" s="13" t="s">
        <v>954</v>
      </c>
      <c r="C603" s="13" t="s">
        <v>1486</v>
      </c>
      <c r="D603" s="13" t="s">
        <v>583</v>
      </c>
      <c r="E603" s="13" t="s">
        <v>41</v>
      </c>
      <c r="F603" s="16">
        <v>4075</v>
      </c>
      <c r="G603" s="13" t="s">
        <v>585</v>
      </c>
      <c r="H603" s="13" t="s">
        <v>1264</v>
      </c>
      <c r="I603" s="13">
        <v>3</v>
      </c>
      <c r="J603" s="13"/>
      <c r="L603" t="str">
        <f t="shared" si="10"/>
        <v>やり投新村一虎</v>
      </c>
    </row>
    <row r="604" spans="1:12" x14ac:dyDescent="0.15">
      <c r="A604" s="13" t="s">
        <v>953</v>
      </c>
      <c r="B604" s="13" t="s">
        <v>954</v>
      </c>
      <c r="C604" s="13" t="s">
        <v>1486</v>
      </c>
      <c r="D604" s="13" t="s">
        <v>583</v>
      </c>
      <c r="E604" s="13" t="s">
        <v>378</v>
      </c>
      <c r="F604" s="16">
        <v>4356</v>
      </c>
      <c r="G604" s="13" t="s">
        <v>585</v>
      </c>
      <c r="H604" s="13" t="s">
        <v>1530</v>
      </c>
      <c r="I604" s="13">
        <v>3</v>
      </c>
      <c r="J604" s="13"/>
      <c r="L604" t="str">
        <f t="shared" si="10"/>
        <v>やり投新出拓海</v>
      </c>
    </row>
    <row r="605" spans="1:12" x14ac:dyDescent="0.15">
      <c r="A605" s="13" t="s">
        <v>1138</v>
      </c>
      <c r="B605" s="13" t="s">
        <v>954</v>
      </c>
      <c r="C605" s="13" t="s">
        <v>1486</v>
      </c>
      <c r="D605" s="13" t="s">
        <v>763</v>
      </c>
      <c r="E605" s="13" t="s">
        <v>1419</v>
      </c>
      <c r="F605" s="16">
        <v>2088</v>
      </c>
      <c r="G605" s="13" t="s">
        <v>585</v>
      </c>
      <c r="H605" s="13" t="s">
        <v>1264</v>
      </c>
      <c r="I605" s="13">
        <v>3</v>
      </c>
      <c r="J605" s="13"/>
      <c r="L605" t="str">
        <f t="shared" si="10"/>
        <v>やり投上本菜直世</v>
      </c>
    </row>
    <row r="606" spans="1:12" x14ac:dyDescent="0.15">
      <c r="A606" s="13" t="s">
        <v>1493</v>
      </c>
      <c r="B606" s="13" t="s">
        <v>1484</v>
      </c>
      <c r="C606" s="13" t="s">
        <v>1486</v>
      </c>
      <c r="D606" s="13" t="s">
        <v>583</v>
      </c>
      <c r="E606" s="16" t="s">
        <v>675</v>
      </c>
      <c r="F606" s="13">
        <v>4316</v>
      </c>
      <c r="G606" s="13" t="s">
        <v>903</v>
      </c>
      <c r="H606" s="13" t="s">
        <v>1278</v>
      </c>
      <c r="I606" s="13">
        <v>1</v>
      </c>
      <c r="J606" s="13"/>
      <c r="L606" t="str">
        <f t="shared" si="10"/>
        <v>やり投松原唯人</v>
      </c>
    </row>
    <row r="607" spans="1:12" x14ac:dyDescent="0.15">
      <c r="A607" s="13" t="s">
        <v>1138</v>
      </c>
      <c r="B607" s="13" t="s">
        <v>954</v>
      </c>
      <c r="C607" s="13" t="s">
        <v>1486</v>
      </c>
      <c r="D607" s="13" t="s">
        <v>763</v>
      </c>
      <c r="E607" s="13" t="s">
        <v>801</v>
      </c>
      <c r="F607" s="16">
        <v>2119</v>
      </c>
      <c r="G607" s="13" t="s">
        <v>585</v>
      </c>
      <c r="H607" s="13" t="s">
        <v>1278</v>
      </c>
      <c r="I607" s="13">
        <v>1</v>
      </c>
      <c r="J607" s="13"/>
      <c r="L607" t="str">
        <f t="shared" si="10"/>
        <v>やり投小野れい菜</v>
      </c>
    </row>
    <row r="608" spans="1:12" x14ac:dyDescent="0.15">
      <c r="A608" s="13" t="s">
        <v>1499</v>
      </c>
      <c r="B608" s="13" t="s">
        <v>1382</v>
      </c>
      <c r="C608" s="13" t="s">
        <v>1486</v>
      </c>
      <c r="D608" s="13" t="s">
        <v>583</v>
      </c>
      <c r="E608" s="13" t="s">
        <v>1443</v>
      </c>
      <c r="F608" s="16">
        <v>3941</v>
      </c>
      <c r="G608" s="13" t="s">
        <v>585</v>
      </c>
      <c r="H608" s="13" t="s">
        <v>1265</v>
      </c>
      <c r="I608" s="13">
        <v>1</v>
      </c>
      <c r="J608" s="13"/>
      <c r="L608" t="str">
        <f t="shared" si="10"/>
        <v>やり投小田彩人</v>
      </c>
    </row>
    <row r="609" spans="1:12" x14ac:dyDescent="0.15">
      <c r="A609" s="13" t="s">
        <v>1504</v>
      </c>
      <c r="B609" s="13" t="s">
        <v>1382</v>
      </c>
      <c r="C609" s="13" t="s">
        <v>1486</v>
      </c>
      <c r="D609" s="13" t="s">
        <v>582</v>
      </c>
      <c r="E609" s="13" t="s">
        <v>1523</v>
      </c>
      <c r="F609" s="16">
        <v>5814</v>
      </c>
      <c r="G609" s="13" t="s">
        <v>585</v>
      </c>
      <c r="H609" s="13" t="s">
        <v>1532</v>
      </c>
      <c r="I609" s="13" t="s">
        <v>655</v>
      </c>
      <c r="J609" s="13"/>
      <c r="L609" t="str">
        <f t="shared" si="10"/>
        <v>やり投小川卓也</v>
      </c>
    </row>
    <row r="610" spans="1:12" x14ac:dyDescent="0.15">
      <c r="A610" s="13" t="s">
        <v>1499</v>
      </c>
      <c r="B610" s="13" t="s">
        <v>1382</v>
      </c>
      <c r="C610" s="13" t="s">
        <v>1486</v>
      </c>
      <c r="D610" s="13" t="s">
        <v>763</v>
      </c>
      <c r="E610" s="13" t="s">
        <v>1365</v>
      </c>
      <c r="F610" s="16">
        <v>2139</v>
      </c>
      <c r="G610" s="13" t="s">
        <v>585</v>
      </c>
      <c r="H610" s="13" t="s">
        <v>1276</v>
      </c>
      <c r="I610" s="13">
        <v>2</v>
      </c>
      <c r="J610" s="13"/>
      <c r="K610" s="13"/>
      <c r="L610" t="str">
        <f t="shared" ref="L610:L673" si="11">C610&amp;E610</f>
        <v>やり投所胡桃未</v>
      </c>
    </row>
    <row r="611" spans="1:12" x14ac:dyDescent="0.15">
      <c r="A611" s="13" t="s">
        <v>953</v>
      </c>
      <c r="B611" s="13" t="s">
        <v>954</v>
      </c>
      <c r="C611" s="13" t="s">
        <v>1486</v>
      </c>
      <c r="D611" s="13" t="s">
        <v>763</v>
      </c>
      <c r="E611" s="13" t="s">
        <v>381</v>
      </c>
      <c r="F611" s="16">
        <v>2867</v>
      </c>
      <c r="G611" s="13" t="s">
        <v>585</v>
      </c>
      <c r="H611" s="13" t="s">
        <v>1539</v>
      </c>
      <c r="I611" s="13">
        <v>2</v>
      </c>
      <c r="J611" s="13"/>
      <c r="L611" t="str">
        <f t="shared" si="11"/>
        <v>やり投児玉志保</v>
      </c>
    </row>
    <row r="612" spans="1:12" x14ac:dyDescent="0.15">
      <c r="A612" s="13" t="s">
        <v>955</v>
      </c>
      <c r="B612" s="13" t="s">
        <v>954</v>
      </c>
      <c r="C612" s="13" t="s">
        <v>1486</v>
      </c>
      <c r="D612" s="13" t="s">
        <v>583</v>
      </c>
      <c r="E612" s="13" t="s">
        <v>1350</v>
      </c>
      <c r="F612" s="16">
        <v>5072</v>
      </c>
      <c r="G612" s="13" t="s">
        <v>585</v>
      </c>
      <c r="H612" s="13" t="s">
        <v>1351</v>
      </c>
      <c r="I612" s="13"/>
      <c r="J612" s="13"/>
      <c r="L612" t="str">
        <f t="shared" si="11"/>
        <v>やり投山本拓朗</v>
      </c>
    </row>
    <row r="613" spans="1:12" x14ac:dyDescent="0.15">
      <c r="A613" s="13" t="s">
        <v>953</v>
      </c>
      <c r="B613" s="13" t="s">
        <v>954</v>
      </c>
      <c r="C613" s="13" t="s">
        <v>1486</v>
      </c>
      <c r="D613" s="13" t="s">
        <v>763</v>
      </c>
      <c r="E613" s="13" t="s">
        <v>1416</v>
      </c>
      <c r="F613" s="16">
        <v>1630</v>
      </c>
      <c r="G613" s="13" t="s">
        <v>585</v>
      </c>
      <c r="H613" s="13" t="s">
        <v>1552</v>
      </c>
      <c r="I613" s="13">
        <v>3</v>
      </c>
      <c r="J613" s="13"/>
      <c r="L613" t="str">
        <f t="shared" si="11"/>
        <v>やり投佐藤未来</v>
      </c>
    </row>
    <row r="614" spans="1:12" x14ac:dyDescent="0.15">
      <c r="A614" s="13" t="s">
        <v>1499</v>
      </c>
      <c r="B614" s="13" t="s">
        <v>1382</v>
      </c>
      <c r="C614" s="13" t="s">
        <v>1486</v>
      </c>
      <c r="D614" s="13" t="s">
        <v>583</v>
      </c>
      <c r="E614" s="13" t="s">
        <v>667</v>
      </c>
      <c r="F614" s="16">
        <v>2436</v>
      </c>
      <c r="G614" s="13" t="s">
        <v>585</v>
      </c>
      <c r="H614" s="13" t="s">
        <v>1306</v>
      </c>
      <c r="I614" s="13">
        <v>1</v>
      </c>
      <c r="J614" s="13"/>
      <c r="L614" t="str">
        <f t="shared" si="11"/>
        <v>やり投佐藤大晟</v>
      </c>
    </row>
    <row r="615" spans="1:12" x14ac:dyDescent="0.15">
      <c r="A615" s="13" t="s">
        <v>1499</v>
      </c>
      <c r="B615" s="13" t="s">
        <v>1382</v>
      </c>
      <c r="C615" s="13" t="s">
        <v>1486</v>
      </c>
      <c r="D615" s="13" t="s">
        <v>583</v>
      </c>
      <c r="E615" s="13" t="s">
        <v>1396</v>
      </c>
      <c r="F615" s="16">
        <v>2781</v>
      </c>
      <c r="G615" s="13" t="s">
        <v>585</v>
      </c>
      <c r="H615" s="13" t="s">
        <v>1435</v>
      </c>
      <c r="I615" s="13">
        <v>1</v>
      </c>
      <c r="J615" s="13"/>
      <c r="K615" s="13"/>
      <c r="L615" t="str">
        <f t="shared" si="11"/>
        <v>やり投佐藤一馬</v>
      </c>
    </row>
    <row r="616" spans="1:12" x14ac:dyDescent="0.15">
      <c r="A616" s="13" t="s">
        <v>1499</v>
      </c>
      <c r="B616" s="13" t="s">
        <v>1382</v>
      </c>
      <c r="C616" s="13" t="s">
        <v>1486</v>
      </c>
      <c r="D616" s="13" t="s">
        <v>583</v>
      </c>
      <c r="E616" s="13" t="s">
        <v>913</v>
      </c>
      <c r="F616" s="16">
        <v>3298</v>
      </c>
      <c r="G616" s="13" t="s">
        <v>585</v>
      </c>
      <c r="H616" s="13" t="s">
        <v>1278</v>
      </c>
      <c r="I616" s="13">
        <v>1</v>
      </c>
      <c r="J616" s="13"/>
      <c r="L616" t="str">
        <f t="shared" si="11"/>
        <v>やり投今野凱</v>
      </c>
    </row>
    <row r="617" spans="1:12" x14ac:dyDescent="0.15">
      <c r="A617" s="13" t="s">
        <v>1138</v>
      </c>
      <c r="B617" s="13" t="s">
        <v>954</v>
      </c>
      <c r="C617" s="13" t="s">
        <v>1486</v>
      </c>
      <c r="D617" s="13" t="s">
        <v>583</v>
      </c>
      <c r="E617" s="13" t="s">
        <v>1331</v>
      </c>
      <c r="F617" s="16">
        <v>4079</v>
      </c>
      <c r="G617" s="13" t="s">
        <v>585</v>
      </c>
      <c r="H617" s="13" t="s">
        <v>1278</v>
      </c>
      <c r="I617" s="13">
        <v>1</v>
      </c>
      <c r="J617" s="13"/>
      <c r="K617" s="13"/>
      <c r="L617" t="str">
        <f t="shared" si="11"/>
        <v>やり投高嶋将吾</v>
      </c>
    </row>
    <row r="618" spans="1:12" x14ac:dyDescent="0.15">
      <c r="A618" s="13" t="s">
        <v>1138</v>
      </c>
      <c r="B618" s="13" t="s">
        <v>954</v>
      </c>
      <c r="C618" s="13" t="s">
        <v>1486</v>
      </c>
      <c r="D618" s="13" t="s">
        <v>763</v>
      </c>
      <c r="E618" s="13" t="s">
        <v>1415</v>
      </c>
      <c r="F618" s="16">
        <v>1429</v>
      </c>
      <c r="G618" s="13" t="s">
        <v>585</v>
      </c>
      <c r="H618" s="13" t="s">
        <v>1445</v>
      </c>
      <c r="I618" s="13">
        <v>3</v>
      </c>
      <c r="J618" s="13"/>
      <c r="L618" t="str">
        <f t="shared" si="11"/>
        <v>やり投工藤結依</v>
      </c>
    </row>
    <row r="619" spans="1:12" x14ac:dyDescent="0.15">
      <c r="A619" s="13" t="s">
        <v>953</v>
      </c>
      <c r="B619" s="13" t="s">
        <v>954</v>
      </c>
      <c r="C619" s="13" t="s">
        <v>1486</v>
      </c>
      <c r="D619" s="13" t="s">
        <v>583</v>
      </c>
      <c r="E619" s="13" t="s">
        <v>1411</v>
      </c>
      <c r="F619" s="16">
        <v>4282</v>
      </c>
      <c r="G619" s="13" t="s">
        <v>585</v>
      </c>
      <c r="H619" s="13" t="s">
        <v>1554</v>
      </c>
      <c r="I619" s="13">
        <v>3</v>
      </c>
      <c r="J619" s="13"/>
      <c r="L619" t="str">
        <f t="shared" si="11"/>
        <v>やり投古崎竜也</v>
      </c>
    </row>
    <row r="620" spans="1:12" x14ac:dyDescent="0.15">
      <c r="A620" s="13" t="s">
        <v>1477</v>
      </c>
      <c r="B620" s="13" t="s">
        <v>1382</v>
      </c>
      <c r="C620" s="13" t="s">
        <v>1486</v>
      </c>
      <c r="D620" s="13" t="s">
        <v>763</v>
      </c>
      <c r="E620" s="13" t="s">
        <v>942</v>
      </c>
      <c r="F620" s="16">
        <v>1935</v>
      </c>
      <c r="G620" s="13" t="s">
        <v>585</v>
      </c>
      <c r="H620" s="13" t="s">
        <v>1307</v>
      </c>
      <c r="I620" s="13">
        <v>1</v>
      </c>
      <c r="J620" s="13"/>
      <c r="K620" s="13"/>
      <c r="L620" t="str">
        <f t="shared" si="11"/>
        <v>やり投金川菜々子</v>
      </c>
    </row>
    <row r="621" spans="1:12" x14ac:dyDescent="0.15">
      <c r="A621" s="13" t="s">
        <v>955</v>
      </c>
      <c r="B621" s="13" t="s">
        <v>954</v>
      </c>
      <c r="C621" s="13" t="s">
        <v>1486</v>
      </c>
      <c r="D621" s="13" t="s">
        <v>763</v>
      </c>
      <c r="E621" s="13" t="s">
        <v>1381</v>
      </c>
      <c r="F621" s="16">
        <v>2872</v>
      </c>
      <c r="G621" s="13" t="s">
        <v>585</v>
      </c>
      <c r="H621" s="13" t="s">
        <v>1276</v>
      </c>
      <c r="I621" s="13">
        <v>2</v>
      </c>
      <c r="J621" s="13"/>
      <c r="L621" t="str">
        <f t="shared" si="11"/>
        <v>やり投近江谷美友</v>
      </c>
    </row>
    <row r="622" spans="1:12" x14ac:dyDescent="0.15">
      <c r="A622" s="13" t="s">
        <v>1499</v>
      </c>
      <c r="B622" s="13" t="s">
        <v>1382</v>
      </c>
      <c r="C622" s="13" t="s">
        <v>1486</v>
      </c>
      <c r="D622" s="13" t="s">
        <v>763</v>
      </c>
      <c r="E622" s="13" t="s">
        <v>943</v>
      </c>
      <c r="F622" s="16">
        <v>1265</v>
      </c>
      <c r="G622" s="13" t="s">
        <v>585</v>
      </c>
      <c r="H622" s="13" t="s">
        <v>1445</v>
      </c>
      <c r="I622" s="13">
        <v>1</v>
      </c>
      <c r="J622" s="13"/>
      <c r="K622" s="13"/>
      <c r="L622" t="str">
        <f t="shared" si="11"/>
        <v>やり投吉田愛海</v>
      </c>
    </row>
    <row r="623" spans="1:12" x14ac:dyDescent="0.15">
      <c r="A623" s="13" t="s">
        <v>1477</v>
      </c>
      <c r="B623" s="13" t="s">
        <v>1382</v>
      </c>
      <c r="C623" s="13" t="s">
        <v>1486</v>
      </c>
      <c r="D623" s="13" t="s">
        <v>583</v>
      </c>
      <c r="E623" s="13" t="s">
        <v>1412</v>
      </c>
      <c r="F623" s="16">
        <v>1957</v>
      </c>
      <c r="G623" s="13" t="s">
        <v>585</v>
      </c>
      <c r="H623" s="13" t="s">
        <v>1437</v>
      </c>
      <c r="I623" s="13">
        <v>2</v>
      </c>
      <c r="J623" s="13"/>
      <c r="K623" s="13"/>
      <c r="L623" t="str">
        <f t="shared" si="11"/>
        <v>やり投鎌田堅輔</v>
      </c>
    </row>
    <row r="624" spans="1:12" x14ac:dyDescent="0.15">
      <c r="A624" s="13" t="s">
        <v>1504</v>
      </c>
      <c r="B624" s="13" t="s">
        <v>1382</v>
      </c>
      <c r="C624" s="13" t="s">
        <v>1486</v>
      </c>
      <c r="D624" s="13" t="s">
        <v>581</v>
      </c>
      <c r="E624" s="13" t="s">
        <v>1468</v>
      </c>
      <c r="F624" s="16">
        <v>3280</v>
      </c>
      <c r="G624" s="13" t="s">
        <v>585</v>
      </c>
      <c r="H624" s="13" t="s">
        <v>1278</v>
      </c>
      <c r="I624" s="13">
        <v>2</v>
      </c>
      <c r="J624" s="13"/>
      <c r="L624" t="str">
        <f t="shared" si="11"/>
        <v>やり投椛山蒼生</v>
      </c>
    </row>
    <row r="625" spans="1:12" x14ac:dyDescent="0.15">
      <c r="A625" s="13" t="s">
        <v>1499</v>
      </c>
      <c r="B625" s="13" t="s">
        <v>1382</v>
      </c>
      <c r="C625" s="13" t="s">
        <v>1486</v>
      </c>
      <c r="D625" s="13" t="s">
        <v>763</v>
      </c>
      <c r="E625" s="13" t="s">
        <v>952</v>
      </c>
      <c r="F625" s="16">
        <v>2090</v>
      </c>
      <c r="G625" s="13" t="s">
        <v>585</v>
      </c>
      <c r="H625" s="13" t="s">
        <v>1306</v>
      </c>
      <c r="I625" s="13">
        <v>1</v>
      </c>
      <c r="J625" s="13"/>
      <c r="K625" s="13"/>
      <c r="L625" t="str">
        <f t="shared" si="11"/>
        <v>やり投角野友香</v>
      </c>
    </row>
    <row r="626" spans="1:12" x14ac:dyDescent="0.15">
      <c r="A626" s="13" t="s">
        <v>956</v>
      </c>
      <c r="B626" s="13" t="s">
        <v>1382</v>
      </c>
      <c r="C626" s="13" t="s">
        <v>1486</v>
      </c>
      <c r="D626" s="13" t="s">
        <v>583</v>
      </c>
      <c r="E626" s="13" t="s">
        <v>1329</v>
      </c>
      <c r="F626" s="16">
        <v>3187</v>
      </c>
      <c r="G626" s="13" t="s">
        <v>585</v>
      </c>
      <c r="H626" s="13" t="s">
        <v>1271</v>
      </c>
      <c r="I626" s="13">
        <v>2</v>
      </c>
      <c r="J626" s="13"/>
      <c r="L626" t="str">
        <f t="shared" si="11"/>
        <v>やり投恩田昂平</v>
      </c>
    </row>
    <row r="627" spans="1:12" x14ac:dyDescent="0.15">
      <c r="A627" s="13" t="s">
        <v>955</v>
      </c>
      <c r="B627" s="13" t="s">
        <v>954</v>
      </c>
      <c r="C627" s="13" t="s">
        <v>1486</v>
      </c>
      <c r="D627" s="13" t="s">
        <v>583</v>
      </c>
      <c r="E627" s="13" t="s">
        <v>1355</v>
      </c>
      <c r="F627" s="16">
        <v>2115</v>
      </c>
      <c r="G627" s="13" t="s">
        <v>585</v>
      </c>
      <c r="H627" s="13" t="s">
        <v>1306</v>
      </c>
      <c r="I627" s="13">
        <v>3</v>
      </c>
      <c r="J627" s="13"/>
      <c r="K627" s="13"/>
      <c r="L627" t="str">
        <f t="shared" si="11"/>
        <v>やり投遠藤創人</v>
      </c>
    </row>
    <row r="628" spans="1:12" x14ac:dyDescent="0.15">
      <c r="A628" s="13" t="s">
        <v>953</v>
      </c>
      <c r="B628" s="13" t="s">
        <v>954</v>
      </c>
      <c r="C628" s="13" t="s">
        <v>1486</v>
      </c>
      <c r="D628" s="13" t="s">
        <v>763</v>
      </c>
      <c r="E628" s="13" t="s">
        <v>1369</v>
      </c>
      <c r="F628" s="16">
        <v>3133</v>
      </c>
      <c r="G628" s="13" t="s">
        <v>585</v>
      </c>
      <c r="H628" s="13" t="s">
        <v>1530</v>
      </c>
      <c r="I628" s="13">
        <v>3</v>
      </c>
      <c r="J628" s="13"/>
      <c r="L628" t="str">
        <f t="shared" si="11"/>
        <v>やり投阿部冬彩</v>
      </c>
    </row>
    <row r="629" spans="1:12" x14ac:dyDescent="0.15">
      <c r="A629" s="13" t="s">
        <v>953</v>
      </c>
      <c r="B629" s="13" t="s">
        <v>954</v>
      </c>
      <c r="C629" s="13" t="s">
        <v>1529</v>
      </c>
      <c r="D629" s="13" t="s">
        <v>583</v>
      </c>
      <c r="E629" s="13" t="s">
        <v>1328</v>
      </c>
      <c r="F629" s="16">
        <v>3542</v>
      </c>
      <c r="G629" s="13" t="s">
        <v>585</v>
      </c>
      <c r="H629" s="13" t="s">
        <v>1530</v>
      </c>
      <c r="I629" s="13">
        <v>3</v>
      </c>
      <c r="J629" s="13"/>
      <c r="L629" t="str">
        <f t="shared" si="11"/>
        <v>ﾊﾝﾏｰ投鈴木雅詞</v>
      </c>
    </row>
    <row r="630" spans="1:12" x14ac:dyDescent="0.15">
      <c r="A630" s="13" t="s">
        <v>1504</v>
      </c>
      <c r="B630" s="13" t="s">
        <v>1382</v>
      </c>
      <c r="C630" s="13" t="s">
        <v>1529</v>
      </c>
      <c r="D630" s="13" t="s">
        <v>583</v>
      </c>
      <c r="E630" s="13" t="s">
        <v>905</v>
      </c>
      <c r="F630" s="16">
        <v>3055</v>
      </c>
      <c r="G630" s="13" t="s">
        <v>585</v>
      </c>
      <c r="H630" s="13" t="s">
        <v>1278</v>
      </c>
      <c r="I630" s="13">
        <v>2</v>
      </c>
      <c r="J630" s="13"/>
      <c r="K630" s="13"/>
      <c r="L630" t="str">
        <f t="shared" si="11"/>
        <v>ﾊﾝﾏｰ投木村大亮</v>
      </c>
    </row>
    <row r="631" spans="1:12" x14ac:dyDescent="0.15">
      <c r="A631" s="13" t="s">
        <v>1499</v>
      </c>
      <c r="B631" s="13" t="s">
        <v>1382</v>
      </c>
      <c r="C631" s="13" t="s">
        <v>1529</v>
      </c>
      <c r="D631" s="13" t="s">
        <v>763</v>
      </c>
      <c r="E631" s="13" t="s">
        <v>572</v>
      </c>
      <c r="F631" s="16">
        <v>3280</v>
      </c>
      <c r="G631" s="13" t="s">
        <v>585</v>
      </c>
      <c r="H631" s="13" t="s">
        <v>1278</v>
      </c>
      <c r="I631" s="13">
        <v>2</v>
      </c>
      <c r="J631" s="13"/>
      <c r="L631" t="str">
        <f t="shared" si="11"/>
        <v>ﾊﾝﾏｰ投尾崎京子</v>
      </c>
    </row>
    <row r="632" spans="1:12" x14ac:dyDescent="0.15">
      <c r="A632" s="13" t="s">
        <v>1138</v>
      </c>
      <c r="B632" s="13" t="s">
        <v>954</v>
      </c>
      <c r="C632" s="13" t="s">
        <v>1529</v>
      </c>
      <c r="D632" s="13" t="s">
        <v>1478</v>
      </c>
      <c r="E632" s="13" t="s">
        <v>1357</v>
      </c>
      <c r="F632" s="16">
        <v>3294</v>
      </c>
      <c r="G632" s="13" t="s">
        <v>585</v>
      </c>
      <c r="H632" s="13" t="s">
        <v>11</v>
      </c>
      <c r="I632" s="13" t="s">
        <v>655</v>
      </c>
      <c r="J632" s="13"/>
      <c r="L632" t="str">
        <f t="shared" si="11"/>
        <v>ﾊﾝﾏｰ投尾形凌</v>
      </c>
    </row>
    <row r="633" spans="1:12" x14ac:dyDescent="0.15">
      <c r="A633" s="13" t="s">
        <v>1499</v>
      </c>
      <c r="B633" s="13" t="s">
        <v>1382</v>
      </c>
      <c r="C633" s="13" t="s">
        <v>1529</v>
      </c>
      <c r="D633" s="13" t="s">
        <v>763</v>
      </c>
      <c r="E633" s="13" t="s">
        <v>1363</v>
      </c>
      <c r="F633" s="16">
        <v>3181</v>
      </c>
      <c r="G633" s="13" t="s">
        <v>585</v>
      </c>
      <c r="H633" s="13" t="s">
        <v>1276</v>
      </c>
      <c r="I633" s="13">
        <v>2</v>
      </c>
      <c r="J633" s="13"/>
      <c r="L633" t="str">
        <f t="shared" si="11"/>
        <v>ﾊﾝﾏｰ投内藤成美</v>
      </c>
    </row>
    <row r="634" spans="1:12" x14ac:dyDescent="0.15">
      <c r="A634" s="13" t="s">
        <v>1477</v>
      </c>
      <c r="B634" s="13" t="s">
        <v>1382</v>
      </c>
      <c r="C634" s="13" t="s">
        <v>1529</v>
      </c>
      <c r="D634" s="13" t="s">
        <v>1478</v>
      </c>
      <c r="E634" s="13" t="s">
        <v>1442</v>
      </c>
      <c r="F634" s="16">
        <v>3861</v>
      </c>
      <c r="G634" s="13" t="s">
        <v>585</v>
      </c>
      <c r="H634" s="13" t="s">
        <v>1532</v>
      </c>
      <c r="I634" s="13" t="s">
        <v>655</v>
      </c>
      <c r="J634" s="13"/>
      <c r="L634" t="str">
        <f t="shared" si="11"/>
        <v>ﾊﾝﾏｰ投川田恒</v>
      </c>
    </row>
    <row r="635" spans="1:12" x14ac:dyDescent="0.15">
      <c r="A635" s="13" t="s">
        <v>1499</v>
      </c>
      <c r="B635" s="13" t="s">
        <v>1382</v>
      </c>
      <c r="C635" s="13" t="s">
        <v>1529</v>
      </c>
      <c r="D635" s="13" t="s">
        <v>763</v>
      </c>
      <c r="E635" s="13" t="s">
        <v>1503</v>
      </c>
      <c r="F635" s="16">
        <v>1452</v>
      </c>
      <c r="G635" s="13" t="s">
        <v>585</v>
      </c>
      <c r="H635" s="13" t="s">
        <v>1278</v>
      </c>
      <c r="I635" s="13">
        <v>1</v>
      </c>
      <c r="J635" s="13"/>
      <c r="L635" t="str">
        <f t="shared" si="11"/>
        <v>ﾊﾝﾏｰ投小松果梨</v>
      </c>
    </row>
    <row r="636" spans="1:12" x14ac:dyDescent="0.15">
      <c r="A636" s="13" t="s">
        <v>1504</v>
      </c>
      <c r="B636" s="13" t="s">
        <v>1382</v>
      </c>
      <c r="C636" s="13" t="s">
        <v>1529</v>
      </c>
      <c r="D636" s="13" t="s">
        <v>1478</v>
      </c>
      <c r="E636" s="13" t="s">
        <v>1522</v>
      </c>
      <c r="F636" s="16">
        <v>3221</v>
      </c>
      <c r="G636" s="13" t="s">
        <v>585</v>
      </c>
      <c r="H636" s="13" t="s">
        <v>11</v>
      </c>
      <c r="I636" s="13" t="s">
        <v>655</v>
      </c>
      <c r="J636" s="13"/>
      <c r="L636" t="str">
        <f t="shared" si="11"/>
        <v>ﾊﾝﾏｰ投狩野琢弥</v>
      </c>
    </row>
    <row r="637" spans="1:12" x14ac:dyDescent="0.15">
      <c r="A637" s="13" t="s">
        <v>953</v>
      </c>
      <c r="B637" s="13" t="s">
        <v>954</v>
      </c>
      <c r="C637" s="13" t="s">
        <v>1529</v>
      </c>
      <c r="D637" s="13" t="s">
        <v>583</v>
      </c>
      <c r="E637" s="13" t="s">
        <v>1409</v>
      </c>
      <c r="F637" s="16">
        <v>3690</v>
      </c>
      <c r="G637" s="13" t="s">
        <v>585</v>
      </c>
      <c r="H637" s="13" t="s">
        <v>1554</v>
      </c>
      <c r="I637" s="13">
        <v>3</v>
      </c>
      <c r="J637" s="13"/>
      <c r="L637" t="str">
        <f t="shared" si="11"/>
        <v>ﾊﾝﾏｰ投山地朝陽</v>
      </c>
    </row>
    <row r="638" spans="1:12" x14ac:dyDescent="0.15">
      <c r="A638" s="13" t="s">
        <v>1499</v>
      </c>
      <c r="B638" s="13" t="s">
        <v>1382</v>
      </c>
      <c r="C638" s="13" t="s">
        <v>1529</v>
      </c>
      <c r="D638" s="13" t="s">
        <v>583</v>
      </c>
      <c r="E638" s="13" t="s">
        <v>1401</v>
      </c>
      <c r="F638" s="16">
        <v>2595</v>
      </c>
      <c r="G638" s="13" t="s">
        <v>585</v>
      </c>
      <c r="H638" s="13" t="s">
        <v>1278</v>
      </c>
      <c r="I638" s="13">
        <v>1</v>
      </c>
      <c r="J638" s="13"/>
      <c r="L638" t="str">
        <f t="shared" si="11"/>
        <v>ﾊﾝﾏｰ投高橋瞭太朗</v>
      </c>
    </row>
    <row r="639" spans="1:12" x14ac:dyDescent="0.15">
      <c r="A639" s="13" t="s">
        <v>953</v>
      </c>
      <c r="B639" s="13" t="s">
        <v>954</v>
      </c>
      <c r="C639" s="13" t="s">
        <v>1529</v>
      </c>
      <c r="D639" s="13" t="s">
        <v>583</v>
      </c>
      <c r="E639" s="13" t="s">
        <v>1332</v>
      </c>
      <c r="F639" s="16">
        <v>2608</v>
      </c>
      <c r="G639" s="13" t="s">
        <v>585</v>
      </c>
      <c r="H639" s="13" t="s">
        <v>1264</v>
      </c>
      <c r="I639" s="13">
        <v>3</v>
      </c>
      <c r="J639" s="13"/>
      <c r="K639" s="13"/>
      <c r="L639" t="str">
        <f t="shared" si="11"/>
        <v>ﾊﾝﾏｰ投磯野拓実</v>
      </c>
    </row>
    <row r="640" spans="1:12" x14ac:dyDescent="0.15">
      <c r="A640" s="13" t="s">
        <v>955</v>
      </c>
      <c r="B640" s="13" t="s">
        <v>954</v>
      </c>
      <c r="C640" s="13" t="s">
        <v>1529</v>
      </c>
      <c r="D640" s="13" t="s">
        <v>763</v>
      </c>
      <c r="E640" s="13" t="s">
        <v>1369</v>
      </c>
      <c r="F640" s="16">
        <v>4268</v>
      </c>
      <c r="G640" s="13" t="s">
        <v>585</v>
      </c>
      <c r="H640" s="13" t="s">
        <v>1278</v>
      </c>
      <c r="I640" s="13">
        <v>3</v>
      </c>
      <c r="J640" s="13"/>
      <c r="K640" s="13"/>
      <c r="L640" t="str">
        <f t="shared" si="11"/>
        <v>ﾊﾝﾏｰ投阿部冬彩</v>
      </c>
    </row>
    <row r="641" spans="1:12" x14ac:dyDescent="0.15">
      <c r="A641" s="13" t="s">
        <v>1138</v>
      </c>
      <c r="B641" s="13" t="s">
        <v>954</v>
      </c>
      <c r="C641" s="13" t="s">
        <v>1525</v>
      </c>
      <c r="D641" s="13" t="s">
        <v>762</v>
      </c>
      <c r="E641" s="13" t="s">
        <v>1214</v>
      </c>
      <c r="F641" s="16">
        <v>2327</v>
      </c>
      <c r="G641" s="13" t="s">
        <v>585</v>
      </c>
      <c r="H641" s="13" t="s">
        <v>1316</v>
      </c>
      <c r="I641" s="13">
        <v>1</v>
      </c>
      <c r="J641" s="13"/>
      <c r="L641" t="str">
        <f t="shared" si="11"/>
        <v>ｼﾞｬﾍﾞﾘｯｸﾎﾞｰﾙ投林夏実</v>
      </c>
    </row>
    <row r="642" spans="1:12" x14ac:dyDescent="0.15">
      <c r="A642" s="13" t="s">
        <v>1495</v>
      </c>
      <c r="B642" s="13" t="s">
        <v>1496</v>
      </c>
      <c r="C642" s="13" t="s">
        <v>1525</v>
      </c>
      <c r="D642" s="13" t="s">
        <v>1524</v>
      </c>
      <c r="E642" s="16" t="s">
        <v>1361</v>
      </c>
      <c r="F642" s="13">
        <v>16.79</v>
      </c>
      <c r="G642" s="13" t="s">
        <v>585</v>
      </c>
      <c r="H642" s="13" t="s">
        <v>1322</v>
      </c>
      <c r="I642" s="13">
        <v>3</v>
      </c>
      <c r="J642" s="13"/>
      <c r="L642" t="str">
        <f t="shared" si="11"/>
        <v>ｼﾞｬﾍﾞﾘｯｸﾎﾞｰﾙ投矢萩雪奈</v>
      </c>
    </row>
    <row r="643" spans="1:12" x14ac:dyDescent="0.15">
      <c r="A643" s="13" t="s">
        <v>1505</v>
      </c>
      <c r="B643" s="13" t="s">
        <v>954</v>
      </c>
      <c r="C643" s="13" t="s">
        <v>1526</v>
      </c>
      <c r="D643" s="13" t="s">
        <v>886</v>
      </c>
      <c r="E643" s="13" t="s">
        <v>504</v>
      </c>
      <c r="F643" s="16">
        <v>2776</v>
      </c>
      <c r="G643" s="13" t="s">
        <v>585</v>
      </c>
      <c r="H643" s="13" t="s">
        <v>16</v>
      </c>
      <c r="I643" s="13">
        <v>5</v>
      </c>
      <c r="J643" s="13"/>
      <c r="L643" t="str">
        <f t="shared" si="11"/>
        <v>ｼﾞｬﾍﾞﾘｯｸﾎﾞｰﾙ投野村采加</v>
      </c>
    </row>
    <row r="644" spans="1:12" x14ac:dyDescent="0.15">
      <c r="A644" s="13" t="s">
        <v>1500</v>
      </c>
      <c r="B644" s="13" t="s">
        <v>1382</v>
      </c>
      <c r="C644" s="13" t="s">
        <v>1526</v>
      </c>
      <c r="D644" s="13" t="s">
        <v>586</v>
      </c>
      <c r="E644" s="13" t="s">
        <v>1155</v>
      </c>
      <c r="F644" s="16">
        <v>1053</v>
      </c>
      <c r="G644" s="13" t="s">
        <v>585</v>
      </c>
      <c r="H644" s="13" t="s">
        <v>1385</v>
      </c>
      <c r="I644" s="13">
        <v>1</v>
      </c>
      <c r="J644" s="13"/>
      <c r="L644" t="str">
        <f t="shared" si="11"/>
        <v>ｼﾞｬﾍﾞﾘｯｸﾎﾞｰﾙ投野瀬遼平</v>
      </c>
    </row>
    <row r="645" spans="1:12" x14ac:dyDescent="0.15">
      <c r="A645" s="13" t="s">
        <v>1138</v>
      </c>
      <c r="B645" s="13" t="s">
        <v>954</v>
      </c>
      <c r="C645" s="13" t="s">
        <v>1525</v>
      </c>
      <c r="D645" s="13" t="s">
        <v>586</v>
      </c>
      <c r="E645" s="13" t="s">
        <v>641</v>
      </c>
      <c r="F645" s="16">
        <v>1378</v>
      </c>
      <c r="G645" s="13" t="s">
        <v>585</v>
      </c>
      <c r="H645" s="13" t="s">
        <v>1385</v>
      </c>
      <c r="I645" s="13">
        <v>1</v>
      </c>
      <c r="J645" s="13"/>
      <c r="L645" t="str">
        <f t="shared" si="11"/>
        <v>ｼﾞｬﾍﾞﾘｯｸﾎﾞｰﾙ投野瀬峻介</v>
      </c>
    </row>
    <row r="646" spans="1:12" x14ac:dyDescent="0.15">
      <c r="A646" t="s">
        <v>1462</v>
      </c>
      <c r="B646" t="s">
        <v>1463</v>
      </c>
      <c r="C646" s="13" t="s">
        <v>1526</v>
      </c>
      <c r="D646" t="s">
        <v>886</v>
      </c>
      <c r="E646" t="s">
        <v>1090</v>
      </c>
      <c r="F646">
        <v>2191</v>
      </c>
      <c r="G646" t="s">
        <v>1464</v>
      </c>
      <c r="H646" t="s">
        <v>14</v>
      </c>
      <c r="I646">
        <v>5</v>
      </c>
      <c r="L646" t="str">
        <f t="shared" si="11"/>
        <v>ｼﾞｬﾍﾞﾘｯｸﾎﾞｰﾙ投野亜紀</v>
      </c>
    </row>
    <row r="647" spans="1:12" x14ac:dyDescent="0.15">
      <c r="A647" s="13" t="s">
        <v>1500</v>
      </c>
      <c r="B647" s="13" t="s">
        <v>1382</v>
      </c>
      <c r="C647" s="13" t="s">
        <v>1526</v>
      </c>
      <c r="D647" s="13" t="s">
        <v>762</v>
      </c>
      <c r="E647" s="13" t="s">
        <v>1375</v>
      </c>
      <c r="F647" s="16">
        <v>2246</v>
      </c>
      <c r="G647" s="13" t="s">
        <v>585</v>
      </c>
      <c r="H647" s="13" t="s">
        <v>1222</v>
      </c>
      <c r="I647" s="13">
        <v>2</v>
      </c>
      <c r="J647" s="13"/>
      <c r="L647" t="str">
        <f t="shared" si="11"/>
        <v>ｼﾞｬﾍﾞﾘｯｸﾎﾞｰﾙ投木幡遥香</v>
      </c>
    </row>
    <row r="648" spans="1:12" x14ac:dyDescent="0.15">
      <c r="A648" s="13" t="s">
        <v>1505</v>
      </c>
      <c r="B648" s="13" t="s">
        <v>954</v>
      </c>
      <c r="C648" s="13" t="s">
        <v>1526</v>
      </c>
      <c r="D648" s="13" t="s">
        <v>886</v>
      </c>
      <c r="E648" s="13" t="s">
        <v>1104</v>
      </c>
      <c r="F648" s="16">
        <v>3053</v>
      </c>
      <c r="G648" s="13" t="s">
        <v>585</v>
      </c>
      <c r="H648" s="13" t="s">
        <v>18</v>
      </c>
      <c r="I648" s="13">
        <v>4</v>
      </c>
      <c r="J648" s="13"/>
      <c r="K648" s="13"/>
      <c r="L648" t="str">
        <f t="shared" si="11"/>
        <v>ｼﾞｬﾍﾞﾘｯｸﾎﾞｰﾙ投木村葉月</v>
      </c>
    </row>
    <row r="649" spans="1:12" x14ac:dyDescent="0.15">
      <c r="A649" s="13" t="s">
        <v>1505</v>
      </c>
      <c r="B649" s="13" t="s">
        <v>954</v>
      </c>
      <c r="C649" s="13" t="s">
        <v>1526</v>
      </c>
      <c r="D649" s="13" t="s">
        <v>884</v>
      </c>
      <c r="E649" s="13" t="s">
        <v>1509</v>
      </c>
      <c r="F649" s="16">
        <v>2863</v>
      </c>
      <c r="G649" s="13" t="s">
        <v>585</v>
      </c>
      <c r="H649" s="13" t="s">
        <v>18</v>
      </c>
      <c r="I649" s="13">
        <v>5</v>
      </c>
      <c r="J649" s="13"/>
      <c r="K649" s="13"/>
      <c r="L649" t="str">
        <f t="shared" si="11"/>
        <v>ｼﾞｬﾍﾞﾘｯｸﾎﾞｰﾙ投木村優太</v>
      </c>
    </row>
    <row r="650" spans="1:12" x14ac:dyDescent="0.15">
      <c r="A650" s="13" t="s">
        <v>1138</v>
      </c>
      <c r="B650" s="13" t="s">
        <v>954</v>
      </c>
      <c r="C650" s="13" t="s">
        <v>1525</v>
      </c>
      <c r="D650" s="13" t="s">
        <v>884</v>
      </c>
      <c r="E650" s="13" t="s">
        <v>204</v>
      </c>
      <c r="F650" s="16">
        <v>2994</v>
      </c>
      <c r="G650" s="13" t="s">
        <v>585</v>
      </c>
      <c r="H650" s="13" t="s">
        <v>13</v>
      </c>
      <c r="I650" s="13">
        <v>5</v>
      </c>
      <c r="J650" s="13"/>
      <c r="L650" t="str">
        <f t="shared" si="11"/>
        <v>ｼﾞｬﾍﾞﾘｯｸﾎﾞｰﾙ投茂木亮磨</v>
      </c>
    </row>
    <row r="651" spans="1:12" x14ac:dyDescent="0.15">
      <c r="A651" s="13" t="s">
        <v>1490</v>
      </c>
      <c r="B651" s="13" t="s">
        <v>954</v>
      </c>
      <c r="C651" s="13" t="s">
        <v>1526</v>
      </c>
      <c r="D651" s="13" t="s">
        <v>884</v>
      </c>
      <c r="E651" s="13" t="s">
        <v>225</v>
      </c>
      <c r="F651" s="16">
        <v>1812</v>
      </c>
      <c r="G651" s="13" t="s">
        <v>585</v>
      </c>
      <c r="H651" s="13" t="s">
        <v>18</v>
      </c>
      <c r="I651" s="13">
        <v>4</v>
      </c>
      <c r="J651" s="13"/>
      <c r="L651" t="str">
        <f t="shared" si="11"/>
        <v>ｼﾞｬﾍﾞﾘｯｸﾎﾞｰﾙ投本田孝仁</v>
      </c>
    </row>
    <row r="652" spans="1:12" x14ac:dyDescent="0.15">
      <c r="A652" s="13" t="s">
        <v>1138</v>
      </c>
      <c r="B652" s="13" t="s">
        <v>954</v>
      </c>
      <c r="C652" s="13" t="s">
        <v>1525</v>
      </c>
      <c r="D652" s="13" t="s">
        <v>884</v>
      </c>
      <c r="E652" s="13" t="s">
        <v>1002</v>
      </c>
      <c r="F652" s="16">
        <v>4190</v>
      </c>
      <c r="G652" s="13" t="s">
        <v>585</v>
      </c>
      <c r="H652" s="13" t="s">
        <v>14</v>
      </c>
      <c r="I652" s="13">
        <v>6</v>
      </c>
      <c r="J652" s="13"/>
      <c r="K652" s="13"/>
      <c r="L652" t="str">
        <f t="shared" si="11"/>
        <v>ｼﾞｬﾍﾞﾘｯｸﾎﾞｰﾙ投堀内新</v>
      </c>
    </row>
    <row r="653" spans="1:12" x14ac:dyDescent="0.15">
      <c r="A653" s="13" t="s">
        <v>1224</v>
      </c>
      <c r="B653" s="13" t="s">
        <v>954</v>
      </c>
      <c r="C653" s="13" t="s">
        <v>1526</v>
      </c>
      <c r="D653" s="13" t="s">
        <v>762</v>
      </c>
      <c r="E653" s="13" t="s">
        <v>559</v>
      </c>
      <c r="F653" s="16">
        <v>2208</v>
      </c>
      <c r="G653" s="13" t="s">
        <v>585</v>
      </c>
      <c r="H653" s="13" t="s">
        <v>1325</v>
      </c>
      <c r="I653" s="13">
        <v>3</v>
      </c>
      <c r="J653" s="13"/>
      <c r="L653" t="str">
        <f t="shared" si="11"/>
        <v>ｼﾞｬﾍﾞﾘｯｸﾎﾞｰﾙ投牧田あみ</v>
      </c>
    </row>
    <row r="654" spans="1:12" x14ac:dyDescent="0.15">
      <c r="A654" s="13" t="s">
        <v>1505</v>
      </c>
      <c r="B654" s="13" t="s">
        <v>954</v>
      </c>
      <c r="C654" s="13" t="s">
        <v>1526</v>
      </c>
      <c r="D654" s="13" t="s">
        <v>884</v>
      </c>
      <c r="E654" s="13" t="s">
        <v>1516</v>
      </c>
      <c r="F654" s="16">
        <v>3116</v>
      </c>
      <c r="G654" s="13" t="s">
        <v>585</v>
      </c>
      <c r="H654" s="13" t="s">
        <v>16</v>
      </c>
      <c r="I654" s="13">
        <v>3</v>
      </c>
      <c r="J654" s="13"/>
      <c r="L654" t="str">
        <f t="shared" si="11"/>
        <v>ｼﾞｬﾍﾞﾘｯｸﾎﾞｰﾙ投平龍輝</v>
      </c>
    </row>
    <row r="655" spans="1:12" x14ac:dyDescent="0.15">
      <c r="A655" s="13" t="s">
        <v>1497</v>
      </c>
      <c r="B655" s="13" t="s">
        <v>1498</v>
      </c>
      <c r="C655" s="13" t="s">
        <v>1526</v>
      </c>
      <c r="D655" s="13" t="s">
        <v>884</v>
      </c>
      <c r="E655" s="13" t="s">
        <v>202</v>
      </c>
      <c r="F655" s="16">
        <v>4040</v>
      </c>
      <c r="G655" s="13" t="s">
        <v>585</v>
      </c>
      <c r="H655" t="s">
        <v>15</v>
      </c>
      <c r="I655" s="13">
        <v>5</v>
      </c>
      <c r="J655" s="13"/>
      <c r="L655" t="str">
        <f t="shared" si="11"/>
        <v>ｼﾞｬﾍﾞﾘｯｸﾎﾞｰﾙ投福田悠介</v>
      </c>
    </row>
    <row r="656" spans="1:12" x14ac:dyDescent="0.15">
      <c r="A656" s="13" t="s">
        <v>1505</v>
      </c>
      <c r="B656" s="13" t="s">
        <v>954</v>
      </c>
      <c r="C656" s="13" t="s">
        <v>1526</v>
      </c>
      <c r="D656" s="13" t="s">
        <v>884</v>
      </c>
      <c r="E656" s="13" t="s">
        <v>221</v>
      </c>
      <c r="F656" s="16">
        <v>4005</v>
      </c>
      <c r="G656" s="13" t="s">
        <v>585</v>
      </c>
      <c r="H656" s="13" t="s">
        <v>17</v>
      </c>
      <c r="I656" s="13">
        <v>4</v>
      </c>
      <c r="J656" s="13"/>
      <c r="L656" t="str">
        <f t="shared" si="11"/>
        <v>ｼﾞｬﾍﾞﾘｯｸﾎﾞｰﾙ投飯田奏翔</v>
      </c>
    </row>
    <row r="657" spans="1:12" x14ac:dyDescent="0.15">
      <c r="A657" s="13" t="s">
        <v>1500</v>
      </c>
      <c r="B657" s="13" t="s">
        <v>1382</v>
      </c>
      <c r="C657" s="13" t="s">
        <v>1526</v>
      </c>
      <c r="D657" s="13" t="s">
        <v>762</v>
      </c>
      <c r="E657" s="13" t="s">
        <v>1219</v>
      </c>
      <c r="F657" s="16">
        <v>691</v>
      </c>
      <c r="G657" s="13" t="s">
        <v>585</v>
      </c>
      <c r="H657" s="13" t="s">
        <v>1326</v>
      </c>
      <c r="I657" s="13">
        <v>1</v>
      </c>
      <c r="J657" s="13"/>
      <c r="K657" s="13"/>
      <c r="L657" t="str">
        <f t="shared" si="11"/>
        <v>ｼﾞｬﾍﾞﾘｯｸﾎﾞｰﾙ投畔川麿歌</v>
      </c>
    </row>
    <row r="658" spans="1:12" x14ac:dyDescent="0.15">
      <c r="A658" s="13" t="s">
        <v>1490</v>
      </c>
      <c r="B658" s="13" t="s">
        <v>954</v>
      </c>
      <c r="C658" s="13" t="s">
        <v>1525</v>
      </c>
      <c r="D658" s="13" t="s">
        <v>884</v>
      </c>
      <c r="E658" s="13" t="s">
        <v>1048</v>
      </c>
      <c r="F658" s="16">
        <v>1987</v>
      </c>
      <c r="G658" s="13" t="s">
        <v>585</v>
      </c>
      <c r="H658" s="13" t="s">
        <v>992</v>
      </c>
      <c r="I658" s="13">
        <v>4</v>
      </c>
      <c r="J658" s="13"/>
      <c r="K658" s="13"/>
      <c r="L658" t="str">
        <f t="shared" si="11"/>
        <v>ｼﾞｬﾍﾞﾘｯｸﾎﾞｰﾙ投畑谷悠樹</v>
      </c>
    </row>
    <row r="659" spans="1:12" x14ac:dyDescent="0.15">
      <c r="A659" s="13" t="s">
        <v>1138</v>
      </c>
      <c r="B659" s="13" t="s">
        <v>954</v>
      </c>
      <c r="C659" s="13" t="s">
        <v>1525</v>
      </c>
      <c r="D659" s="13" t="s">
        <v>886</v>
      </c>
      <c r="E659" s="13" t="s">
        <v>1137</v>
      </c>
      <c r="F659" s="16">
        <v>3189</v>
      </c>
      <c r="G659" s="13" t="s">
        <v>585</v>
      </c>
      <c r="H659" s="13" t="s">
        <v>18</v>
      </c>
      <c r="I659" s="13">
        <v>5</v>
      </c>
      <c r="J659" s="13"/>
      <c r="L659" t="str">
        <f t="shared" si="11"/>
        <v>ｼﾞｬﾍﾞﾘｯｸﾎﾞｰﾙ投白畑桃希</v>
      </c>
    </row>
    <row r="660" spans="1:12" x14ac:dyDescent="0.15">
      <c r="A660" t="s">
        <v>1462</v>
      </c>
      <c r="B660" t="s">
        <v>1476</v>
      </c>
      <c r="C660" s="13" t="s">
        <v>1526</v>
      </c>
      <c r="D660" t="s">
        <v>886</v>
      </c>
      <c r="E660" t="s">
        <v>1131</v>
      </c>
      <c r="F660">
        <v>2890</v>
      </c>
      <c r="G660" t="s">
        <v>1464</v>
      </c>
      <c r="H660" t="s">
        <v>16</v>
      </c>
      <c r="I660">
        <v>6</v>
      </c>
      <c r="L660" t="str">
        <f t="shared" si="11"/>
        <v>ｼﾞｬﾍﾞﾘｯｸﾎﾞｰﾙ投白石光</v>
      </c>
    </row>
    <row r="661" spans="1:12" x14ac:dyDescent="0.15">
      <c r="A661" s="13" t="s">
        <v>1505</v>
      </c>
      <c r="B661" s="13" t="s">
        <v>954</v>
      </c>
      <c r="C661" s="13" t="s">
        <v>1526</v>
      </c>
      <c r="D661" s="13" t="s">
        <v>886</v>
      </c>
      <c r="E661" s="13" t="s">
        <v>478</v>
      </c>
      <c r="F661" s="16">
        <v>2371</v>
      </c>
      <c r="G661" s="13" t="s">
        <v>585</v>
      </c>
      <c r="H661" s="13" t="s">
        <v>13</v>
      </c>
      <c r="I661" s="13">
        <v>6</v>
      </c>
      <c r="J661" s="13"/>
      <c r="L661" t="str">
        <f t="shared" si="11"/>
        <v>ｼﾞｬﾍﾞﾘｯｸﾎﾞｰﾙ投内野妃菜</v>
      </c>
    </row>
    <row r="662" spans="1:12" x14ac:dyDescent="0.15">
      <c r="A662" s="13" t="s">
        <v>1504</v>
      </c>
      <c r="B662" s="13" t="s">
        <v>1382</v>
      </c>
      <c r="C662" s="13" t="s">
        <v>1526</v>
      </c>
      <c r="D662" s="13" t="s">
        <v>762</v>
      </c>
      <c r="E662" s="13" t="s">
        <v>786</v>
      </c>
      <c r="F662" s="16">
        <v>1776</v>
      </c>
      <c r="G662" s="13" t="s">
        <v>585</v>
      </c>
      <c r="H662" s="13" t="s">
        <v>1387</v>
      </c>
      <c r="I662" s="13">
        <v>1</v>
      </c>
      <c r="J662" s="13"/>
      <c r="L662" t="str">
        <f t="shared" si="11"/>
        <v>ｼﾞｬﾍﾞﾘｯｸﾎﾞｰﾙ投敦賀琴星</v>
      </c>
    </row>
    <row r="663" spans="1:12" x14ac:dyDescent="0.15">
      <c r="A663" s="13" t="s">
        <v>1500</v>
      </c>
      <c r="B663" s="13" t="s">
        <v>1382</v>
      </c>
      <c r="C663" s="13" t="s">
        <v>1526</v>
      </c>
      <c r="D663" s="13" t="s">
        <v>586</v>
      </c>
      <c r="E663" s="13" t="s">
        <v>1247</v>
      </c>
      <c r="F663" s="16">
        <v>2316</v>
      </c>
      <c r="G663" s="13" t="s">
        <v>585</v>
      </c>
      <c r="H663" s="13" t="s">
        <v>1317</v>
      </c>
      <c r="I663" s="13">
        <v>2</v>
      </c>
      <c r="J663" s="13"/>
      <c r="K663" s="13"/>
      <c r="L663" t="str">
        <f t="shared" si="11"/>
        <v>ｼﾞｬﾍﾞﾘｯｸﾎﾞｰﾙ投藤田優太</v>
      </c>
    </row>
    <row r="664" spans="1:12" x14ac:dyDescent="0.15">
      <c r="A664" s="13" t="s">
        <v>1490</v>
      </c>
      <c r="B664" s="13" t="s">
        <v>954</v>
      </c>
      <c r="C664" s="13" t="s">
        <v>1525</v>
      </c>
      <c r="D664" s="13" t="s">
        <v>886</v>
      </c>
      <c r="E664" s="13" t="s">
        <v>510</v>
      </c>
      <c r="F664" s="16">
        <v>1509</v>
      </c>
      <c r="G664" s="13" t="s">
        <v>585</v>
      </c>
      <c r="H664" s="13" t="s">
        <v>12</v>
      </c>
      <c r="I664" s="13">
        <v>4</v>
      </c>
      <c r="J664" s="13"/>
      <c r="L664" t="str">
        <f t="shared" si="11"/>
        <v>ｼﾞｬﾍﾞﾘｯｸﾎﾞｰﾙ投藤田琴美</v>
      </c>
    </row>
    <row r="665" spans="1:12" x14ac:dyDescent="0.15">
      <c r="A665" s="13" t="s">
        <v>1138</v>
      </c>
      <c r="B665" s="13" t="s">
        <v>954</v>
      </c>
      <c r="C665" s="13" t="s">
        <v>1525</v>
      </c>
      <c r="D665" s="13" t="s">
        <v>586</v>
      </c>
      <c r="E665" s="13" t="s">
        <v>1147</v>
      </c>
      <c r="F665" s="16">
        <v>2624</v>
      </c>
      <c r="G665" s="13" t="s">
        <v>585</v>
      </c>
      <c r="H665" s="13" t="s">
        <v>1321</v>
      </c>
      <c r="I665" s="13">
        <v>1</v>
      </c>
      <c r="J665" s="13"/>
      <c r="L665" t="str">
        <f t="shared" si="11"/>
        <v>ｼﾞｬﾍﾞﾘｯｸﾎﾞｰﾙ投湯浅和樹</v>
      </c>
    </row>
    <row r="666" spans="1:12" x14ac:dyDescent="0.15">
      <c r="A666" s="13" t="s">
        <v>1504</v>
      </c>
      <c r="B666" s="13" t="s">
        <v>1382</v>
      </c>
      <c r="C666" s="13" t="s">
        <v>1526</v>
      </c>
      <c r="D666" s="13" t="s">
        <v>586</v>
      </c>
      <c r="E666" s="13" t="s">
        <v>1502</v>
      </c>
      <c r="F666" s="16">
        <v>3215</v>
      </c>
      <c r="G666" s="13" t="s">
        <v>585</v>
      </c>
      <c r="H666" s="13" t="s">
        <v>1385</v>
      </c>
      <c r="I666" s="13">
        <v>1</v>
      </c>
      <c r="J666" s="13"/>
      <c r="L666" t="str">
        <f t="shared" si="11"/>
        <v>ｼﾞｬﾍﾞﾘｯｸﾎﾞｰﾙ投東颯音</v>
      </c>
    </row>
    <row r="667" spans="1:12" x14ac:dyDescent="0.15">
      <c r="A667" s="13" t="s">
        <v>1490</v>
      </c>
      <c r="B667" s="13" t="s">
        <v>954</v>
      </c>
      <c r="C667" s="13" t="s">
        <v>1525</v>
      </c>
      <c r="D667" s="13" t="s">
        <v>886</v>
      </c>
      <c r="E667" s="13" t="s">
        <v>1434</v>
      </c>
      <c r="F667" s="16">
        <v>2386</v>
      </c>
      <c r="G667" s="13" t="s">
        <v>585</v>
      </c>
      <c r="H667" s="13" t="s">
        <v>17</v>
      </c>
      <c r="I667" s="13">
        <v>5</v>
      </c>
      <c r="J667" s="13"/>
      <c r="L667" t="str">
        <f t="shared" si="11"/>
        <v>ｼﾞｬﾍﾞﾘｯｸﾎﾞｰﾙ投渡辺実結</v>
      </c>
    </row>
    <row r="668" spans="1:12" x14ac:dyDescent="0.15">
      <c r="A668" s="13" t="s">
        <v>1504</v>
      </c>
      <c r="B668" s="13" t="s">
        <v>1382</v>
      </c>
      <c r="C668" s="13" t="s">
        <v>1526</v>
      </c>
      <c r="D668" s="13" t="s">
        <v>586</v>
      </c>
      <c r="E668" s="13" t="s">
        <v>614</v>
      </c>
      <c r="F668" s="16">
        <v>1192</v>
      </c>
      <c r="G668" s="13" t="s">
        <v>585</v>
      </c>
      <c r="H668" s="13" t="s">
        <v>1323</v>
      </c>
      <c r="I668" s="13">
        <v>1</v>
      </c>
      <c r="J668" s="13"/>
      <c r="L668" t="str">
        <f t="shared" si="11"/>
        <v>ｼﾞｬﾍﾞﾘｯｸﾎﾞｰﾙ投田尾圭梧</v>
      </c>
    </row>
    <row r="669" spans="1:12" x14ac:dyDescent="0.15">
      <c r="A669" s="13" t="s">
        <v>1490</v>
      </c>
      <c r="B669" s="13" t="s">
        <v>954</v>
      </c>
      <c r="C669" s="13" t="s">
        <v>1526</v>
      </c>
      <c r="D669" s="13" t="s">
        <v>884</v>
      </c>
      <c r="E669" s="13" t="s">
        <v>1422</v>
      </c>
      <c r="F669" s="16">
        <v>4039</v>
      </c>
      <c r="G669" s="13" t="s">
        <v>585</v>
      </c>
      <c r="H669" s="13" t="s">
        <v>18</v>
      </c>
      <c r="I669" s="13">
        <v>6</v>
      </c>
      <c r="J669" s="13"/>
      <c r="L669" t="str">
        <f t="shared" si="11"/>
        <v>ｼﾞｬﾍﾞﾘｯｸﾎﾞｰﾙ投田中陸斗</v>
      </c>
    </row>
    <row r="670" spans="1:12" x14ac:dyDescent="0.15">
      <c r="A670" s="13" t="s">
        <v>1490</v>
      </c>
      <c r="B670" s="13" t="s">
        <v>954</v>
      </c>
      <c r="C670" s="13" t="s">
        <v>1526</v>
      </c>
      <c r="D670" s="13" t="s">
        <v>884</v>
      </c>
      <c r="E670" s="13" t="s">
        <v>1426</v>
      </c>
      <c r="F670" s="16">
        <v>2441</v>
      </c>
      <c r="G670" s="13" t="s">
        <v>585</v>
      </c>
      <c r="H670" s="13" t="s">
        <v>17</v>
      </c>
      <c r="I670" s="13">
        <v>4</v>
      </c>
      <c r="J670" s="13"/>
      <c r="L670" t="str">
        <f t="shared" si="11"/>
        <v>ｼﾞｬﾍﾞﾘｯｸﾎﾞｰﾙ投田中陽紀</v>
      </c>
    </row>
    <row r="671" spans="1:12" x14ac:dyDescent="0.15">
      <c r="A671" s="13" t="s">
        <v>1490</v>
      </c>
      <c r="B671" s="13" t="s">
        <v>954</v>
      </c>
      <c r="C671" s="13" t="s">
        <v>1525</v>
      </c>
      <c r="D671" s="13" t="s">
        <v>884</v>
      </c>
      <c r="E671" s="13" t="s">
        <v>1020</v>
      </c>
      <c r="F671" s="16">
        <v>2303</v>
      </c>
      <c r="G671" s="13" t="s">
        <v>585</v>
      </c>
      <c r="H671" s="13" t="s">
        <v>18</v>
      </c>
      <c r="I671" s="13">
        <v>4</v>
      </c>
      <c r="J671" s="13"/>
      <c r="L671" t="str">
        <f t="shared" si="11"/>
        <v>ｼﾞｬﾍﾞﾘｯｸﾎﾞｰﾙ投田中優良斗</v>
      </c>
    </row>
    <row r="672" spans="1:12" x14ac:dyDescent="0.15">
      <c r="A672" s="13" t="s">
        <v>1138</v>
      </c>
      <c r="B672" s="13" t="s">
        <v>954</v>
      </c>
      <c r="C672" s="13" t="s">
        <v>1525</v>
      </c>
      <c r="D672" s="13" t="s">
        <v>884</v>
      </c>
      <c r="E672" s="13" t="s">
        <v>192</v>
      </c>
      <c r="F672" s="16">
        <v>3138</v>
      </c>
      <c r="G672" s="13" t="s">
        <v>585</v>
      </c>
      <c r="H672" s="13" t="s">
        <v>12</v>
      </c>
      <c r="I672" s="13">
        <v>6</v>
      </c>
      <c r="J672" s="13"/>
      <c r="L672" t="str">
        <f t="shared" si="11"/>
        <v>ｼﾞｬﾍﾞﾘｯｸﾎﾞｰﾙ投田中達也</v>
      </c>
    </row>
    <row r="673" spans="1:12" x14ac:dyDescent="0.15">
      <c r="A673" s="13" t="s">
        <v>1490</v>
      </c>
      <c r="B673" s="13" t="s">
        <v>954</v>
      </c>
      <c r="C673" s="13" t="s">
        <v>1526</v>
      </c>
      <c r="D673" s="13" t="s">
        <v>884</v>
      </c>
      <c r="E673" s="13" t="s">
        <v>1057</v>
      </c>
      <c r="F673" s="16">
        <v>3385</v>
      </c>
      <c r="G673" s="13" t="s">
        <v>585</v>
      </c>
      <c r="H673" s="13" t="s">
        <v>25</v>
      </c>
      <c r="I673" s="13">
        <v>6</v>
      </c>
      <c r="J673" s="13"/>
      <c r="K673" s="13"/>
      <c r="L673" t="str">
        <f t="shared" si="11"/>
        <v>ｼﾞｬﾍﾞﾘｯｸﾎﾞｰﾙ投田村勇斗</v>
      </c>
    </row>
    <row r="674" spans="1:12" x14ac:dyDescent="0.15">
      <c r="A674" s="13" t="s">
        <v>1505</v>
      </c>
      <c r="B674" s="13" t="s">
        <v>954</v>
      </c>
      <c r="C674" s="13" t="s">
        <v>1526</v>
      </c>
      <c r="D674" s="13" t="s">
        <v>884</v>
      </c>
      <c r="E674" s="13" t="s">
        <v>1511</v>
      </c>
      <c r="F674" s="16">
        <v>3208</v>
      </c>
      <c r="G674" s="13" t="s">
        <v>585</v>
      </c>
      <c r="H674" s="13" t="s">
        <v>16</v>
      </c>
      <c r="I674" s="13">
        <v>4</v>
      </c>
      <c r="J674" s="13"/>
      <c r="L674" t="str">
        <f t="shared" ref="L674:L737" si="12">C674&amp;E674</f>
        <v>ｼﾞｬﾍﾞﾘｯｸﾎﾞｰﾙ投田口誠</v>
      </c>
    </row>
    <row r="675" spans="1:12" x14ac:dyDescent="0.15">
      <c r="A675" s="13" t="s">
        <v>1505</v>
      </c>
      <c r="B675" s="13" t="s">
        <v>954</v>
      </c>
      <c r="C675" s="13" t="s">
        <v>1526</v>
      </c>
      <c r="D675" s="13" t="s">
        <v>886</v>
      </c>
      <c r="E675" s="13" t="s">
        <v>1433</v>
      </c>
      <c r="F675" s="16">
        <v>3060</v>
      </c>
      <c r="G675" s="13" t="s">
        <v>585</v>
      </c>
      <c r="H675" s="13" t="s">
        <v>17</v>
      </c>
      <c r="I675" s="13">
        <v>5</v>
      </c>
      <c r="J675" s="13"/>
      <c r="L675" t="str">
        <f t="shared" si="12"/>
        <v>ｼﾞｬﾍﾞﾘｯｸﾎﾞｰﾙ投辻祥花</v>
      </c>
    </row>
    <row r="676" spans="1:12" x14ac:dyDescent="0.15">
      <c r="A676" s="13" t="s">
        <v>1138</v>
      </c>
      <c r="B676" s="13" t="s">
        <v>954</v>
      </c>
      <c r="C676" s="13" t="s">
        <v>1525</v>
      </c>
      <c r="D676" s="13" t="s">
        <v>886</v>
      </c>
      <c r="E676" s="13" t="s">
        <v>1432</v>
      </c>
      <c r="F676" s="16">
        <v>1093</v>
      </c>
      <c r="G676" s="13" t="s">
        <v>585</v>
      </c>
      <c r="H676" s="13" t="s">
        <v>17</v>
      </c>
      <c r="I676" s="13">
        <v>5</v>
      </c>
      <c r="J676" s="13"/>
      <c r="L676" t="str">
        <f t="shared" si="12"/>
        <v>ｼﾞｬﾍﾞﾘｯｸﾎﾞｰﾙ投長谷川楓華</v>
      </c>
    </row>
    <row r="677" spans="1:12" x14ac:dyDescent="0.15">
      <c r="A677" s="13" t="s">
        <v>1504</v>
      </c>
      <c r="B677" s="13" t="s">
        <v>1382</v>
      </c>
      <c r="C677" s="13" t="s">
        <v>1526</v>
      </c>
      <c r="D677" s="13" t="s">
        <v>586</v>
      </c>
      <c r="E677" s="13" t="s">
        <v>1149</v>
      </c>
      <c r="F677" s="16">
        <v>3008</v>
      </c>
      <c r="G677" s="13" t="s">
        <v>585</v>
      </c>
      <c r="H677" s="13" t="s">
        <v>1316</v>
      </c>
      <c r="I677" s="13">
        <v>1</v>
      </c>
      <c r="J677" s="13"/>
      <c r="L677" t="str">
        <f t="shared" si="12"/>
        <v>ｼﾞｬﾍﾞﾘｯｸﾎﾞｰﾙ投長廻湧丞</v>
      </c>
    </row>
    <row r="678" spans="1:12" x14ac:dyDescent="0.15">
      <c r="A678" s="13" t="s">
        <v>1504</v>
      </c>
      <c r="B678" s="13" t="s">
        <v>1382</v>
      </c>
      <c r="C678" s="13" t="s">
        <v>1526</v>
      </c>
      <c r="D678" s="13" t="s">
        <v>586</v>
      </c>
      <c r="E678" s="13" t="s">
        <v>1339</v>
      </c>
      <c r="F678" s="16">
        <v>3040</v>
      </c>
      <c r="G678" s="13" t="s">
        <v>585</v>
      </c>
      <c r="H678" s="13" t="s">
        <v>1317</v>
      </c>
      <c r="I678" s="13">
        <v>2</v>
      </c>
      <c r="J678" s="13"/>
      <c r="L678" t="str">
        <f t="shared" si="12"/>
        <v>ｼﾞｬﾍﾞﾘｯｸﾎﾞｰﾙ投中嶋友哉</v>
      </c>
    </row>
    <row r="679" spans="1:12" x14ac:dyDescent="0.15">
      <c r="A679" s="13" t="s">
        <v>1505</v>
      </c>
      <c r="B679" s="13" t="s">
        <v>954</v>
      </c>
      <c r="C679" s="13" t="s">
        <v>1526</v>
      </c>
      <c r="D679" s="13" t="s">
        <v>884</v>
      </c>
      <c r="E679" s="13" t="s">
        <v>1047</v>
      </c>
      <c r="F679" s="16">
        <v>2018</v>
      </c>
      <c r="G679" s="13" t="s">
        <v>585</v>
      </c>
      <c r="H679" s="13" t="s">
        <v>18</v>
      </c>
      <c r="I679" s="13">
        <v>3</v>
      </c>
      <c r="J679" s="13"/>
      <c r="L679" t="str">
        <f t="shared" si="12"/>
        <v>ｼﾞｬﾍﾞﾘｯｸﾎﾞｰﾙ投中村直</v>
      </c>
    </row>
    <row r="680" spans="1:12" x14ac:dyDescent="0.15">
      <c r="A680" s="13" t="s">
        <v>1505</v>
      </c>
      <c r="B680" s="13" t="s">
        <v>954</v>
      </c>
      <c r="C680" s="13" t="s">
        <v>1526</v>
      </c>
      <c r="D680" s="13" t="s">
        <v>886</v>
      </c>
      <c r="E680" s="13" t="s">
        <v>1118</v>
      </c>
      <c r="F680" s="16">
        <v>1419</v>
      </c>
      <c r="G680" s="13" t="s">
        <v>585</v>
      </c>
      <c r="H680" s="13" t="s">
        <v>18</v>
      </c>
      <c r="I680" s="13">
        <v>3</v>
      </c>
      <c r="J680" s="13"/>
      <c r="L680" t="str">
        <f t="shared" si="12"/>
        <v>ｼﾞｬﾍﾞﾘｯｸﾎﾞｰﾙ投中村光</v>
      </c>
    </row>
    <row r="681" spans="1:12" x14ac:dyDescent="0.15">
      <c r="A681" s="13" t="s">
        <v>1490</v>
      </c>
      <c r="B681" s="13" t="s">
        <v>954</v>
      </c>
      <c r="C681" s="13" t="s">
        <v>1525</v>
      </c>
      <c r="D681" s="13" t="s">
        <v>886</v>
      </c>
      <c r="E681" s="13" t="s">
        <v>1097</v>
      </c>
      <c r="F681" s="16">
        <v>1971</v>
      </c>
      <c r="G681" s="13" t="s">
        <v>585</v>
      </c>
      <c r="H681" s="13" t="s">
        <v>14</v>
      </c>
      <c r="I681" s="13">
        <v>5</v>
      </c>
      <c r="J681" s="13"/>
      <c r="L681" t="str">
        <f t="shared" si="12"/>
        <v>ｼﾞｬﾍﾞﾘｯｸﾎﾞｰﾙ投中村あいり</v>
      </c>
    </row>
    <row r="682" spans="1:12" x14ac:dyDescent="0.15">
      <c r="A682" s="13" t="s">
        <v>1490</v>
      </c>
      <c r="B682" s="13" t="s">
        <v>954</v>
      </c>
      <c r="C682" s="13" t="s">
        <v>1525</v>
      </c>
      <c r="D682" s="13" t="s">
        <v>886</v>
      </c>
      <c r="E682" s="13" t="s">
        <v>492</v>
      </c>
      <c r="F682" s="16">
        <v>939</v>
      </c>
      <c r="G682" s="13" t="s">
        <v>585</v>
      </c>
      <c r="H682" s="13" t="s">
        <v>17</v>
      </c>
      <c r="I682" s="13">
        <v>6</v>
      </c>
      <c r="J682" s="13"/>
      <c r="L682" t="str">
        <f t="shared" si="12"/>
        <v>ｼﾞｬﾍﾞﾘｯｸﾎﾞｰﾙ投竹部希咲</v>
      </c>
    </row>
    <row r="683" spans="1:12" x14ac:dyDescent="0.15">
      <c r="A683" s="13" t="s">
        <v>1505</v>
      </c>
      <c r="B683" s="13" t="s">
        <v>954</v>
      </c>
      <c r="C683" s="13" t="s">
        <v>1526</v>
      </c>
      <c r="D683" s="13" t="s">
        <v>884</v>
      </c>
      <c r="E683" s="13" t="s">
        <v>238</v>
      </c>
      <c r="F683" s="16">
        <v>1636</v>
      </c>
      <c r="G683" s="13" t="s">
        <v>585</v>
      </c>
      <c r="H683" s="13" t="s">
        <v>16</v>
      </c>
      <c r="I683" s="13">
        <v>3</v>
      </c>
      <c r="J683" s="13"/>
      <c r="L683" t="str">
        <f t="shared" si="12"/>
        <v>ｼﾞｬﾍﾞﾘｯｸﾎﾞｰﾙ投滝口葉</v>
      </c>
    </row>
    <row r="684" spans="1:12" x14ac:dyDescent="0.15">
      <c r="A684" s="13" t="s">
        <v>1138</v>
      </c>
      <c r="B684" s="13" t="s">
        <v>954</v>
      </c>
      <c r="C684" s="13" t="s">
        <v>1525</v>
      </c>
      <c r="D684" s="13" t="s">
        <v>884</v>
      </c>
      <c r="E684" s="13" t="s">
        <v>1448</v>
      </c>
      <c r="F684" s="16">
        <v>2701</v>
      </c>
      <c r="G684" s="13" t="s">
        <v>585</v>
      </c>
      <c r="H684" s="13" t="s">
        <v>17</v>
      </c>
      <c r="I684" s="13">
        <v>5</v>
      </c>
      <c r="J684" s="13"/>
      <c r="L684" t="str">
        <f t="shared" si="12"/>
        <v>ｼﾞｬﾍﾞﾘｯｸﾎﾞｰﾙ投大畠慶介</v>
      </c>
    </row>
    <row r="685" spans="1:12" x14ac:dyDescent="0.15">
      <c r="A685" s="13" t="s">
        <v>1500</v>
      </c>
      <c r="B685" s="13" t="s">
        <v>1382</v>
      </c>
      <c r="C685" s="13" t="s">
        <v>1526</v>
      </c>
      <c r="D685" s="13" t="s">
        <v>586</v>
      </c>
      <c r="E685" s="13" t="s">
        <v>273</v>
      </c>
      <c r="F685" s="16">
        <v>4258</v>
      </c>
      <c r="G685" s="13" t="s">
        <v>585</v>
      </c>
      <c r="H685" s="13" t="s">
        <v>1323</v>
      </c>
      <c r="I685" s="13">
        <v>2</v>
      </c>
      <c r="J685" s="13"/>
      <c r="L685" t="str">
        <f t="shared" si="12"/>
        <v>ｼﾞｬﾍﾞﾘｯｸﾎﾞｰﾙ投大東翔</v>
      </c>
    </row>
    <row r="686" spans="1:12" x14ac:dyDescent="0.15">
      <c r="A686" s="13" t="s">
        <v>1500</v>
      </c>
      <c r="B686" s="13" t="s">
        <v>1382</v>
      </c>
      <c r="C686" s="13" t="s">
        <v>1526</v>
      </c>
      <c r="D686" s="13" t="s">
        <v>586</v>
      </c>
      <c r="E686" s="13" t="s">
        <v>1342</v>
      </c>
      <c r="F686" s="16">
        <v>3098</v>
      </c>
      <c r="G686" s="13" t="s">
        <v>585</v>
      </c>
      <c r="H686" s="13" t="s">
        <v>1317</v>
      </c>
      <c r="I686" s="13">
        <v>2</v>
      </c>
      <c r="J686" s="13"/>
      <c r="K686" s="13"/>
      <c r="L686" t="str">
        <f t="shared" si="12"/>
        <v>ｼﾞｬﾍﾞﾘｯｸﾎﾞｰﾙ投太田虎吾</v>
      </c>
    </row>
    <row r="687" spans="1:12" x14ac:dyDescent="0.15">
      <c r="A687" s="13" t="s">
        <v>1224</v>
      </c>
      <c r="B687" s="13" t="s">
        <v>954</v>
      </c>
      <c r="C687" s="13" t="s">
        <v>1526</v>
      </c>
      <c r="D687" s="13" t="s">
        <v>586</v>
      </c>
      <c r="E687" s="13" t="s">
        <v>1170</v>
      </c>
      <c r="F687" s="16">
        <v>2923</v>
      </c>
      <c r="G687" s="13" t="s">
        <v>585</v>
      </c>
      <c r="H687" s="13" t="s">
        <v>1326</v>
      </c>
      <c r="I687" s="13">
        <v>3</v>
      </c>
      <c r="J687" s="13"/>
      <c r="K687" s="13"/>
      <c r="L687" t="str">
        <f t="shared" si="12"/>
        <v>ｼﾞｬﾍﾞﾘｯｸﾎﾞｰﾙ投村田康成</v>
      </c>
    </row>
    <row r="688" spans="1:12" x14ac:dyDescent="0.15">
      <c r="A688" t="s">
        <v>1462</v>
      </c>
      <c r="B688" t="s">
        <v>1463</v>
      </c>
      <c r="C688" s="13" t="s">
        <v>1526</v>
      </c>
      <c r="D688" t="s">
        <v>762</v>
      </c>
      <c r="E688" t="s">
        <v>1196</v>
      </c>
      <c r="F688">
        <v>1467</v>
      </c>
      <c r="G688" t="s">
        <v>1464</v>
      </c>
      <c r="H688" t="s">
        <v>1349</v>
      </c>
      <c r="I688">
        <v>1</v>
      </c>
      <c r="K688" s="13"/>
      <c r="L688" t="str">
        <f t="shared" si="12"/>
        <v>ｼﾞｬﾍﾞﾘｯｸﾎﾞｰﾙ投川村夏稀</v>
      </c>
    </row>
    <row r="689" spans="1:12" x14ac:dyDescent="0.15">
      <c r="A689" s="13" t="s">
        <v>1505</v>
      </c>
      <c r="B689" s="13" t="s">
        <v>954</v>
      </c>
      <c r="C689" s="13" t="s">
        <v>1526</v>
      </c>
      <c r="D689" s="13" t="s">
        <v>884</v>
      </c>
      <c r="E689" s="13" t="s">
        <v>1050</v>
      </c>
      <c r="F689" s="16">
        <v>3657</v>
      </c>
      <c r="G689" s="13" t="s">
        <v>585</v>
      </c>
      <c r="H689" s="13" t="s">
        <v>1513</v>
      </c>
      <c r="I689" s="13">
        <v>4</v>
      </c>
      <c r="J689" s="13"/>
      <c r="L689" t="str">
        <f t="shared" si="12"/>
        <v>ｼﾞｬﾍﾞﾘｯｸﾎﾞｰﾙ投石川竜太郎</v>
      </c>
    </row>
    <row r="690" spans="1:12" x14ac:dyDescent="0.15">
      <c r="A690" s="13" t="s">
        <v>1224</v>
      </c>
      <c r="B690" s="13" t="s">
        <v>954</v>
      </c>
      <c r="C690" s="13" t="s">
        <v>1526</v>
      </c>
      <c r="D690" s="13" t="s">
        <v>586</v>
      </c>
      <c r="E690" s="13" t="s">
        <v>1151</v>
      </c>
      <c r="F690" s="16">
        <v>1925</v>
      </c>
      <c r="G690" s="13" t="s">
        <v>585</v>
      </c>
      <c r="H690" s="13" t="s">
        <v>1541</v>
      </c>
      <c r="I690" s="13">
        <v>1</v>
      </c>
      <c r="J690" s="13"/>
      <c r="K690" s="13"/>
      <c r="L690" t="str">
        <f t="shared" si="12"/>
        <v>ｼﾞｬﾍﾞﾘｯｸﾎﾞｰﾙ投石井丈太郎</v>
      </c>
    </row>
    <row r="691" spans="1:12" x14ac:dyDescent="0.15">
      <c r="A691" s="13" t="s">
        <v>1505</v>
      </c>
      <c r="B691" s="13" t="s">
        <v>954</v>
      </c>
      <c r="C691" s="13" t="s">
        <v>1526</v>
      </c>
      <c r="D691" s="13" t="s">
        <v>886</v>
      </c>
      <c r="E691" s="13" t="s">
        <v>1431</v>
      </c>
      <c r="F691" s="16">
        <v>1867</v>
      </c>
      <c r="G691" s="13" t="s">
        <v>585</v>
      </c>
      <c r="H691" s="13" t="s">
        <v>17</v>
      </c>
      <c r="I691" s="13">
        <v>6</v>
      </c>
      <c r="J691" s="13"/>
      <c r="K691" s="13"/>
      <c r="L691" t="str">
        <f t="shared" si="12"/>
        <v>ｼﾞｬﾍﾞﾘｯｸﾎﾞｰﾙ投斉藤麗</v>
      </c>
    </row>
    <row r="692" spans="1:12" x14ac:dyDescent="0.15">
      <c r="A692" s="13" t="s">
        <v>1138</v>
      </c>
      <c r="B692" s="13" t="s">
        <v>954</v>
      </c>
      <c r="C692" s="13" t="s">
        <v>1525</v>
      </c>
      <c r="D692" s="13" t="s">
        <v>884</v>
      </c>
      <c r="E692" s="13" t="s">
        <v>196</v>
      </c>
      <c r="F692" s="16">
        <v>3135</v>
      </c>
      <c r="G692" s="13" t="s">
        <v>585</v>
      </c>
      <c r="H692" s="13" t="s">
        <v>13</v>
      </c>
      <c r="I692" s="13">
        <v>6</v>
      </c>
      <c r="J692" s="13"/>
      <c r="K692" s="13"/>
      <c r="L692" t="str">
        <f t="shared" si="12"/>
        <v>ｼﾞｬﾍﾞﾘｯｸﾎﾞｰﾙ投青沼徹</v>
      </c>
    </row>
    <row r="693" spans="1:12" x14ac:dyDescent="0.15">
      <c r="A693" t="s">
        <v>1462</v>
      </c>
      <c r="B693" t="s">
        <v>1463</v>
      </c>
      <c r="C693" s="13" t="s">
        <v>1526</v>
      </c>
      <c r="D693" t="s">
        <v>886</v>
      </c>
      <c r="E693" t="s">
        <v>1106</v>
      </c>
      <c r="F693">
        <v>1613</v>
      </c>
      <c r="G693" t="s">
        <v>1464</v>
      </c>
      <c r="H693" t="s">
        <v>16</v>
      </c>
      <c r="I693">
        <v>4</v>
      </c>
      <c r="L693" t="str">
        <f t="shared" si="12"/>
        <v>ｼﾞｬﾍﾞﾘｯｸﾎﾞｰﾙ投西迫美郁</v>
      </c>
    </row>
    <row r="694" spans="1:12" x14ac:dyDescent="0.15">
      <c r="A694" s="13" t="s">
        <v>1504</v>
      </c>
      <c r="B694" s="13" t="s">
        <v>1382</v>
      </c>
      <c r="C694" s="13" t="s">
        <v>1526</v>
      </c>
      <c r="D694" s="13" t="s">
        <v>586</v>
      </c>
      <c r="E694" s="13" t="s">
        <v>592</v>
      </c>
      <c r="F694" s="16">
        <v>1948</v>
      </c>
      <c r="G694" s="13" t="s">
        <v>585</v>
      </c>
      <c r="H694" s="13" t="s">
        <v>1323</v>
      </c>
      <c r="I694" s="13">
        <v>1</v>
      </c>
      <c r="J694" s="13"/>
      <c r="K694" s="13"/>
      <c r="L694" t="str">
        <f t="shared" si="12"/>
        <v>ｼﾞｬﾍﾞﾘｯｸﾎﾞｰﾙ投清永真翔</v>
      </c>
    </row>
    <row r="695" spans="1:12" x14ac:dyDescent="0.15">
      <c r="A695" s="13" t="s">
        <v>1505</v>
      </c>
      <c r="B695" s="13" t="s">
        <v>954</v>
      </c>
      <c r="C695" s="13" t="s">
        <v>1526</v>
      </c>
      <c r="D695" s="13" t="s">
        <v>886</v>
      </c>
      <c r="E695" s="13" t="s">
        <v>486</v>
      </c>
      <c r="F695" s="16">
        <v>2594</v>
      </c>
      <c r="G695" s="13" t="s">
        <v>585</v>
      </c>
      <c r="H695" s="13" t="s">
        <v>17</v>
      </c>
      <c r="I695" s="13">
        <v>6</v>
      </c>
      <c r="J695" s="13"/>
      <c r="L695" t="str">
        <f t="shared" si="12"/>
        <v>ｼﾞｬﾍﾞﾘｯｸﾎﾞｰﾙ投菅野彩月</v>
      </c>
    </row>
    <row r="696" spans="1:12" x14ac:dyDescent="0.15">
      <c r="A696" s="13" t="s">
        <v>1505</v>
      </c>
      <c r="B696" s="13" t="s">
        <v>954</v>
      </c>
      <c r="C696" s="13" t="s">
        <v>1526</v>
      </c>
      <c r="D696" s="13" t="s">
        <v>884</v>
      </c>
      <c r="E696" s="13" t="s">
        <v>1425</v>
      </c>
      <c r="F696" s="16">
        <v>2187</v>
      </c>
      <c r="G696" s="13" t="s">
        <v>585</v>
      </c>
      <c r="H696" s="13" t="s">
        <v>17</v>
      </c>
      <c r="I696" s="13">
        <v>4</v>
      </c>
      <c r="J696" s="13"/>
      <c r="L696" t="str">
        <f t="shared" si="12"/>
        <v>ｼﾞｬﾍﾞﾘｯｸﾎﾞｰﾙ投菅波嘉壱</v>
      </c>
    </row>
    <row r="697" spans="1:12" x14ac:dyDescent="0.15">
      <c r="A697" s="13" t="s">
        <v>1490</v>
      </c>
      <c r="B697" s="13" t="s">
        <v>954</v>
      </c>
      <c r="C697" s="13" t="s">
        <v>1526</v>
      </c>
      <c r="D697" s="13" t="s">
        <v>884</v>
      </c>
      <c r="E697" s="13" t="s">
        <v>1424</v>
      </c>
      <c r="F697" s="16">
        <v>3299</v>
      </c>
      <c r="G697" s="13" t="s">
        <v>585</v>
      </c>
      <c r="H697" s="13" t="s">
        <v>1559</v>
      </c>
      <c r="I697" s="13">
        <v>5</v>
      </c>
      <c r="J697" s="13"/>
      <c r="L697" t="str">
        <f t="shared" si="12"/>
        <v>ｼﾞｬﾍﾞﾘｯｸﾎﾞｰﾙ投須藤晴人</v>
      </c>
    </row>
    <row r="698" spans="1:12" x14ac:dyDescent="0.15">
      <c r="A698" s="13" t="s">
        <v>1505</v>
      </c>
      <c r="B698" s="13" t="s">
        <v>954</v>
      </c>
      <c r="C698" s="13" t="s">
        <v>1526</v>
      </c>
      <c r="D698" s="13" t="s">
        <v>886</v>
      </c>
      <c r="E698" s="13" t="s">
        <v>1110</v>
      </c>
      <c r="F698" s="16">
        <v>2978</v>
      </c>
      <c r="G698" s="13" t="s">
        <v>585</v>
      </c>
      <c r="H698" s="13" t="s">
        <v>18</v>
      </c>
      <c r="I698" s="13">
        <v>4</v>
      </c>
      <c r="J698" s="13"/>
      <c r="K698" s="13"/>
      <c r="L698" t="str">
        <f t="shared" si="12"/>
        <v>ｼﾞｬﾍﾞﾘｯｸﾎﾞｰﾙ投上中屋敷結衣</v>
      </c>
    </row>
    <row r="699" spans="1:12" x14ac:dyDescent="0.15">
      <c r="A699" s="13" t="s">
        <v>1505</v>
      </c>
      <c r="B699" s="13" t="s">
        <v>954</v>
      </c>
      <c r="C699" s="13" t="s">
        <v>1526</v>
      </c>
      <c r="D699" s="13" t="s">
        <v>884</v>
      </c>
      <c r="E699" s="13" t="s">
        <v>244</v>
      </c>
      <c r="F699" s="16">
        <v>2013</v>
      </c>
      <c r="G699" s="13" t="s">
        <v>585</v>
      </c>
      <c r="H699" s="13" t="s">
        <v>13</v>
      </c>
      <c r="I699" s="13">
        <v>3</v>
      </c>
      <c r="J699" s="13"/>
      <c r="L699" t="str">
        <f t="shared" si="12"/>
        <v>ｼﾞｬﾍﾞﾘｯｸﾎﾞｰﾙ投松木晄大</v>
      </c>
    </row>
    <row r="700" spans="1:12" x14ac:dyDescent="0.15">
      <c r="A700" s="13" t="s">
        <v>1138</v>
      </c>
      <c r="B700" s="13" t="s">
        <v>954</v>
      </c>
      <c r="C700" s="13" t="s">
        <v>1525</v>
      </c>
      <c r="D700" s="13" t="s">
        <v>884</v>
      </c>
      <c r="E700" s="13" t="s">
        <v>1441</v>
      </c>
      <c r="F700" s="16">
        <v>3558</v>
      </c>
      <c r="G700" s="13" t="s">
        <v>585</v>
      </c>
      <c r="H700" s="13" t="s">
        <v>25</v>
      </c>
      <c r="I700" s="13">
        <v>6</v>
      </c>
      <c r="J700" s="13"/>
      <c r="L700" t="str">
        <f t="shared" si="12"/>
        <v>ｼﾞｬﾍﾞﾘｯｸﾎﾞｰﾙ投松本理暉</v>
      </c>
    </row>
    <row r="701" spans="1:12" x14ac:dyDescent="0.15">
      <c r="A701" s="13" t="s">
        <v>956</v>
      </c>
      <c r="B701" s="13" t="s">
        <v>1382</v>
      </c>
      <c r="C701" s="13" t="s">
        <v>1526</v>
      </c>
      <c r="D701" s="13" t="s">
        <v>586</v>
      </c>
      <c r="E701" s="13" t="s">
        <v>121</v>
      </c>
      <c r="F701" s="16">
        <v>3882</v>
      </c>
      <c r="G701" s="13" t="s">
        <v>585</v>
      </c>
      <c r="H701" s="13" t="s">
        <v>1323</v>
      </c>
      <c r="I701" s="13">
        <v>3</v>
      </c>
      <c r="J701" s="13"/>
      <c r="L701" t="str">
        <f t="shared" si="12"/>
        <v>ｼﾞｬﾍﾞﾘｯｸﾎﾞｰﾙ投松本大翔</v>
      </c>
    </row>
    <row r="702" spans="1:12" x14ac:dyDescent="0.15">
      <c r="A702" s="13" t="s">
        <v>1505</v>
      </c>
      <c r="B702" s="13" t="s">
        <v>954</v>
      </c>
      <c r="C702" s="13" t="s">
        <v>1526</v>
      </c>
      <c r="D702" s="13" t="s">
        <v>884</v>
      </c>
      <c r="E702" s="13" t="s">
        <v>1506</v>
      </c>
      <c r="F702" s="16">
        <v>2818</v>
      </c>
      <c r="G702" s="13" t="s">
        <v>585</v>
      </c>
      <c r="H702" s="13" t="s">
        <v>16</v>
      </c>
      <c r="I702" s="13">
        <v>4</v>
      </c>
      <c r="J702" s="13"/>
      <c r="K702" s="13"/>
      <c r="L702" t="str">
        <f t="shared" si="12"/>
        <v>ｼﾞｬﾍﾞﾘｯｸﾎﾞｰﾙ投松田陽向太</v>
      </c>
    </row>
    <row r="703" spans="1:12" x14ac:dyDescent="0.15">
      <c r="A703" s="13" t="s">
        <v>1504</v>
      </c>
      <c r="B703" s="13" t="s">
        <v>1382</v>
      </c>
      <c r="C703" s="13" t="s">
        <v>1526</v>
      </c>
      <c r="D703" s="13" t="s">
        <v>586</v>
      </c>
      <c r="E703" s="13" t="s">
        <v>140</v>
      </c>
      <c r="F703" s="16">
        <v>3379</v>
      </c>
      <c r="G703" s="13" t="s">
        <v>585</v>
      </c>
      <c r="H703" s="13" t="s">
        <v>1386</v>
      </c>
      <c r="I703" s="13">
        <v>2</v>
      </c>
      <c r="J703" s="13"/>
      <c r="K703" s="13"/>
      <c r="L703" t="str">
        <f t="shared" si="12"/>
        <v>ｼﾞｬﾍﾞﾘｯｸﾎﾞｰﾙ投小林幸太</v>
      </c>
    </row>
    <row r="704" spans="1:12" x14ac:dyDescent="0.15">
      <c r="A704" s="13" t="s">
        <v>1138</v>
      </c>
      <c r="B704" s="13" t="s">
        <v>954</v>
      </c>
      <c r="C704" s="13" t="s">
        <v>1525</v>
      </c>
      <c r="D704" s="13" t="s">
        <v>886</v>
      </c>
      <c r="E704" s="13" t="s">
        <v>1449</v>
      </c>
      <c r="F704" s="16">
        <v>896</v>
      </c>
      <c r="G704" s="13" t="s">
        <v>585</v>
      </c>
      <c r="H704" s="13" t="s">
        <v>17</v>
      </c>
      <c r="I704" s="13">
        <v>5</v>
      </c>
      <c r="J704" s="13"/>
      <c r="L704" t="str">
        <f t="shared" si="12"/>
        <v>ｼﾞｬﾍﾞﾘｯｸﾎﾞｰﾙ投小野由佳</v>
      </c>
    </row>
    <row r="705" spans="1:12" x14ac:dyDescent="0.15">
      <c r="A705" t="s">
        <v>1462</v>
      </c>
      <c r="B705" t="s">
        <v>1463</v>
      </c>
      <c r="C705" s="13" t="s">
        <v>1526</v>
      </c>
      <c r="D705" t="s">
        <v>886</v>
      </c>
      <c r="E705" t="s">
        <v>1098</v>
      </c>
      <c r="F705">
        <v>1294</v>
      </c>
      <c r="G705" t="s">
        <v>1464</v>
      </c>
      <c r="H705" t="s">
        <v>14</v>
      </c>
      <c r="I705">
        <v>4</v>
      </c>
      <c r="L705" t="str">
        <f t="shared" si="12"/>
        <v>ｼﾞｬﾍﾞﾘｯｸﾎﾞｰﾙ投小田有紗</v>
      </c>
    </row>
    <row r="706" spans="1:12" x14ac:dyDescent="0.15">
      <c r="A706" s="13" t="s">
        <v>1138</v>
      </c>
      <c r="B706" s="13" t="s">
        <v>954</v>
      </c>
      <c r="C706" s="13" t="s">
        <v>1525</v>
      </c>
      <c r="D706" s="13" t="s">
        <v>884</v>
      </c>
      <c r="E706" s="13" t="s">
        <v>1066</v>
      </c>
      <c r="F706" s="16">
        <v>4859</v>
      </c>
      <c r="G706" s="13" t="s">
        <v>585</v>
      </c>
      <c r="H706" s="13" t="s">
        <v>18</v>
      </c>
      <c r="I706" s="13">
        <v>5</v>
      </c>
      <c r="J706" s="13"/>
      <c r="L706" t="str">
        <f t="shared" si="12"/>
        <v>ｼﾞｬﾍﾞﾘｯｸﾎﾞｰﾙ投小原拓真</v>
      </c>
    </row>
    <row r="707" spans="1:12" x14ac:dyDescent="0.15">
      <c r="A707" s="13" t="s">
        <v>1505</v>
      </c>
      <c r="B707" s="13" t="s">
        <v>954</v>
      </c>
      <c r="C707" s="13" t="s">
        <v>1526</v>
      </c>
      <c r="D707" s="13" t="s">
        <v>884</v>
      </c>
      <c r="E707" s="13" t="s">
        <v>1512</v>
      </c>
      <c r="F707" s="16">
        <v>2891</v>
      </c>
      <c r="G707" s="13" t="s">
        <v>585</v>
      </c>
      <c r="H707" s="13" t="s">
        <v>14</v>
      </c>
      <c r="I707" s="13">
        <v>4</v>
      </c>
      <c r="J707" s="13"/>
      <c r="L707" t="str">
        <f t="shared" si="12"/>
        <v>ｼﾞｬﾍﾞﾘｯｸﾎﾞｰﾙ投小原詩恩</v>
      </c>
    </row>
    <row r="708" spans="1:12" x14ac:dyDescent="0.15">
      <c r="A708" s="13" t="s">
        <v>1224</v>
      </c>
      <c r="B708" s="13" t="s">
        <v>954</v>
      </c>
      <c r="C708" s="13" t="s">
        <v>1526</v>
      </c>
      <c r="D708" s="13" t="s">
        <v>762</v>
      </c>
      <c r="E708" s="13" t="s">
        <v>1249</v>
      </c>
      <c r="F708" s="16">
        <v>3444</v>
      </c>
      <c r="G708" s="13" t="s">
        <v>585</v>
      </c>
      <c r="H708" s="13" t="s">
        <v>1557</v>
      </c>
      <c r="I708" s="13">
        <v>2</v>
      </c>
      <c r="J708" s="13"/>
      <c r="L708" t="str">
        <f t="shared" si="12"/>
        <v>ｼﾞｬﾍﾞﾘｯｸﾎﾞｰﾙ投小原愛未</v>
      </c>
    </row>
    <row r="709" spans="1:12" x14ac:dyDescent="0.15">
      <c r="A709" s="13" t="s">
        <v>1490</v>
      </c>
      <c r="B709" s="13" t="s">
        <v>954</v>
      </c>
      <c r="C709" s="13" t="s">
        <v>1527</v>
      </c>
      <c r="D709" s="13" t="s">
        <v>884</v>
      </c>
      <c r="E709" s="13" t="s">
        <v>1427</v>
      </c>
      <c r="F709" s="16">
        <v>2874</v>
      </c>
      <c r="G709" s="13" t="s">
        <v>585</v>
      </c>
      <c r="H709" s="13" t="s">
        <v>17</v>
      </c>
      <c r="I709" s="13">
        <v>4</v>
      </c>
      <c r="J709" s="13"/>
      <c r="L709" t="str">
        <f t="shared" si="12"/>
        <v>ｼﾞｬﾍﾞﾘｯｸﾎﾞｰﾙ投手塚響規</v>
      </c>
    </row>
    <row r="710" spans="1:12" x14ac:dyDescent="0.15">
      <c r="A710" s="13" t="s">
        <v>1505</v>
      </c>
      <c r="B710" s="13" t="s">
        <v>954</v>
      </c>
      <c r="C710" s="13" t="s">
        <v>1526</v>
      </c>
      <c r="D710" s="13" t="s">
        <v>886</v>
      </c>
      <c r="E710" s="13" t="s">
        <v>1129</v>
      </c>
      <c r="F710" s="16">
        <v>1867</v>
      </c>
      <c r="G710" s="13" t="s">
        <v>585</v>
      </c>
      <c r="H710" s="13" t="s">
        <v>18</v>
      </c>
      <c r="I710" s="13">
        <v>3</v>
      </c>
      <c r="J710" s="13"/>
      <c r="L710" t="str">
        <f t="shared" si="12"/>
        <v>ｼﾞｬﾍﾞﾘｯｸﾎﾞｰﾙ投室田心愛</v>
      </c>
    </row>
    <row r="711" spans="1:12" x14ac:dyDescent="0.15">
      <c r="A711" s="13" t="s">
        <v>1490</v>
      </c>
      <c r="B711" s="13" t="s">
        <v>954</v>
      </c>
      <c r="C711" s="13" t="s">
        <v>1525</v>
      </c>
      <c r="D711" s="13" t="s">
        <v>886</v>
      </c>
      <c r="E711" s="13" t="s">
        <v>509</v>
      </c>
      <c r="F711" s="16">
        <v>2237</v>
      </c>
      <c r="G711" s="13" t="s">
        <v>585</v>
      </c>
      <c r="H711" s="13" t="s">
        <v>17</v>
      </c>
      <c r="I711" s="13">
        <v>4</v>
      </c>
      <c r="J711" s="13"/>
      <c r="L711" t="str">
        <f t="shared" si="12"/>
        <v>ｼﾞｬﾍﾞﾘｯｸﾎﾞｰﾙ投寺澤綺音</v>
      </c>
    </row>
    <row r="712" spans="1:12" x14ac:dyDescent="0.15">
      <c r="A712" s="13" t="s">
        <v>1500</v>
      </c>
      <c r="B712" s="13" t="s">
        <v>1382</v>
      </c>
      <c r="C712" s="13" t="s">
        <v>1526</v>
      </c>
      <c r="D712" s="13" t="s">
        <v>586</v>
      </c>
      <c r="E712" s="13" t="s">
        <v>601</v>
      </c>
      <c r="F712" s="16">
        <v>1748</v>
      </c>
      <c r="G712" s="13" t="s">
        <v>585</v>
      </c>
      <c r="H712" s="13" t="s">
        <v>1326</v>
      </c>
      <c r="I712" s="13">
        <v>2</v>
      </c>
      <c r="J712" s="13"/>
      <c r="K712" s="13"/>
      <c r="L712" t="str">
        <f t="shared" si="12"/>
        <v>ｼﾞｬﾍﾞﾘｯｸﾎﾞｰﾙ投山﨑翔夢</v>
      </c>
    </row>
    <row r="713" spans="1:12" x14ac:dyDescent="0.15">
      <c r="A713" s="13" t="s">
        <v>1224</v>
      </c>
      <c r="B713" s="13" t="s">
        <v>954</v>
      </c>
      <c r="C713" s="13" t="s">
        <v>1526</v>
      </c>
      <c r="D713" s="13" t="s">
        <v>586</v>
      </c>
      <c r="E713" s="13" t="s">
        <v>1459</v>
      </c>
      <c r="F713" s="16">
        <v>1281</v>
      </c>
      <c r="G713" s="13" t="s">
        <v>585</v>
      </c>
      <c r="H713" s="13" t="s">
        <v>1385</v>
      </c>
      <c r="I713" s="13">
        <v>1</v>
      </c>
      <c r="J713" s="13"/>
      <c r="K713" s="13"/>
      <c r="L713" t="str">
        <f t="shared" si="12"/>
        <v>ｼﾞｬﾍﾞﾘｯｸﾎﾞｰﾙ投山田倫太朗</v>
      </c>
    </row>
    <row r="714" spans="1:12" x14ac:dyDescent="0.15">
      <c r="A714" s="13" t="s">
        <v>1138</v>
      </c>
      <c r="B714" s="13" t="s">
        <v>954</v>
      </c>
      <c r="C714" s="13" t="s">
        <v>1525</v>
      </c>
      <c r="D714" s="13" t="s">
        <v>586</v>
      </c>
      <c r="E714" s="13" t="s">
        <v>1148</v>
      </c>
      <c r="F714" s="16">
        <v>1641</v>
      </c>
      <c r="G714" s="13" t="s">
        <v>585</v>
      </c>
      <c r="H714" s="13" t="s">
        <v>1326</v>
      </c>
      <c r="I714" s="13">
        <v>2</v>
      </c>
      <c r="J714" s="13"/>
      <c r="L714" t="str">
        <f t="shared" si="12"/>
        <v>ｼﾞｬﾍﾞﾘｯｸﾎﾞｰﾙ投山崎翔夢</v>
      </c>
    </row>
    <row r="715" spans="1:12" x14ac:dyDescent="0.15">
      <c r="A715" s="13" t="s">
        <v>1500</v>
      </c>
      <c r="B715" s="13" t="s">
        <v>1382</v>
      </c>
      <c r="C715" s="13" t="s">
        <v>1526</v>
      </c>
      <c r="D715" s="13" t="s">
        <v>586</v>
      </c>
      <c r="E715" s="13" t="s">
        <v>176</v>
      </c>
      <c r="F715" s="16">
        <v>2350</v>
      </c>
      <c r="G715" s="13" t="s">
        <v>585</v>
      </c>
      <c r="H715" s="13" t="s">
        <v>1321</v>
      </c>
      <c r="I715" s="13">
        <v>2</v>
      </c>
      <c r="J715" s="13"/>
      <c r="K715" s="13"/>
      <c r="L715" t="str">
        <f t="shared" si="12"/>
        <v>ｼﾞｬﾍﾞﾘｯｸﾎﾞｰﾙ投坂東武竜</v>
      </c>
    </row>
    <row r="716" spans="1:12" x14ac:dyDescent="0.15">
      <c r="A716" s="13" t="s">
        <v>1138</v>
      </c>
      <c r="B716" s="13" t="s">
        <v>954</v>
      </c>
      <c r="C716" s="13" t="s">
        <v>1525</v>
      </c>
      <c r="D716" s="13" t="s">
        <v>586</v>
      </c>
      <c r="E716" s="13" t="s">
        <v>175</v>
      </c>
      <c r="F716" s="16">
        <v>4143</v>
      </c>
      <c r="G716" s="13" t="s">
        <v>585</v>
      </c>
      <c r="H716" s="13" t="s">
        <v>1318</v>
      </c>
      <c r="I716" s="13">
        <v>3</v>
      </c>
      <c r="J716" s="13"/>
      <c r="L716" t="str">
        <f t="shared" si="12"/>
        <v>ｼﾞｬﾍﾞﾘｯｸﾎﾞｰﾙ投佐藤瑠希</v>
      </c>
    </row>
    <row r="717" spans="1:12" x14ac:dyDescent="0.15">
      <c r="A717" s="13" t="s">
        <v>1490</v>
      </c>
      <c r="B717" s="13" t="s">
        <v>954</v>
      </c>
      <c r="C717" s="13" t="s">
        <v>1526</v>
      </c>
      <c r="D717" s="13" t="s">
        <v>884</v>
      </c>
      <c r="E717" s="13" t="s">
        <v>1055</v>
      </c>
      <c r="F717" s="16">
        <v>4692</v>
      </c>
      <c r="G717" s="13" t="s">
        <v>585</v>
      </c>
      <c r="H717" s="13" t="s">
        <v>13</v>
      </c>
      <c r="I717" s="13">
        <v>6</v>
      </c>
      <c r="J717" s="13"/>
      <c r="L717" t="str">
        <f t="shared" si="12"/>
        <v>ｼﾞｬﾍﾞﾘｯｸﾎﾞｰﾙ投佐藤生弥</v>
      </c>
    </row>
    <row r="718" spans="1:12" x14ac:dyDescent="0.15">
      <c r="A718" s="13" t="s">
        <v>1490</v>
      </c>
      <c r="B718" s="13" t="s">
        <v>954</v>
      </c>
      <c r="C718" s="13" t="s">
        <v>1525</v>
      </c>
      <c r="D718" s="13" t="s">
        <v>886</v>
      </c>
      <c r="E718" s="13" t="s">
        <v>1134</v>
      </c>
      <c r="F718" s="16">
        <v>1928</v>
      </c>
      <c r="G718" s="13" t="s">
        <v>585</v>
      </c>
      <c r="H718" s="13" t="s">
        <v>14</v>
      </c>
      <c r="I718" s="13">
        <v>4</v>
      </c>
      <c r="J718" s="13"/>
      <c r="K718" s="13"/>
      <c r="L718" t="str">
        <f t="shared" si="12"/>
        <v>ｼﾞｬﾍﾞﾘｯｸﾎﾞｰﾙ投佐藤心海</v>
      </c>
    </row>
    <row r="719" spans="1:12" x14ac:dyDescent="0.15">
      <c r="A719" s="13" t="s">
        <v>1224</v>
      </c>
      <c r="B719" s="13" t="s">
        <v>954</v>
      </c>
      <c r="C719" s="13" t="s">
        <v>1526</v>
      </c>
      <c r="D719" s="13" t="s">
        <v>586</v>
      </c>
      <c r="E719" s="13" t="s">
        <v>617</v>
      </c>
      <c r="F719" s="16">
        <v>2385</v>
      </c>
      <c r="G719" s="13" t="s">
        <v>585</v>
      </c>
      <c r="H719" s="13" t="s">
        <v>1326</v>
      </c>
      <c r="I719" s="13">
        <v>2</v>
      </c>
      <c r="J719" s="13"/>
      <c r="L719" t="str">
        <f t="shared" si="12"/>
        <v>ｼﾞｬﾍﾞﾘｯｸﾎﾞｰﾙ投佐々木颯太</v>
      </c>
    </row>
    <row r="720" spans="1:12" x14ac:dyDescent="0.15">
      <c r="A720" s="13" t="s">
        <v>1505</v>
      </c>
      <c r="B720" s="13" t="s">
        <v>954</v>
      </c>
      <c r="C720" s="13" t="s">
        <v>1526</v>
      </c>
      <c r="D720" s="13" t="s">
        <v>884</v>
      </c>
      <c r="E720" s="13" t="s">
        <v>19</v>
      </c>
      <c r="F720" s="16">
        <v>1693</v>
      </c>
      <c r="G720" s="13" t="s">
        <v>585</v>
      </c>
      <c r="H720" s="13" t="s">
        <v>13</v>
      </c>
      <c r="I720" s="13">
        <v>3</v>
      </c>
      <c r="J720" s="13"/>
      <c r="L720" t="str">
        <f t="shared" si="12"/>
        <v>ｼﾞｬﾍﾞﾘｯｸﾎﾞｰﾙ投佐々木那由多</v>
      </c>
    </row>
    <row r="721" spans="1:12" x14ac:dyDescent="0.15">
      <c r="A721" s="13" t="s">
        <v>1138</v>
      </c>
      <c r="B721" s="13" t="s">
        <v>954</v>
      </c>
      <c r="C721" s="13" t="s">
        <v>1525</v>
      </c>
      <c r="D721" s="13" t="s">
        <v>762</v>
      </c>
      <c r="E721" s="13" t="s">
        <v>414</v>
      </c>
      <c r="F721" s="16">
        <v>1621</v>
      </c>
      <c r="G721" s="13" t="s">
        <v>585</v>
      </c>
      <c r="H721" s="13" t="s">
        <v>1317</v>
      </c>
      <c r="I721" s="13">
        <v>2</v>
      </c>
      <c r="J721" s="13"/>
      <c r="K721" s="13"/>
      <c r="L721" t="str">
        <f t="shared" si="12"/>
        <v>ｼﾞｬﾍﾞﾘｯｸﾎﾞｰﾙ投佐々木真子</v>
      </c>
    </row>
    <row r="722" spans="1:12" x14ac:dyDescent="0.15">
      <c r="A722" s="13" t="s">
        <v>1138</v>
      </c>
      <c r="B722" s="13" t="s">
        <v>954</v>
      </c>
      <c r="C722" s="13" t="s">
        <v>1525</v>
      </c>
      <c r="D722" s="13" t="s">
        <v>586</v>
      </c>
      <c r="E722" s="13" t="s">
        <v>734</v>
      </c>
      <c r="F722" s="16">
        <v>1494</v>
      </c>
      <c r="G722" s="13" t="s">
        <v>585</v>
      </c>
      <c r="H722" s="13" t="s">
        <v>1343</v>
      </c>
      <c r="I722" s="13">
        <v>1</v>
      </c>
      <c r="J722" s="13"/>
      <c r="K722" s="13"/>
      <c r="L722" t="str">
        <f t="shared" si="12"/>
        <v>ｼﾞｬﾍﾞﾘｯｸﾎﾞｰﾙ投佐々木希</v>
      </c>
    </row>
    <row r="723" spans="1:12" x14ac:dyDescent="0.15">
      <c r="A723" s="13" t="s">
        <v>1138</v>
      </c>
      <c r="B723" s="13" t="s">
        <v>954</v>
      </c>
      <c r="C723" s="13" t="s">
        <v>1525</v>
      </c>
      <c r="D723" s="13" t="s">
        <v>586</v>
      </c>
      <c r="E723" s="13" t="s">
        <v>724</v>
      </c>
      <c r="F723" s="16">
        <v>1905</v>
      </c>
      <c r="G723" s="13" t="s">
        <v>585</v>
      </c>
      <c r="H723" s="13" t="s">
        <v>1385</v>
      </c>
      <c r="I723" s="13">
        <v>1</v>
      </c>
      <c r="J723" s="13"/>
      <c r="L723" t="str">
        <f t="shared" si="12"/>
        <v>ｼﾞｬﾍﾞﾘｯｸﾎﾞｰﾙ投根田一光</v>
      </c>
    </row>
    <row r="724" spans="1:12" x14ac:dyDescent="0.15">
      <c r="A724" s="13" t="s">
        <v>1224</v>
      </c>
      <c r="B724" s="13" t="s">
        <v>954</v>
      </c>
      <c r="C724" s="13" t="s">
        <v>1526</v>
      </c>
      <c r="D724" s="13" t="s">
        <v>586</v>
      </c>
      <c r="E724" s="13" t="s">
        <v>182</v>
      </c>
      <c r="F724" s="16">
        <v>1755</v>
      </c>
      <c r="G724" s="13" t="s">
        <v>585</v>
      </c>
      <c r="H724" s="13" t="s">
        <v>1557</v>
      </c>
      <c r="I724" s="13">
        <v>2</v>
      </c>
      <c r="J724" s="13"/>
      <c r="L724" t="str">
        <f t="shared" si="12"/>
        <v>ｼﾞｬﾍﾞﾘｯｸﾎﾞｰﾙ投国松風雅</v>
      </c>
    </row>
    <row r="725" spans="1:12" x14ac:dyDescent="0.15">
      <c r="A725" s="13" t="s">
        <v>1505</v>
      </c>
      <c r="B725" s="13" t="s">
        <v>954</v>
      </c>
      <c r="C725" s="13" t="s">
        <v>1526</v>
      </c>
      <c r="D725" s="13" t="s">
        <v>886</v>
      </c>
      <c r="E725" s="13" t="s">
        <v>1105</v>
      </c>
      <c r="F725" s="16">
        <v>1261</v>
      </c>
      <c r="G725" s="13" t="s">
        <v>585</v>
      </c>
      <c r="H725" s="13" t="s">
        <v>14</v>
      </c>
      <c r="I725" s="13">
        <v>4</v>
      </c>
      <c r="J725" s="13"/>
      <c r="K725" s="13"/>
      <c r="L725" t="str">
        <f t="shared" si="12"/>
        <v>ｼﾞｬﾍﾞﾘｯｸﾎﾞｰﾙ投荒牧咲稀</v>
      </c>
    </row>
    <row r="726" spans="1:12" x14ac:dyDescent="0.15">
      <c r="A726" s="13" t="s">
        <v>1490</v>
      </c>
      <c r="B726" s="13" t="s">
        <v>954</v>
      </c>
      <c r="C726" s="13" t="s">
        <v>1526</v>
      </c>
      <c r="D726" s="13" t="s">
        <v>884</v>
      </c>
      <c r="E726" s="13" t="s">
        <v>226</v>
      </c>
      <c r="F726" s="16">
        <v>3935</v>
      </c>
      <c r="G726" s="13" t="s">
        <v>585</v>
      </c>
      <c r="H726" s="13" t="s">
        <v>12</v>
      </c>
      <c r="I726" s="13">
        <v>4</v>
      </c>
      <c r="J726" s="13"/>
      <c r="L726" t="str">
        <f t="shared" si="12"/>
        <v>ｼﾞｬﾍﾞﾘｯｸﾎﾞｰﾙ投古川哩</v>
      </c>
    </row>
    <row r="727" spans="1:12" x14ac:dyDescent="0.15">
      <c r="A727" s="13" t="s">
        <v>1490</v>
      </c>
      <c r="B727" s="13" t="s">
        <v>954</v>
      </c>
      <c r="C727" s="13" t="s">
        <v>1525</v>
      </c>
      <c r="D727" s="13" t="s">
        <v>886</v>
      </c>
      <c r="E727" s="13" t="s">
        <v>1430</v>
      </c>
      <c r="F727" s="16">
        <v>3326</v>
      </c>
      <c r="G727" s="13" t="s">
        <v>585</v>
      </c>
      <c r="H727" s="13" t="s">
        <v>18</v>
      </c>
      <c r="I727" s="13">
        <v>6</v>
      </c>
      <c r="J727" s="13"/>
      <c r="L727" t="str">
        <f t="shared" si="12"/>
        <v>ｼﾞｬﾍﾞﾘｯｸﾎﾞｰﾙ投兼田桃香</v>
      </c>
    </row>
    <row r="728" spans="1:12" x14ac:dyDescent="0.15">
      <c r="A728" s="13" t="s">
        <v>1490</v>
      </c>
      <c r="B728" s="13" t="s">
        <v>954</v>
      </c>
      <c r="C728" s="13" t="s">
        <v>1525</v>
      </c>
      <c r="D728" s="13" t="s">
        <v>886</v>
      </c>
      <c r="E728" s="13" t="s">
        <v>1205</v>
      </c>
      <c r="F728" s="16">
        <v>2188</v>
      </c>
      <c r="G728" s="13" t="s">
        <v>585</v>
      </c>
      <c r="H728" s="13" t="s">
        <v>18</v>
      </c>
      <c r="I728" s="13">
        <v>4</v>
      </c>
      <c r="J728" s="13"/>
      <c r="K728" s="13"/>
      <c r="L728" t="str">
        <f t="shared" si="12"/>
        <v>ｼﾞｬﾍﾞﾘｯｸﾎﾞｰﾙ投兼田小春</v>
      </c>
    </row>
    <row r="729" spans="1:12" x14ac:dyDescent="0.15">
      <c r="A729" s="13" t="s">
        <v>1490</v>
      </c>
      <c r="B729" s="13" t="s">
        <v>954</v>
      </c>
      <c r="C729" s="13" t="s">
        <v>1525</v>
      </c>
      <c r="D729" s="13" t="s">
        <v>886</v>
      </c>
      <c r="E729" s="13" t="s">
        <v>507</v>
      </c>
      <c r="F729" s="16">
        <v>1465</v>
      </c>
      <c r="G729" s="13" t="s">
        <v>585</v>
      </c>
      <c r="H729" s="13" t="s">
        <v>16</v>
      </c>
      <c r="I729" s="13">
        <v>4</v>
      </c>
      <c r="J729" s="13"/>
      <c r="L729" t="str">
        <f t="shared" si="12"/>
        <v>ｼﾞｬﾍﾞﾘｯｸﾎﾞｰﾙ投穴澤日菜</v>
      </c>
    </row>
    <row r="730" spans="1:12" x14ac:dyDescent="0.15">
      <c r="A730" s="13" t="s">
        <v>1505</v>
      </c>
      <c r="B730" s="13" t="s">
        <v>954</v>
      </c>
      <c r="C730" s="13" t="s">
        <v>1526</v>
      </c>
      <c r="D730" s="13" t="s">
        <v>884</v>
      </c>
      <c r="E730" s="13" t="s">
        <v>231</v>
      </c>
      <c r="F730" s="16">
        <v>1852</v>
      </c>
      <c r="G730" s="13" t="s">
        <v>585</v>
      </c>
      <c r="H730" s="13" t="s">
        <v>16</v>
      </c>
      <c r="I730" s="13">
        <v>3</v>
      </c>
      <c r="J730" s="13"/>
      <c r="K730" s="13"/>
      <c r="L730" t="str">
        <f t="shared" si="12"/>
        <v>ｼﾞｬﾍﾞﾘｯｸﾎﾞｰﾙ投近藤輝空</v>
      </c>
    </row>
    <row r="731" spans="1:12" x14ac:dyDescent="0.15">
      <c r="A731" s="13" t="s">
        <v>1490</v>
      </c>
      <c r="B731" s="13" t="s">
        <v>954</v>
      </c>
      <c r="C731" s="13" t="s">
        <v>1525</v>
      </c>
      <c r="D731" s="13" t="s">
        <v>886</v>
      </c>
      <c r="E731" s="13" t="s">
        <v>505</v>
      </c>
      <c r="F731" s="16">
        <v>2023</v>
      </c>
      <c r="G731" s="13" t="s">
        <v>585</v>
      </c>
      <c r="H731" s="13" t="s">
        <v>14</v>
      </c>
      <c r="I731" s="13">
        <v>4</v>
      </c>
      <c r="J731" s="13"/>
      <c r="L731" t="str">
        <f t="shared" si="12"/>
        <v>ｼﾞｬﾍﾞﾘｯｸﾎﾞｰﾙ投宮末侑奈</v>
      </c>
    </row>
    <row r="732" spans="1:12" x14ac:dyDescent="0.15">
      <c r="A732" s="13" t="s">
        <v>1505</v>
      </c>
      <c r="B732" s="13" t="s">
        <v>954</v>
      </c>
      <c r="C732" s="13" t="s">
        <v>1526</v>
      </c>
      <c r="D732" s="13" t="s">
        <v>886</v>
      </c>
      <c r="E732" s="13" t="s">
        <v>511</v>
      </c>
      <c r="F732" s="16">
        <v>1055</v>
      </c>
      <c r="G732" s="13" t="s">
        <v>585</v>
      </c>
      <c r="H732" s="13" t="s">
        <v>13</v>
      </c>
      <c r="I732" s="13">
        <v>3</v>
      </c>
      <c r="J732" s="13"/>
      <c r="K732" s="13"/>
      <c r="L732" t="str">
        <f t="shared" si="12"/>
        <v>ｼﾞｬﾍﾞﾘｯｸﾎﾞｰﾙ投久保和未</v>
      </c>
    </row>
    <row r="733" spans="1:12" x14ac:dyDescent="0.15">
      <c r="A733" s="13" t="s">
        <v>1490</v>
      </c>
      <c r="B733" s="13" t="s">
        <v>954</v>
      </c>
      <c r="C733" s="13" t="s">
        <v>1525</v>
      </c>
      <c r="D733" s="13" t="s">
        <v>886</v>
      </c>
      <c r="E733" s="13" t="s">
        <v>482</v>
      </c>
      <c r="F733" s="16">
        <v>1998</v>
      </c>
      <c r="G733" s="13" t="s">
        <v>585</v>
      </c>
      <c r="H733" s="13" t="s">
        <v>13</v>
      </c>
      <c r="I733" s="13">
        <v>6</v>
      </c>
      <c r="J733" s="13"/>
      <c r="L733" t="str">
        <f t="shared" si="12"/>
        <v>ｼﾞｬﾍﾞﾘｯｸﾎﾞｰﾙ投久保紅葉</v>
      </c>
    </row>
    <row r="734" spans="1:12" x14ac:dyDescent="0.15">
      <c r="A734" s="13" t="s">
        <v>1505</v>
      </c>
      <c r="B734" s="13" t="s">
        <v>954</v>
      </c>
      <c r="C734" s="13" t="s">
        <v>1526</v>
      </c>
      <c r="D734" s="13" t="s">
        <v>886</v>
      </c>
      <c r="E734" s="13" t="s">
        <v>480</v>
      </c>
      <c r="F734" s="16">
        <v>3927</v>
      </c>
      <c r="G734" s="13" t="s">
        <v>585</v>
      </c>
      <c r="H734" s="13" t="s">
        <v>13</v>
      </c>
      <c r="I734" s="13">
        <v>6</v>
      </c>
      <c r="J734" s="13"/>
      <c r="K734" s="13"/>
      <c r="L734" t="str">
        <f t="shared" si="12"/>
        <v>ｼﾞｬﾍﾞﾘｯｸﾎﾞｰﾙ投吉江彩</v>
      </c>
    </row>
    <row r="735" spans="1:12" x14ac:dyDescent="0.15">
      <c r="A735" s="13" t="s">
        <v>1504</v>
      </c>
      <c r="B735" s="13" t="s">
        <v>1382</v>
      </c>
      <c r="C735" s="13" t="s">
        <v>1526</v>
      </c>
      <c r="D735" s="13" t="s">
        <v>762</v>
      </c>
      <c r="E735" s="13" t="s">
        <v>408</v>
      </c>
      <c r="F735" s="16">
        <v>2894</v>
      </c>
      <c r="G735" s="13" t="s">
        <v>585</v>
      </c>
      <c r="H735" s="13" t="s">
        <v>1316</v>
      </c>
      <c r="I735" s="13">
        <v>2</v>
      </c>
      <c r="J735" s="13"/>
      <c r="L735" t="str">
        <f t="shared" si="12"/>
        <v>ｼﾞｬﾍﾞﾘｯｸﾎﾞｰﾙ投吉江叶</v>
      </c>
    </row>
    <row r="736" spans="1:12" x14ac:dyDescent="0.15">
      <c r="A736" s="13" t="s">
        <v>1500</v>
      </c>
      <c r="B736" s="13" t="s">
        <v>1382</v>
      </c>
      <c r="C736" s="13" t="s">
        <v>1526</v>
      </c>
      <c r="D736" s="13" t="s">
        <v>586</v>
      </c>
      <c r="E736" s="13" t="s">
        <v>1439</v>
      </c>
      <c r="F736" s="16">
        <v>1684</v>
      </c>
      <c r="G736" s="13" t="s">
        <v>585</v>
      </c>
      <c r="H736" s="13" t="s">
        <v>1326</v>
      </c>
      <c r="I736" s="13">
        <v>2</v>
      </c>
      <c r="J736" s="13"/>
      <c r="K736" s="13"/>
      <c r="L736" t="str">
        <f t="shared" si="12"/>
        <v>ｼﾞｬﾍﾞﾘｯｸﾎﾞｰﾙ投菊地孝太</v>
      </c>
    </row>
    <row r="737" spans="1:12" x14ac:dyDescent="0.15">
      <c r="A737" s="13" t="s">
        <v>1505</v>
      </c>
      <c r="B737" s="13" t="s">
        <v>954</v>
      </c>
      <c r="C737" s="13" t="s">
        <v>1526</v>
      </c>
      <c r="D737" s="13" t="s">
        <v>884</v>
      </c>
      <c r="E737" s="13" t="s">
        <v>230</v>
      </c>
      <c r="F737" s="16">
        <v>2262</v>
      </c>
      <c r="G737" s="13" t="s">
        <v>585</v>
      </c>
      <c r="H737" s="13" t="s">
        <v>16</v>
      </c>
      <c r="I737" s="13">
        <v>3</v>
      </c>
      <c r="J737" s="13"/>
      <c r="L737" t="str">
        <f t="shared" si="12"/>
        <v>ｼﾞｬﾍﾞﾘｯｸﾎﾞｰﾙ投岩崎鼓太郎</v>
      </c>
    </row>
    <row r="738" spans="1:12" x14ac:dyDescent="0.15">
      <c r="A738" s="13" t="s">
        <v>956</v>
      </c>
      <c r="B738" s="13" t="s">
        <v>1382</v>
      </c>
      <c r="C738" s="13" t="s">
        <v>1525</v>
      </c>
      <c r="D738" s="13" t="s">
        <v>586</v>
      </c>
      <c r="E738" s="13" t="s">
        <v>1142</v>
      </c>
      <c r="F738" s="16">
        <v>1888</v>
      </c>
      <c r="G738" s="13" t="s">
        <v>585</v>
      </c>
      <c r="H738" s="13" t="s">
        <v>1324</v>
      </c>
      <c r="I738" s="13">
        <v>1</v>
      </c>
      <c r="J738" s="13"/>
      <c r="L738" t="str">
        <f t="shared" ref="L738:L747" si="13">C738&amp;E738</f>
        <v>ｼﾞｬﾍﾞﾘｯｸﾎﾞｰﾙ投関野寛大</v>
      </c>
    </row>
    <row r="739" spans="1:12" x14ac:dyDescent="0.15">
      <c r="A739" s="13" t="s">
        <v>1490</v>
      </c>
      <c r="B739" s="13" t="s">
        <v>954</v>
      </c>
      <c r="C739" s="13" t="s">
        <v>1525</v>
      </c>
      <c r="D739" s="13" t="s">
        <v>884</v>
      </c>
      <c r="E739" s="13" t="s">
        <v>232</v>
      </c>
      <c r="F739" s="16">
        <v>1616</v>
      </c>
      <c r="G739" s="13" t="s">
        <v>585</v>
      </c>
      <c r="H739" s="13" t="s">
        <v>16</v>
      </c>
      <c r="I739" s="13">
        <v>4</v>
      </c>
      <c r="J739" s="13"/>
      <c r="L739" t="str">
        <f t="shared" si="13"/>
        <v>ｼﾞｬﾍﾞﾘｯｸﾎﾞｰﾙ投間島奏斗</v>
      </c>
    </row>
    <row r="740" spans="1:12" x14ac:dyDescent="0.15">
      <c r="A740" s="13" t="s">
        <v>1224</v>
      </c>
      <c r="B740" s="13" t="s">
        <v>954</v>
      </c>
      <c r="C740" s="13" t="s">
        <v>1526</v>
      </c>
      <c r="D740" s="13" t="s">
        <v>586</v>
      </c>
      <c r="E740" s="13" t="s">
        <v>154</v>
      </c>
      <c r="F740" s="16">
        <v>1915</v>
      </c>
      <c r="G740" s="13" t="s">
        <v>585</v>
      </c>
      <c r="H740" s="13" t="s">
        <v>1326</v>
      </c>
      <c r="I740" s="13">
        <v>2</v>
      </c>
      <c r="J740" s="13"/>
      <c r="L740" t="str">
        <f t="shared" si="13"/>
        <v>ｼﾞｬﾍﾞﾘｯｸﾎﾞｰﾙ投鎌田凌央飛</v>
      </c>
    </row>
    <row r="741" spans="1:12" x14ac:dyDescent="0.15">
      <c r="A741" s="13" t="s">
        <v>1505</v>
      </c>
      <c r="B741" s="13" t="s">
        <v>954</v>
      </c>
      <c r="C741" s="13" t="s">
        <v>1526</v>
      </c>
      <c r="D741" s="13" t="s">
        <v>884</v>
      </c>
      <c r="E741" s="13" t="s">
        <v>1510</v>
      </c>
      <c r="F741" s="16">
        <v>3116</v>
      </c>
      <c r="G741" s="13" t="s">
        <v>585</v>
      </c>
      <c r="H741" s="13" t="s">
        <v>16</v>
      </c>
      <c r="I741" s="13">
        <v>4</v>
      </c>
      <c r="J741" s="13"/>
      <c r="L741" t="str">
        <f t="shared" si="13"/>
        <v>ｼﾞｬﾍﾞﾘｯｸﾎﾞｰﾙ投岡田奏斗</v>
      </c>
    </row>
    <row r="742" spans="1:12" x14ac:dyDescent="0.15">
      <c r="A742" s="13" t="s">
        <v>1500</v>
      </c>
      <c r="B742" s="13" t="s">
        <v>1382</v>
      </c>
      <c r="C742" s="13" t="s">
        <v>1526</v>
      </c>
      <c r="D742" s="13" t="s">
        <v>586</v>
      </c>
      <c r="E742" s="13" t="s">
        <v>128</v>
      </c>
      <c r="F742" s="16">
        <v>2979</v>
      </c>
      <c r="G742" s="13" t="s">
        <v>585</v>
      </c>
      <c r="H742" s="13" t="s">
        <v>1354</v>
      </c>
      <c r="I742" s="13">
        <v>2</v>
      </c>
      <c r="J742" s="13"/>
      <c r="L742" t="str">
        <f t="shared" si="13"/>
        <v>ｼﾞｬﾍﾞﾘｯｸﾎﾞｰﾙ投横山颯哉</v>
      </c>
    </row>
    <row r="743" spans="1:12" x14ac:dyDescent="0.15">
      <c r="A743" s="13" t="s">
        <v>1505</v>
      </c>
      <c r="B743" s="13" t="s">
        <v>954</v>
      </c>
      <c r="C743" s="13" t="s">
        <v>1526</v>
      </c>
      <c r="D743" s="13" t="s">
        <v>886</v>
      </c>
      <c r="E743" s="13" t="s">
        <v>1109</v>
      </c>
      <c r="F743" s="16">
        <v>1897</v>
      </c>
      <c r="G743" s="13" t="s">
        <v>585</v>
      </c>
      <c r="H743" s="13" t="s">
        <v>18</v>
      </c>
      <c r="I743" s="13">
        <v>4</v>
      </c>
      <c r="J743" s="13"/>
      <c r="K743" s="13"/>
      <c r="L743" t="str">
        <f t="shared" si="13"/>
        <v>ｼﾞｬﾍﾞﾘｯｸﾎﾞｰﾙ投横山このか</v>
      </c>
    </row>
    <row r="744" spans="1:12" x14ac:dyDescent="0.15">
      <c r="A744" s="13" t="s">
        <v>1505</v>
      </c>
      <c r="B744" s="13" t="s">
        <v>954</v>
      </c>
      <c r="C744" s="13" t="s">
        <v>1526</v>
      </c>
      <c r="D744" s="13" t="s">
        <v>884</v>
      </c>
      <c r="E744" s="13" t="s">
        <v>1515</v>
      </c>
      <c r="F744" s="16">
        <v>1564</v>
      </c>
      <c r="G744" s="13" t="s">
        <v>585</v>
      </c>
      <c r="H744" s="13" t="s">
        <v>16</v>
      </c>
      <c r="I744" s="13">
        <v>3</v>
      </c>
      <c r="J744" s="13"/>
      <c r="L744" t="str">
        <f t="shared" si="13"/>
        <v>ｼﾞｬﾍﾞﾘｯｸﾎﾞｰﾙ投伊藤榮音</v>
      </c>
    </row>
    <row r="745" spans="1:12" x14ac:dyDescent="0.15">
      <c r="A745" s="13" t="s">
        <v>956</v>
      </c>
      <c r="B745" s="13" t="s">
        <v>1382</v>
      </c>
      <c r="C745" s="13" t="s">
        <v>1526</v>
      </c>
      <c r="D745" s="13" t="s">
        <v>762</v>
      </c>
      <c r="E745" s="13" t="s">
        <v>1215</v>
      </c>
      <c r="F745" s="16">
        <v>1666</v>
      </c>
      <c r="G745" s="13" t="s">
        <v>585</v>
      </c>
      <c r="H745" s="13" t="s">
        <v>1324</v>
      </c>
      <c r="I745" s="13">
        <v>2</v>
      </c>
      <c r="J745" s="13"/>
      <c r="K745" s="13"/>
      <c r="L745" t="str">
        <f t="shared" si="13"/>
        <v>ｼﾞｬﾍﾞﾘｯｸﾎﾞｰﾙ投伊藤留菜</v>
      </c>
    </row>
    <row r="746" spans="1:12" x14ac:dyDescent="0.15">
      <c r="A746" s="13" t="s">
        <v>1505</v>
      </c>
      <c r="B746" s="13" t="s">
        <v>954</v>
      </c>
      <c r="C746" s="13" t="s">
        <v>1526</v>
      </c>
      <c r="D746" s="13" t="s">
        <v>884</v>
      </c>
      <c r="E746" s="13" t="s">
        <v>1514</v>
      </c>
      <c r="F746" s="16">
        <v>2111</v>
      </c>
      <c r="G746" s="13" t="s">
        <v>585</v>
      </c>
      <c r="H746" s="13" t="s">
        <v>14</v>
      </c>
      <c r="I746" s="13">
        <v>3</v>
      </c>
      <c r="J746" s="13"/>
      <c r="L746" t="str">
        <f t="shared" si="13"/>
        <v>ｼﾞｬﾍﾞﾘｯｸﾎﾞｰﾙ投伊藤優誠</v>
      </c>
    </row>
    <row r="747" spans="1:12" x14ac:dyDescent="0.15">
      <c r="A747" s="27" t="s">
        <v>1224</v>
      </c>
      <c r="B747" s="27" t="s">
        <v>954</v>
      </c>
      <c r="C747" s="27" t="s">
        <v>1526</v>
      </c>
      <c r="D747" s="27" t="s">
        <v>762</v>
      </c>
      <c r="E747" s="27" t="s">
        <v>1239</v>
      </c>
      <c r="F747" s="28">
        <v>1605</v>
      </c>
      <c r="G747" s="27" t="s">
        <v>585</v>
      </c>
      <c r="H747" s="27" t="s">
        <v>1326</v>
      </c>
      <c r="I747" s="27">
        <v>2</v>
      </c>
      <c r="J747" s="27"/>
      <c r="K747" s="13"/>
      <c r="L747" t="str">
        <f t="shared" si="13"/>
        <v>ｼﾞｬﾍﾞﾘｯｸﾎﾞｰﾙ投?田里珠</v>
      </c>
    </row>
    <row r="748" spans="1:12" x14ac:dyDescent="0.15">
      <c r="A748" s="13"/>
      <c r="B748" s="13"/>
      <c r="C748" s="13"/>
      <c r="D748" s="13"/>
      <c r="E748" s="13"/>
      <c r="F748" s="16"/>
      <c r="G748" s="13"/>
      <c r="H748" s="13"/>
      <c r="I748" s="13"/>
      <c r="J748" s="13"/>
    </row>
    <row r="749" spans="1:12" x14ac:dyDescent="0.15">
      <c r="A749" s="13"/>
      <c r="B749" s="13"/>
      <c r="C749" s="13"/>
      <c r="D749" s="13"/>
      <c r="E749" s="13"/>
      <c r="F749" s="16"/>
      <c r="G749" s="13"/>
      <c r="H749" s="13"/>
      <c r="I749" s="13"/>
      <c r="J749" s="13"/>
    </row>
    <row r="750" spans="1:12" x14ac:dyDescent="0.15">
      <c r="A750" s="13"/>
      <c r="B750" s="13"/>
      <c r="C750" s="13"/>
      <c r="D750" s="13"/>
      <c r="E750" s="13"/>
      <c r="F750" s="16"/>
      <c r="G750" s="13"/>
      <c r="H750" s="13"/>
      <c r="I750" s="13"/>
      <c r="J750" s="13"/>
    </row>
    <row r="751" spans="1:12" x14ac:dyDescent="0.15">
      <c r="A751" s="13"/>
      <c r="B751" s="13"/>
      <c r="C751" s="13"/>
      <c r="D751" s="13"/>
      <c r="E751" s="13"/>
      <c r="F751" s="16"/>
      <c r="G751" s="13"/>
      <c r="H751" s="13"/>
      <c r="I751" s="13"/>
      <c r="J751" s="13"/>
    </row>
    <row r="752" spans="1:12" x14ac:dyDescent="0.15">
      <c r="A752" s="13"/>
      <c r="B752" s="13"/>
      <c r="C752" s="13"/>
      <c r="D752" s="13"/>
      <c r="E752" s="13"/>
      <c r="F752" s="16"/>
      <c r="G752" s="13"/>
      <c r="H752" s="13"/>
      <c r="I752" s="13"/>
      <c r="J752" s="13"/>
    </row>
    <row r="753" spans="1:10" x14ac:dyDescent="0.15">
      <c r="A753" s="13"/>
      <c r="B753" s="13"/>
      <c r="C753" s="13"/>
      <c r="D753" s="13"/>
      <c r="E753" s="13"/>
      <c r="F753" s="16"/>
      <c r="G753" s="13"/>
      <c r="H753" s="13"/>
      <c r="I753" s="13"/>
      <c r="J753" s="13"/>
    </row>
    <row r="754" spans="1:10" x14ac:dyDescent="0.15">
      <c r="A754" s="13"/>
      <c r="B754" s="13"/>
      <c r="C754" s="13"/>
      <c r="D754" s="13"/>
      <c r="E754" s="13"/>
      <c r="F754" s="16"/>
      <c r="G754" s="13"/>
      <c r="H754" s="13"/>
      <c r="I754" s="13"/>
      <c r="J754" s="13"/>
    </row>
    <row r="755" spans="1:10" x14ac:dyDescent="0.15">
      <c r="A755" s="13"/>
      <c r="B755" s="13"/>
      <c r="C755" s="13"/>
      <c r="D755" s="13"/>
      <c r="E755" s="13"/>
      <c r="F755" s="16"/>
      <c r="G755" s="13"/>
      <c r="H755" s="13"/>
      <c r="I755" s="13"/>
      <c r="J755" s="13"/>
    </row>
    <row r="756" spans="1:10" x14ac:dyDescent="0.15">
      <c r="A756" s="13"/>
      <c r="B756" s="13"/>
      <c r="C756" s="13"/>
      <c r="D756" s="13"/>
      <c r="E756" s="13"/>
      <c r="F756" s="16"/>
      <c r="G756" s="13"/>
      <c r="H756" s="13"/>
      <c r="I756" s="13"/>
      <c r="J756" s="13"/>
    </row>
    <row r="757" spans="1:10" x14ac:dyDescent="0.15">
      <c r="A757" s="13"/>
      <c r="B757" s="13"/>
      <c r="C757" s="13"/>
      <c r="D757" s="13"/>
      <c r="E757" s="13"/>
      <c r="F757" s="16"/>
      <c r="G757" s="13"/>
      <c r="H757" s="13"/>
      <c r="I757" s="13"/>
      <c r="J757" s="13"/>
    </row>
    <row r="758" spans="1:10" x14ac:dyDescent="0.15">
      <c r="A758" s="13"/>
      <c r="B758" s="13"/>
      <c r="C758" s="13"/>
      <c r="D758" s="13"/>
      <c r="E758" s="13"/>
      <c r="F758" s="16"/>
      <c r="G758" s="13"/>
      <c r="H758" s="13"/>
      <c r="I758" s="13"/>
      <c r="J758" s="13"/>
    </row>
    <row r="759" spans="1:10" x14ac:dyDescent="0.15">
      <c r="A759" s="13"/>
      <c r="B759" s="13"/>
      <c r="C759" s="13"/>
      <c r="D759" s="13"/>
      <c r="E759" s="13"/>
      <c r="F759" s="16"/>
      <c r="G759" s="13"/>
      <c r="H759" s="13"/>
      <c r="I759" s="13"/>
      <c r="J759" s="13"/>
    </row>
    <row r="760" spans="1:10" x14ac:dyDescent="0.15">
      <c r="A760" s="13"/>
      <c r="B760" s="13"/>
      <c r="C760" s="13"/>
      <c r="D760" s="13"/>
      <c r="E760" s="13"/>
      <c r="F760" s="16"/>
      <c r="G760" s="13"/>
      <c r="H760" s="13"/>
      <c r="I760" s="13"/>
      <c r="J760" s="13"/>
    </row>
    <row r="761" spans="1:10" x14ac:dyDescent="0.15">
      <c r="A761" s="13"/>
      <c r="B761" s="13"/>
      <c r="C761" s="13"/>
      <c r="D761" s="13"/>
      <c r="E761" s="13"/>
      <c r="F761" s="16"/>
      <c r="G761" s="13"/>
      <c r="H761" s="13"/>
      <c r="I761" s="13"/>
      <c r="J761" s="13"/>
    </row>
    <row r="762" spans="1:10" x14ac:dyDescent="0.15">
      <c r="A762" s="13"/>
      <c r="B762" s="13"/>
      <c r="C762" s="13"/>
      <c r="D762" s="13"/>
      <c r="E762" s="13"/>
      <c r="F762" s="16"/>
      <c r="G762" s="13"/>
      <c r="H762" s="13"/>
      <c r="I762" s="13"/>
      <c r="J762" s="13"/>
    </row>
    <row r="763" spans="1:10" x14ac:dyDescent="0.15">
      <c r="A763" s="13"/>
      <c r="B763" s="13"/>
      <c r="C763" s="13"/>
      <c r="D763" s="13"/>
      <c r="E763" s="13"/>
      <c r="F763" s="16"/>
      <c r="G763" s="13"/>
      <c r="H763" s="13"/>
      <c r="I763" s="13"/>
      <c r="J763" s="13"/>
    </row>
    <row r="764" spans="1:10" x14ac:dyDescent="0.15">
      <c r="A764" s="13"/>
      <c r="B764" s="13"/>
      <c r="C764" s="13"/>
      <c r="D764" s="13"/>
      <c r="E764" s="13"/>
      <c r="F764" s="16"/>
      <c r="G764" s="13"/>
      <c r="H764" s="13"/>
      <c r="I764" s="13"/>
      <c r="J764" s="13"/>
    </row>
    <row r="765" spans="1:10" x14ac:dyDescent="0.15">
      <c r="A765" s="13"/>
      <c r="B765" s="13"/>
      <c r="C765" s="13"/>
      <c r="D765" s="13"/>
      <c r="E765" s="13"/>
      <c r="F765" s="16"/>
      <c r="G765" s="13"/>
      <c r="H765" s="13"/>
      <c r="I765" s="13"/>
      <c r="J765" s="13"/>
    </row>
    <row r="766" spans="1:10" x14ac:dyDescent="0.15">
      <c r="A766" s="13"/>
      <c r="B766" s="13"/>
      <c r="C766" s="13"/>
      <c r="D766" s="13"/>
      <c r="E766" s="13"/>
      <c r="F766" s="16"/>
      <c r="G766" s="13"/>
      <c r="H766" s="13"/>
      <c r="I766" s="13"/>
      <c r="J766" s="13"/>
    </row>
    <row r="767" spans="1:10" x14ac:dyDescent="0.15">
      <c r="A767" s="13"/>
      <c r="B767" s="13"/>
      <c r="C767" s="13"/>
      <c r="D767" s="13"/>
      <c r="E767" s="13"/>
      <c r="F767" s="16"/>
      <c r="G767" s="13"/>
      <c r="H767" s="13"/>
      <c r="I767" s="13"/>
      <c r="J767" s="13"/>
    </row>
    <row r="768" spans="1:10" x14ac:dyDescent="0.15">
      <c r="A768" s="13"/>
      <c r="B768" s="13"/>
      <c r="C768" s="13"/>
      <c r="D768" s="13"/>
      <c r="E768" s="13"/>
      <c r="F768" s="16"/>
      <c r="G768" s="13"/>
      <c r="H768" s="13"/>
      <c r="I768" s="13"/>
      <c r="J768" s="13"/>
    </row>
    <row r="769" spans="1:10" x14ac:dyDescent="0.15">
      <c r="A769" s="13"/>
      <c r="B769" s="13"/>
      <c r="C769" s="13"/>
      <c r="D769" s="13"/>
      <c r="E769" s="13"/>
      <c r="F769" s="16"/>
      <c r="G769" s="13"/>
      <c r="H769" s="13"/>
      <c r="I769" s="13"/>
      <c r="J769" s="13"/>
    </row>
    <row r="770" spans="1:10" x14ac:dyDescent="0.15">
      <c r="A770" s="13"/>
      <c r="B770" s="13"/>
      <c r="C770" s="13"/>
      <c r="D770" s="13"/>
      <c r="E770" s="13"/>
      <c r="F770" s="16"/>
      <c r="G770" s="13"/>
      <c r="H770" s="13"/>
      <c r="I770" s="13"/>
      <c r="J770" s="13"/>
    </row>
    <row r="771" spans="1:10" x14ac:dyDescent="0.15">
      <c r="A771" s="13"/>
      <c r="B771" s="13"/>
      <c r="C771" s="13"/>
      <c r="D771" s="13"/>
      <c r="E771" s="13"/>
      <c r="F771" s="16"/>
      <c r="G771" s="13"/>
      <c r="H771" s="13"/>
      <c r="I771" s="13"/>
      <c r="J771" s="13"/>
    </row>
    <row r="772" spans="1:10" x14ac:dyDescent="0.15">
      <c r="A772" s="13"/>
      <c r="B772" s="13"/>
      <c r="C772" s="13"/>
      <c r="D772" s="13"/>
      <c r="E772" s="13"/>
      <c r="F772" s="16"/>
      <c r="G772" s="13"/>
      <c r="H772" s="13"/>
      <c r="I772" s="13"/>
      <c r="J772" s="13"/>
    </row>
    <row r="773" spans="1:10" x14ac:dyDescent="0.15">
      <c r="A773" s="13"/>
      <c r="B773" s="13"/>
      <c r="C773" s="13"/>
      <c r="D773" s="13"/>
      <c r="E773" s="13"/>
      <c r="F773" s="16"/>
      <c r="G773" s="13"/>
      <c r="H773" s="13"/>
      <c r="I773" s="13"/>
      <c r="J773" s="13"/>
    </row>
    <row r="774" spans="1:10" x14ac:dyDescent="0.15">
      <c r="A774" s="13"/>
      <c r="B774" s="13"/>
      <c r="C774" s="13"/>
      <c r="D774" s="13"/>
      <c r="E774" s="13"/>
      <c r="F774" s="16"/>
      <c r="G774" s="13"/>
      <c r="H774" s="13"/>
      <c r="I774" s="13"/>
      <c r="J774" s="13"/>
    </row>
    <row r="775" spans="1:10" x14ac:dyDescent="0.15">
      <c r="A775" s="13"/>
      <c r="B775" s="13"/>
      <c r="C775" s="13"/>
      <c r="D775" s="13"/>
      <c r="E775" s="13"/>
      <c r="F775" s="16"/>
      <c r="G775" s="13"/>
      <c r="H775" s="13"/>
      <c r="I775" s="13"/>
      <c r="J775" s="13"/>
    </row>
    <row r="776" spans="1:10" x14ac:dyDescent="0.15">
      <c r="A776" s="13"/>
      <c r="B776" s="13"/>
      <c r="C776" s="13"/>
      <c r="D776" s="13"/>
      <c r="E776" s="13"/>
      <c r="F776" s="16"/>
      <c r="G776" s="13"/>
      <c r="H776" s="13"/>
      <c r="I776" s="13"/>
      <c r="J776" s="13"/>
    </row>
    <row r="777" spans="1:10" x14ac:dyDescent="0.15">
      <c r="A777" s="13"/>
      <c r="B777" s="13"/>
      <c r="C777" s="13"/>
      <c r="D777" s="13"/>
      <c r="E777" s="13"/>
      <c r="F777" s="16"/>
      <c r="G777" s="13"/>
      <c r="H777" s="13"/>
      <c r="I777" s="13"/>
      <c r="J777" s="13"/>
    </row>
    <row r="778" spans="1:10" x14ac:dyDescent="0.15">
      <c r="A778" s="13"/>
      <c r="B778" s="13"/>
      <c r="C778" s="13"/>
      <c r="D778" s="13"/>
      <c r="E778" s="13"/>
      <c r="F778" s="16"/>
      <c r="G778" s="13"/>
      <c r="H778" s="13"/>
      <c r="I778" s="13"/>
      <c r="J778" s="13"/>
    </row>
    <row r="779" spans="1:10" x14ac:dyDescent="0.15">
      <c r="A779" s="13"/>
      <c r="B779" s="13"/>
      <c r="C779" s="13"/>
      <c r="D779" s="13"/>
      <c r="E779" s="13"/>
      <c r="F779" s="16"/>
      <c r="G779" s="13"/>
      <c r="H779" s="13"/>
      <c r="I779" s="13"/>
      <c r="J779" s="13"/>
    </row>
    <row r="780" spans="1:10" x14ac:dyDescent="0.15">
      <c r="A780" s="13"/>
      <c r="B780" s="13"/>
      <c r="C780" s="13"/>
      <c r="D780" s="13"/>
      <c r="E780" s="13"/>
      <c r="F780" s="16"/>
      <c r="G780" s="13"/>
      <c r="H780" s="13"/>
      <c r="I780" s="13"/>
      <c r="J780" s="13"/>
    </row>
    <row r="781" spans="1:10" x14ac:dyDescent="0.15">
      <c r="A781" s="13"/>
      <c r="B781" s="13"/>
      <c r="C781" s="13"/>
      <c r="D781" s="13"/>
      <c r="E781" s="13"/>
      <c r="F781" s="16"/>
      <c r="G781" s="13"/>
      <c r="H781" s="13"/>
      <c r="I781" s="13"/>
      <c r="J781" s="13"/>
    </row>
    <row r="782" spans="1:10" x14ac:dyDescent="0.15">
      <c r="A782" s="13"/>
      <c r="B782" s="13"/>
      <c r="C782" s="13"/>
      <c r="D782" s="13"/>
      <c r="E782" s="13"/>
      <c r="F782" s="16"/>
      <c r="G782" s="13"/>
      <c r="H782" s="13"/>
      <c r="I782" s="13"/>
      <c r="J782" s="13"/>
    </row>
    <row r="783" spans="1:10" x14ac:dyDescent="0.15">
      <c r="A783" s="13"/>
      <c r="B783" s="13"/>
      <c r="C783" s="13"/>
      <c r="D783" s="13"/>
      <c r="E783" s="13"/>
      <c r="F783" s="16"/>
      <c r="G783" s="13"/>
      <c r="H783" s="13"/>
      <c r="I783" s="13"/>
      <c r="J783" s="13"/>
    </row>
    <row r="784" spans="1:10" x14ac:dyDescent="0.15">
      <c r="A784" s="13"/>
      <c r="B784" s="13"/>
      <c r="C784" s="13"/>
      <c r="D784" s="13"/>
      <c r="E784" s="13"/>
      <c r="F784" s="16"/>
      <c r="G784" s="13"/>
      <c r="H784" s="13"/>
      <c r="I784" s="13"/>
      <c r="J784" s="13"/>
    </row>
    <row r="785" spans="1:10" x14ac:dyDescent="0.15">
      <c r="A785" s="13"/>
      <c r="B785" s="13"/>
      <c r="C785" s="13"/>
      <c r="D785" s="13"/>
      <c r="E785" s="13"/>
      <c r="F785" s="16"/>
      <c r="G785" s="13"/>
      <c r="H785" s="13"/>
      <c r="I785" s="13"/>
      <c r="J785" s="13"/>
    </row>
    <row r="786" spans="1:10" x14ac:dyDescent="0.15">
      <c r="A786" s="13"/>
      <c r="B786" s="13"/>
      <c r="C786" s="13"/>
      <c r="D786" s="13"/>
      <c r="E786" s="13"/>
      <c r="F786" s="16"/>
      <c r="G786" s="13"/>
      <c r="H786" s="13"/>
      <c r="I786" s="13"/>
      <c r="J786" s="13"/>
    </row>
    <row r="787" spans="1:10" x14ac:dyDescent="0.15">
      <c r="A787" s="13"/>
      <c r="B787" s="13"/>
      <c r="C787" s="13"/>
      <c r="D787" s="13"/>
      <c r="E787" s="13"/>
      <c r="F787" s="16"/>
      <c r="G787" s="13"/>
      <c r="H787" s="13"/>
      <c r="I787" s="13"/>
      <c r="J787" s="13"/>
    </row>
    <row r="788" spans="1:10" x14ac:dyDescent="0.15">
      <c r="A788" s="13"/>
      <c r="B788" s="13"/>
      <c r="C788" s="13"/>
      <c r="D788" s="13"/>
      <c r="E788" s="13"/>
      <c r="F788" s="16"/>
      <c r="G788" s="13"/>
      <c r="H788" s="13"/>
      <c r="I788" s="13"/>
      <c r="J788" s="13"/>
    </row>
    <row r="789" spans="1:10" x14ac:dyDescent="0.15">
      <c r="A789" s="13"/>
      <c r="B789" s="13"/>
      <c r="C789" s="13"/>
      <c r="D789" s="13"/>
      <c r="E789" s="13"/>
      <c r="F789" s="16"/>
      <c r="G789" s="13"/>
      <c r="H789" s="13"/>
      <c r="I789" s="13"/>
      <c r="J789" s="13"/>
    </row>
    <row r="790" spans="1:10" x14ac:dyDescent="0.15">
      <c r="A790" s="13"/>
      <c r="B790" s="13"/>
      <c r="C790" s="13"/>
      <c r="D790" s="13"/>
      <c r="E790" s="13"/>
      <c r="F790" s="16"/>
      <c r="G790" s="13"/>
      <c r="H790" s="13"/>
      <c r="I790" s="13"/>
      <c r="J790" s="13"/>
    </row>
    <row r="791" spans="1:10" x14ac:dyDescent="0.15">
      <c r="A791" s="13"/>
      <c r="B791" s="13"/>
      <c r="C791" s="13"/>
      <c r="D791" s="13"/>
      <c r="E791" s="13"/>
      <c r="F791" s="16"/>
      <c r="G791" s="13"/>
      <c r="H791" s="13"/>
      <c r="I791" s="13"/>
      <c r="J791" s="13"/>
    </row>
    <row r="792" spans="1:10" x14ac:dyDescent="0.15">
      <c r="A792" s="13"/>
      <c r="B792" s="13"/>
      <c r="C792" s="13"/>
      <c r="D792" s="13"/>
      <c r="E792" s="13"/>
      <c r="F792" s="16"/>
      <c r="G792" s="13"/>
      <c r="H792" s="13"/>
      <c r="I792" s="13"/>
      <c r="J792" s="13"/>
    </row>
    <row r="793" spans="1:10" x14ac:dyDescent="0.15">
      <c r="A793" s="13"/>
      <c r="B793" s="13"/>
      <c r="C793" s="13"/>
      <c r="D793" s="13"/>
      <c r="E793" s="13"/>
      <c r="F793" s="16"/>
      <c r="G793" s="13"/>
      <c r="H793" s="13"/>
      <c r="I793" s="13"/>
      <c r="J793" s="13"/>
    </row>
    <row r="794" spans="1:10" x14ac:dyDescent="0.15">
      <c r="A794" s="13"/>
      <c r="B794" s="13"/>
      <c r="C794" s="13"/>
      <c r="D794" s="13"/>
      <c r="E794" s="13"/>
      <c r="F794" s="16"/>
      <c r="G794" s="13"/>
      <c r="H794" s="13"/>
      <c r="I794" s="13"/>
      <c r="J794" s="13"/>
    </row>
    <row r="795" spans="1:10" x14ac:dyDescent="0.15">
      <c r="A795" s="13"/>
      <c r="B795" s="13"/>
      <c r="C795" s="13"/>
      <c r="D795" s="13"/>
      <c r="E795" s="13"/>
      <c r="F795" s="16"/>
      <c r="G795" s="13"/>
      <c r="H795" s="13"/>
      <c r="I795" s="13"/>
      <c r="J795" s="13"/>
    </row>
    <row r="796" spans="1:10" x14ac:dyDescent="0.15">
      <c r="A796" s="13"/>
      <c r="B796" s="13"/>
      <c r="C796" s="13"/>
      <c r="D796" s="13"/>
      <c r="E796" s="13"/>
      <c r="F796" s="16"/>
      <c r="G796" s="13"/>
      <c r="H796" s="13"/>
      <c r="I796" s="13"/>
      <c r="J796" s="13"/>
    </row>
    <row r="797" spans="1:10" x14ac:dyDescent="0.15">
      <c r="A797" s="13"/>
      <c r="B797" s="13"/>
      <c r="C797" s="13"/>
      <c r="D797" s="13"/>
      <c r="E797" s="13"/>
      <c r="F797" s="16"/>
      <c r="G797" s="13"/>
      <c r="H797" s="13"/>
      <c r="I797" s="13"/>
      <c r="J797" s="13"/>
    </row>
    <row r="798" spans="1:10" x14ac:dyDescent="0.15">
      <c r="A798" s="13"/>
      <c r="B798" s="13"/>
      <c r="C798" s="13"/>
      <c r="D798" s="13"/>
      <c r="E798" s="13"/>
      <c r="F798" s="16"/>
      <c r="G798" s="13"/>
      <c r="H798" s="13"/>
      <c r="I798" s="13"/>
      <c r="J798" s="13"/>
    </row>
    <row r="799" spans="1:10" x14ac:dyDescent="0.15">
      <c r="A799" s="13"/>
      <c r="B799" s="13"/>
      <c r="C799" s="13"/>
      <c r="D799" s="13"/>
      <c r="E799" s="13"/>
      <c r="F799" s="16"/>
      <c r="G799" s="13"/>
      <c r="H799" s="13"/>
      <c r="I799" s="13"/>
      <c r="J799" s="13"/>
    </row>
    <row r="800" spans="1:10" x14ac:dyDescent="0.15">
      <c r="A800" s="13"/>
      <c r="B800" s="13"/>
      <c r="C800" s="13"/>
      <c r="D800" s="13"/>
      <c r="E800" s="13"/>
      <c r="F800" s="16"/>
      <c r="G800" s="13"/>
      <c r="H800" s="13"/>
      <c r="I800" s="13"/>
      <c r="J800" s="13"/>
    </row>
    <row r="801" spans="1:10" x14ac:dyDescent="0.15">
      <c r="A801" s="13"/>
      <c r="B801" s="13"/>
      <c r="C801" s="13"/>
      <c r="D801" s="13"/>
      <c r="E801" s="13"/>
      <c r="F801" s="16"/>
      <c r="G801" s="13"/>
      <c r="H801" s="13"/>
      <c r="I801" s="13"/>
      <c r="J801" s="13"/>
    </row>
    <row r="802" spans="1:10" x14ac:dyDescent="0.15">
      <c r="A802" s="13"/>
      <c r="B802" s="13"/>
      <c r="C802" s="13"/>
      <c r="D802" s="13"/>
      <c r="E802" s="13"/>
      <c r="F802" s="16"/>
      <c r="G802" s="13"/>
      <c r="H802" s="13"/>
      <c r="I802" s="13"/>
      <c r="J802" s="13"/>
    </row>
    <row r="803" spans="1:10" x14ac:dyDescent="0.15">
      <c r="A803" s="13"/>
      <c r="B803" s="13"/>
      <c r="C803" s="13"/>
      <c r="D803" s="13"/>
      <c r="E803" s="13"/>
      <c r="F803" s="16"/>
      <c r="G803" s="13"/>
      <c r="H803" s="13"/>
      <c r="I803" s="13"/>
      <c r="J803" s="13"/>
    </row>
    <row r="804" spans="1:10" x14ac:dyDescent="0.15">
      <c r="A804" s="13"/>
      <c r="B804" s="13"/>
      <c r="C804" s="13"/>
      <c r="D804" s="13"/>
      <c r="E804" s="13"/>
      <c r="F804" s="16"/>
      <c r="G804" s="13"/>
      <c r="H804" s="13"/>
      <c r="I804" s="13"/>
      <c r="J804" s="13"/>
    </row>
    <row r="805" spans="1:10" x14ac:dyDescent="0.15">
      <c r="A805" s="13"/>
      <c r="B805" s="13"/>
      <c r="C805" s="13"/>
      <c r="D805" s="13"/>
      <c r="E805" s="13"/>
      <c r="F805" s="16"/>
      <c r="G805" s="13"/>
      <c r="H805" s="13"/>
      <c r="I805" s="13"/>
      <c r="J805" s="13"/>
    </row>
    <row r="806" spans="1:10" x14ac:dyDescent="0.15">
      <c r="A806" s="13"/>
      <c r="B806" s="13"/>
      <c r="C806" s="13"/>
      <c r="D806" s="13"/>
      <c r="E806" s="13"/>
      <c r="F806" s="16"/>
      <c r="G806" s="13"/>
      <c r="H806" s="13"/>
      <c r="I806" s="13"/>
      <c r="J806" s="13"/>
    </row>
    <row r="807" spans="1:10" x14ac:dyDescent="0.15">
      <c r="A807" s="13"/>
      <c r="B807" s="13"/>
      <c r="C807" s="13"/>
      <c r="D807" s="13"/>
      <c r="E807" s="13"/>
      <c r="F807" s="16"/>
      <c r="G807" s="13"/>
      <c r="H807" s="13"/>
      <c r="I807" s="13"/>
      <c r="J807" s="13"/>
    </row>
    <row r="808" spans="1:10" x14ac:dyDescent="0.15">
      <c r="A808" s="13"/>
      <c r="B808" s="13"/>
      <c r="C808" s="13"/>
      <c r="D808" s="13"/>
      <c r="E808" s="13"/>
      <c r="F808" s="16"/>
      <c r="G808" s="13"/>
      <c r="H808" s="13"/>
      <c r="I808" s="13"/>
      <c r="J808" s="13"/>
    </row>
    <row r="809" spans="1:10" x14ac:dyDescent="0.15">
      <c r="A809" s="13"/>
      <c r="B809" s="13"/>
      <c r="C809" s="13"/>
      <c r="D809" s="13"/>
      <c r="E809" s="13"/>
      <c r="F809" s="16"/>
      <c r="G809" s="13"/>
      <c r="H809" s="13"/>
      <c r="I809" s="13"/>
      <c r="J809" s="13"/>
    </row>
    <row r="810" spans="1:10" x14ac:dyDescent="0.15">
      <c r="A810" s="13"/>
      <c r="B810" s="13"/>
      <c r="C810" s="13"/>
      <c r="D810" s="13"/>
      <c r="E810" s="13"/>
      <c r="F810" s="16"/>
      <c r="G810" s="13"/>
      <c r="H810" s="13"/>
      <c r="I810" s="13"/>
      <c r="J810" s="13"/>
    </row>
    <row r="811" spans="1:10" x14ac:dyDescent="0.15">
      <c r="A811" s="13"/>
      <c r="B811" s="13"/>
      <c r="C811" s="13"/>
      <c r="D811" s="13"/>
      <c r="E811" s="13"/>
      <c r="F811" s="16"/>
      <c r="G811" s="13"/>
      <c r="H811" s="13"/>
      <c r="I811" s="13"/>
      <c r="J811" s="13"/>
    </row>
    <row r="812" spans="1:10" x14ac:dyDescent="0.15">
      <c r="A812" s="13"/>
      <c r="B812" s="13"/>
      <c r="C812" s="13"/>
      <c r="D812" s="13"/>
      <c r="E812" s="13"/>
      <c r="F812" s="16"/>
      <c r="G812" s="13"/>
      <c r="H812" s="13"/>
      <c r="I812" s="13"/>
      <c r="J812" s="13"/>
    </row>
    <row r="813" spans="1:10" x14ac:dyDescent="0.15">
      <c r="A813" s="13"/>
      <c r="B813" s="13"/>
      <c r="C813" s="13"/>
      <c r="D813" s="13"/>
      <c r="E813" s="13"/>
      <c r="F813" s="16"/>
      <c r="G813" s="13"/>
      <c r="H813" s="13"/>
      <c r="I813" s="13"/>
      <c r="J813" s="13"/>
    </row>
    <row r="814" spans="1:10" x14ac:dyDescent="0.15">
      <c r="A814" s="13"/>
      <c r="B814" s="13"/>
      <c r="C814" s="13"/>
      <c r="D814" s="13"/>
      <c r="E814" s="13"/>
      <c r="F814" s="16"/>
      <c r="G814" s="13"/>
      <c r="H814" s="13"/>
      <c r="I814" s="13"/>
      <c r="J814" s="13"/>
    </row>
    <row r="815" spans="1:10" x14ac:dyDescent="0.15">
      <c r="A815" s="13"/>
      <c r="B815" s="13"/>
      <c r="C815" s="13"/>
      <c r="D815" s="13"/>
      <c r="E815" s="13"/>
      <c r="F815" s="16"/>
      <c r="G815" s="13"/>
      <c r="H815" s="13"/>
      <c r="I815" s="13"/>
      <c r="J815" s="13"/>
    </row>
    <row r="816" spans="1:10" x14ac:dyDescent="0.15">
      <c r="A816" s="13"/>
      <c r="B816" s="13"/>
      <c r="C816" s="13"/>
      <c r="D816" s="13"/>
      <c r="E816" s="13"/>
      <c r="F816" s="16"/>
      <c r="G816" s="13"/>
      <c r="H816" s="13"/>
      <c r="I816" s="13"/>
      <c r="J816" s="13"/>
    </row>
    <row r="817" spans="1:10" x14ac:dyDescent="0.15">
      <c r="A817" s="13"/>
      <c r="B817" s="13"/>
      <c r="C817" s="13"/>
      <c r="D817" s="13"/>
      <c r="E817" s="13"/>
      <c r="F817" s="16"/>
      <c r="G817" s="13"/>
      <c r="H817" s="13"/>
      <c r="I817" s="13"/>
      <c r="J817" s="13"/>
    </row>
    <row r="818" spans="1:10" x14ac:dyDescent="0.15">
      <c r="A818" s="13"/>
      <c r="B818" s="13"/>
      <c r="C818" s="13"/>
      <c r="D818" s="13"/>
      <c r="E818" s="13"/>
      <c r="F818" s="16"/>
      <c r="G818" s="13"/>
      <c r="H818" s="13"/>
      <c r="I818" s="13"/>
      <c r="J818" s="13"/>
    </row>
    <row r="819" spans="1:10" x14ac:dyDescent="0.15">
      <c r="A819" s="13"/>
      <c r="B819" s="13"/>
      <c r="C819" s="13"/>
      <c r="D819" s="13"/>
      <c r="E819" s="13"/>
      <c r="F819" s="16"/>
      <c r="G819" s="13"/>
      <c r="H819" s="13"/>
      <c r="I819" s="13"/>
      <c r="J819" s="13"/>
    </row>
    <row r="820" spans="1:10" x14ac:dyDescent="0.15">
      <c r="A820" s="13"/>
      <c r="B820" s="13"/>
      <c r="C820" s="13"/>
      <c r="D820" s="13"/>
      <c r="E820" s="13"/>
      <c r="F820" s="16"/>
      <c r="G820" s="13"/>
      <c r="H820" s="13"/>
      <c r="I820" s="13"/>
      <c r="J820" s="13"/>
    </row>
    <row r="821" spans="1:10" x14ac:dyDescent="0.15">
      <c r="A821" s="13"/>
      <c r="B821" s="13"/>
      <c r="C821" s="13"/>
      <c r="D821" s="13"/>
      <c r="E821" s="13"/>
      <c r="F821" s="16"/>
      <c r="G821" s="13"/>
      <c r="H821" s="13"/>
      <c r="I821" s="13"/>
      <c r="J821" s="13"/>
    </row>
    <row r="822" spans="1:10" x14ac:dyDescent="0.15">
      <c r="A822" s="13"/>
      <c r="B822" s="13"/>
      <c r="C822" s="13"/>
      <c r="D822" s="13"/>
      <c r="E822" s="13"/>
      <c r="F822" s="16"/>
      <c r="G822" s="13"/>
      <c r="H822" s="13"/>
      <c r="I822" s="13"/>
      <c r="J822" s="13"/>
    </row>
    <row r="823" spans="1:10" x14ac:dyDescent="0.15">
      <c r="A823" s="13"/>
      <c r="B823" s="13"/>
      <c r="C823" s="13"/>
      <c r="D823" s="13"/>
      <c r="E823" s="13"/>
      <c r="F823" s="16"/>
      <c r="G823" s="13"/>
      <c r="H823" s="13"/>
      <c r="I823" s="13"/>
      <c r="J823" s="13"/>
    </row>
    <row r="824" spans="1:10" x14ac:dyDescent="0.15">
      <c r="A824" s="13"/>
      <c r="B824" s="13"/>
      <c r="C824" s="13"/>
      <c r="D824" s="13"/>
      <c r="E824" s="13"/>
      <c r="F824" s="16"/>
      <c r="G824" s="13"/>
      <c r="H824" s="13"/>
      <c r="I824" s="13"/>
      <c r="J824" s="13"/>
    </row>
    <row r="825" spans="1:10" x14ac:dyDescent="0.15">
      <c r="A825" s="13"/>
      <c r="B825" s="13"/>
      <c r="C825" s="13"/>
      <c r="D825" s="13"/>
      <c r="E825" s="13"/>
      <c r="F825" s="16"/>
      <c r="G825" s="13"/>
      <c r="H825" s="13"/>
      <c r="I825" s="13"/>
      <c r="J825" s="13"/>
    </row>
    <row r="826" spans="1:10" x14ac:dyDescent="0.15">
      <c r="A826" s="13"/>
      <c r="B826" s="13"/>
      <c r="C826" s="13"/>
      <c r="D826" s="13"/>
      <c r="E826" s="13"/>
      <c r="F826" s="16"/>
      <c r="G826" s="13"/>
      <c r="H826" s="13"/>
      <c r="I826" s="13"/>
      <c r="J826" s="13"/>
    </row>
    <row r="827" spans="1:10" x14ac:dyDescent="0.15">
      <c r="A827" s="13"/>
      <c r="B827" s="13"/>
      <c r="C827" s="13"/>
      <c r="D827" s="13"/>
      <c r="E827" s="13"/>
      <c r="F827" s="16"/>
      <c r="G827" s="13"/>
      <c r="H827" s="13"/>
      <c r="I827" s="13"/>
      <c r="J827" s="13"/>
    </row>
    <row r="828" spans="1:10" x14ac:dyDescent="0.15">
      <c r="A828" s="13"/>
      <c r="B828" s="13"/>
      <c r="C828" s="13"/>
      <c r="D828" s="13"/>
      <c r="E828" s="13"/>
      <c r="F828" s="16"/>
      <c r="G828" s="13"/>
      <c r="H828" s="13"/>
      <c r="I828" s="13"/>
      <c r="J828" s="13"/>
    </row>
    <row r="829" spans="1:10" x14ac:dyDescent="0.15">
      <c r="A829" s="13"/>
      <c r="B829" s="13"/>
      <c r="C829" s="13"/>
      <c r="D829" s="13"/>
      <c r="E829" s="13"/>
      <c r="F829" s="16"/>
      <c r="G829" s="13"/>
      <c r="H829" s="13"/>
      <c r="I829" s="13"/>
      <c r="J829" s="13"/>
    </row>
    <row r="830" spans="1:10" x14ac:dyDescent="0.15">
      <c r="A830" s="13"/>
      <c r="B830" s="13"/>
      <c r="C830" s="13"/>
      <c r="D830" s="13"/>
      <c r="E830" s="13"/>
      <c r="F830" s="16"/>
      <c r="G830" s="13"/>
      <c r="H830" s="13"/>
      <c r="I830" s="13"/>
      <c r="J830" s="13"/>
    </row>
    <row r="831" spans="1:10" x14ac:dyDescent="0.15">
      <c r="A831" s="13"/>
      <c r="B831" s="13"/>
      <c r="C831" s="13"/>
      <c r="D831" s="13"/>
      <c r="E831" s="13"/>
      <c r="F831" s="16"/>
      <c r="G831" s="13"/>
      <c r="H831" s="13"/>
      <c r="I831" s="13"/>
      <c r="J831" s="13"/>
    </row>
    <row r="832" spans="1:10" x14ac:dyDescent="0.15">
      <c r="A832" s="13"/>
      <c r="B832" s="13"/>
      <c r="C832" s="13"/>
      <c r="D832" s="13"/>
      <c r="E832" s="13"/>
      <c r="F832" s="16"/>
      <c r="G832" s="13"/>
      <c r="H832" s="13"/>
      <c r="I832" s="13"/>
      <c r="J832" s="13"/>
    </row>
    <row r="833" spans="1:10" x14ac:dyDescent="0.15">
      <c r="A833" s="13"/>
      <c r="B833" s="13"/>
      <c r="C833" s="13"/>
      <c r="D833" s="13"/>
      <c r="E833" s="13"/>
      <c r="F833" s="16"/>
      <c r="G833" s="13"/>
      <c r="H833" s="13"/>
      <c r="I833" s="13"/>
      <c r="J833" s="13"/>
    </row>
    <row r="834" spans="1:10" x14ac:dyDescent="0.15">
      <c r="A834" s="13"/>
      <c r="B834" s="13"/>
      <c r="C834" s="13"/>
      <c r="D834" s="13"/>
      <c r="E834" s="13"/>
      <c r="F834" s="16"/>
      <c r="G834" s="13"/>
      <c r="H834" s="13"/>
      <c r="I834" s="13"/>
      <c r="J834" s="13"/>
    </row>
    <row r="835" spans="1:10" x14ac:dyDescent="0.15">
      <c r="A835" s="13"/>
      <c r="B835" s="13"/>
      <c r="C835" s="13"/>
      <c r="D835" s="13"/>
      <c r="E835" s="13"/>
      <c r="F835" s="16"/>
      <c r="G835" s="13"/>
      <c r="H835" s="13"/>
      <c r="I835" s="13"/>
      <c r="J835" s="13"/>
    </row>
    <row r="836" spans="1:10" x14ac:dyDescent="0.15">
      <c r="A836" s="13"/>
      <c r="B836" s="13"/>
      <c r="C836" s="13"/>
      <c r="D836" s="13"/>
      <c r="E836" s="13"/>
      <c r="F836" s="16"/>
      <c r="G836" s="13"/>
      <c r="H836" s="13"/>
      <c r="I836" s="13"/>
      <c r="J836" s="13"/>
    </row>
    <row r="837" spans="1:10" x14ac:dyDescent="0.15">
      <c r="A837" s="13"/>
      <c r="B837" s="13"/>
      <c r="C837" s="13"/>
      <c r="D837" s="13"/>
      <c r="E837" s="13"/>
      <c r="F837" s="16"/>
      <c r="G837" s="13"/>
      <c r="H837" s="13"/>
      <c r="I837" s="13"/>
      <c r="J837" s="13"/>
    </row>
    <row r="838" spans="1:10" x14ac:dyDescent="0.15">
      <c r="A838" s="13"/>
      <c r="B838" s="13"/>
      <c r="C838" s="13"/>
      <c r="D838" s="13"/>
      <c r="E838" s="13"/>
      <c r="F838" s="16"/>
      <c r="G838" s="13"/>
      <c r="H838" s="13"/>
      <c r="I838" s="13"/>
      <c r="J838" s="13"/>
    </row>
    <row r="839" spans="1:10" x14ac:dyDescent="0.15">
      <c r="A839" s="13"/>
      <c r="B839" s="13"/>
      <c r="C839" s="13"/>
      <c r="D839" s="13"/>
      <c r="E839" s="13"/>
      <c r="F839" s="16"/>
      <c r="G839" s="13"/>
      <c r="H839" s="13"/>
      <c r="I839" s="13"/>
      <c r="J839" s="13"/>
    </row>
    <row r="840" spans="1:10" x14ac:dyDescent="0.15">
      <c r="A840" s="13"/>
      <c r="B840" s="13"/>
      <c r="C840" s="13"/>
      <c r="D840" s="13"/>
      <c r="E840" s="13"/>
      <c r="F840" s="16"/>
      <c r="G840" s="13"/>
      <c r="H840" s="13"/>
      <c r="I840" s="13"/>
      <c r="J840" s="13"/>
    </row>
    <row r="841" spans="1:10" x14ac:dyDescent="0.15">
      <c r="A841" s="13"/>
      <c r="B841" s="13"/>
      <c r="C841" s="13"/>
      <c r="D841" s="13"/>
      <c r="E841" s="13"/>
      <c r="F841" s="16"/>
      <c r="G841" s="13"/>
      <c r="H841" s="13"/>
      <c r="I841" s="13"/>
      <c r="J841" s="13"/>
    </row>
    <row r="842" spans="1:10" x14ac:dyDescent="0.15">
      <c r="A842" s="13"/>
      <c r="B842" s="13"/>
      <c r="C842" s="13"/>
      <c r="D842" s="13"/>
      <c r="E842" s="13"/>
      <c r="F842" s="16"/>
      <c r="G842" s="13"/>
      <c r="H842" s="13"/>
      <c r="I842" s="13"/>
      <c r="J842" s="13"/>
    </row>
    <row r="843" spans="1:10" x14ac:dyDescent="0.15">
      <c r="A843" s="13"/>
      <c r="B843" s="13"/>
      <c r="C843" s="13"/>
      <c r="D843" s="13"/>
      <c r="E843" s="13"/>
      <c r="F843" s="16"/>
      <c r="G843" s="13"/>
      <c r="H843" s="13"/>
      <c r="I843" s="13"/>
      <c r="J843" s="13"/>
    </row>
    <row r="844" spans="1:10" x14ac:dyDescent="0.15">
      <c r="A844" s="13"/>
      <c r="B844" s="13"/>
      <c r="C844" s="13"/>
      <c r="D844" s="13"/>
      <c r="E844" s="13"/>
      <c r="F844" s="16"/>
      <c r="G844" s="13"/>
      <c r="H844" s="13"/>
      <c r="I844" s="13"/>
      <c r="J844" s="13"/>
    </row>
    <row r="845" spans="1:10" x14ac:dyDescent="0.15">
      <c r="A845" s="13"/>
      <c r="B845" s="13"/>
      <c r="C845" s="13"/>
      <c r="D845" s="13"/>
      <c r="E845" s="13"/>
      <c r="F845" s="16"/>
      <c r="G845" s="13"/>
      <c r="H845" s="13"/>
      <c r="I845" s="13"/>
      <c r="J845" s="13"/>
    </row>
    <row r="846" spans="1:10" x14ac:dyDescent="0.15">
      <c r="A846" s="13"/>
      <c r="B846" s="13"/>
      <c r="C846" s="13"/>
      <c r="D846" s="13"/>
      <c r="E846" s="13"/>
      <c r="F846" s="16"/>
      <c r="G846" s="13"/>
      <c r="H846" s="13"/>
      <c r="I846" s="13"/>
      <c r="J846" s="13"/>
    </row>
    <row r="847" spans="1:10" x14ac:dyDescent="0.15">
      <c r="A847" s="13"/>
      <c r="B847" s="13"/>
      <c r="C847" s="13"/>
      <c r="D847" s="13"/>
      <c r="E847" s="13"/>
      <c r="F847" s="16"/>
      <c r="G847" s="13"/>
      <c r="H847" s="13"/>
      <c r="I847" s="13"/>
      <c r="J847" s="13"/>
    </row>
    <row r="848" spans="1:10" x14ac:dyDescent="0.15">
      <c r="A848" s="13"/>
      <c r="B848" s="13"/>
      <c r="C848" s="13"/>
      <c r="D848" s="13"/>
      <c r="E848" s="13"/>
      <c r="F848" s="16"/>
      <c r="G848" s="13"/>
      <c r="H848" s="13"/>
      <c r="I848" s="13"/>
      <c r="J848" s="13"/>
    </row>
    <row r="849" spans="1:10" x14ac:dyDescent="0.15">
      <c r="A849" s="13"/>
      <c r="B849" s="13"/>
      <c r="C849" s="13"/>
      <c r="D849" s="13"/>
      <c r="E849" s="13"/>
      <c r="F849" s="16"/>
      <c r="G849" s="13"/>
      <c r="H849" s="13"/>
      <c r="I849" s="13"/>
      <c r="J849" s="13"/>
    </row>
    <row r="850" spans="1:10" x14ac:dyDescent="0.15">
      <c r="A850" s="13"/>
      <c r="B850" s="13"/>
      <c r="C850" s="13"/>
      <c r="D850" s="13"/>
      <c r="E850" s="13"/>
      <c r="F850" s="16"/>
      <c r="G850" s="13"/>
      <c r="H850" s="13"/>
      <c r="I850" s="13"/>
      <c r="J850" s="13"/>
    </row>
    <row r="851" spans="1:10" x14ac:dyDescent="0.15">
      <c r="A851" s="13"/>
      <c r="B851" s="13"/>
      <c r="C851" s="13"/>
      <c r="D851" s="13"/>
      <c r="E851" s="13"/>
      <c r="F851" s="16"/>
      <c r="G851" s="13"/>
      <c r="H851" s="13"/>
      <c r="I851" s="13"/>
      <c r="J851" s="13"/>
    </row>
    <row r="852" spans="1:10" x14ac:dyDescent="0.15">
      <c r="A852" s="13"/>
      <c r="B852" s="13"/>
      <c r="C852" s="13"/>
      <c r="D852" s="13"/>
      <c r="E852" s="13"/>
      <c r="F852" s="16"/>
      <c r="G852" s="13"/>
      <c r="H852" s="13"/>
      <c r="I852" s="13"/>
      <c r="J852" s="13"/>
    </row>
    <row r="853" spans="1:10" x14ac:dyDescent="0.15">
      <c r="A853" s="13"/>
      <c r="B853" s="13"/>
      <c r="C853" s="13"/>
      <c r="D853" s="13"/>
      <c r="E853" s="13"/>
      <c r="F853" s="16"/>
      <c r="G853" s="13"/>
      <c r="H853" s="13"/>
      <c r="I853" s="13"/>
      <c r="J853" s="13"/>
    </row>
    <row r="854" spans="1:10" x14ac:dyDescent="0.15">
      <c r="A854" s="13"/>
      <c r="B854" s="13"/>
      <c r="C854" s="13"/>
      <c r="D854" s="13"/>
      <c r="E854" s="13"/>
      <c r="F854" s="16"/>
      <c r="G854" s="13"/>
      <c r="H854" s="13"/>
      <c r="I854" s="13"/>
      <c r="J854" s="13"/>
    </row>
    <row r="855" spans="1:10" x14ac:dyDescent="0.15">
      <c r="A855" s="13"/>
      <c r="B855" s="13"/>
      <c r="C855" s="13"/>
      <c r="D855" s="13"/>
      <c r="E855" s="13"/>
      <c r="F855" s="16"/>
      <c r="G855" s="13"/>
      <c r="H855" s="13"/>
      <c r="I855" s="13"/>
      <c r="J855" s="13"/>
    </row>
    <row r="856" spans="1:10" x14ac:dyDescent="0.15">
      <c r="A856" s="13"/>
      <c r="B856" s="13"/>
      <c r="C856" s="13"/>
      <c r="D856" s="13"/>
      <c r="E856" s="13"/>
      <c r="F856" s="16"/>
      <c r="G856" s="13"/>
      <c r="H856" s="13"/>
      <c r="I856" s="13"/>
      <c r="J856" s="13"/>
    </row>
    <row r="857" spans="1:10" x14ac:dyDescent="0.15">
      <c r="A857" s="13"/>
      <c r="B857" s="13"/>
      <c r="C857" s="13"/>
      <c r="D857" s="13"/>
      <c r="E857" s="13"/>
      <c r="F857" s="16"/>
      <c r="G857" s="13"/>
      <c r="H857" s="13"/>
      <c r="I857" s="13"/>
      <c r="J857" s="13"/>
    </row>
    <row r="858" spans="1:10" x14ac:dyDescent="0.15">
      <c r="A858" s="13"/>
      <c r="B858" s="13"/>
      <c r="C858" s="13"/>
      <c r="D858" s="13"/>
      <c r="E858" s="13"/>
      <c r="F858" s="16"/>
      <c r="G858" s="13"/>
      <c r="H858" s="13"/>
      <c r="I858" s="13"/>
      <c r="J858" s="13"/>
    </row>
    <row r="859" spans="1:10" x14ac:dyDescent="0.15">
      <c r="A859" s="13"/>
      <c r="B859" s="13"/>
      <c r="C859" s="13"/>
      <c r="D859" s="13"/>
      <c r="E859" s="13"/>
      <c r="F859" s="16"/>
      <c r="G859" s="13"/>
      <c r="H859" s="13"/>
      <c r="I859" s="13"/>
      <c r="J859" s="13"/>
    </row>
    <row r="860" spans="1:10" x14ac:dyDescent="0.15">
      <c r="A860" s="13"/>
      <c r="B860" s="13"/>
      <c r="C860" s="13"/>
      <c r="D860" s="13"/>
      <c r="E860" s="13"/>
      <c r="F860" s="16"/>
      <c r="G860" s="13"/>
      <c r="H860" s="13"/>
      <c r="I860" s="13"/>
      <c r="J860" s="13"/>
    </row>
    <row r="861" spans="1:10" x14ac:dyDescent="0.15">
      <c r="A861" s="13"/>
      <c r="B861" s="13"/>
      <c r="C861" s="13"/>
      <c r="D861" s="13"/>
      <c r="E861" s="13"/>
      <c r="F861" s="16"/>
      <c r="G861" s="13"/>
      <c r="H861" s="13"/>
      <c r="I861" s="13"/>
      <c r="J861" s="13"/>
    </row>
    <row r="862" spans="1:10" x14ac:dyDescent="0.15">
      <c r="A862" s="13"/>
      <c r="B862" s="13"/>
      <c r="C862" s="13"/>
      <c r="D862" s="13"/>
      <c r="E862" s="13"/>
      <c r="F862" s="16"/>
      <c r="G862" s="13"/>
      <c r="H862" s="13"/>
      <c r="I862" s="13"/>
      <c r="J862" s="13"/>
    </row>
    <row r="863" spans="1:10" x14ac:dyDescent="0.15">
      <c r="A863" s="13"/>
      <c r="B863" s="13"/>
      <c r="C863" s="13"/>
      <c r="D863" s="13"/>
      <c r="E863" s="13"/>
      <c r="F863" s="16"/>
      <c r="G863" s="13"/>
      <c r="H863" s="13"/>
      <c r="I863" s="13"/>
      <c r="J863" s="13"/>
    </row>
    <row r="864" spans="1:10" x14ac:dyDescent="0.15">
      <c r="A864" s="13"/>
      <c r="B864" s="13"/>
      <c r="C864" s="13"/>
      <c r="D864" s="13"/>
      <c r="E864" s="13"/>
      <c r="F864" s="16"/>
      <c r="G864" s="13"/>
      <c r="H864" s="13"/>
      <c r="I864" s="13"/>
      <c r="J864" s="13"/>
    </row>
    <row r="865" spans="1:10" x14ac:dyDescent="0.15">
      <c r="A865" s="13"/>
      <c r="B865" s="13"/>
      <c r="C865" s="13"/>
      <c r="D865" s="13"/>
      <c r="E865" s="13"/>
      <c r="F865" s="16"/>
      <c r="G865" s="13"/>
      <c r="H865" s="13"/>
      <c r="I865" s="13"/>
      <c r="J865" s="13"/>
    </row>
    <row r="866" spans="1:10" x14ac:dyDescent="0.15">
      <c r="A866" s="13"/>
      <c r="B866" s="13"/>
      <c r="C866" s="13"/>
      <c r="D866" s="13"/>
      <c r="E866" s="13"/>
      <c r="F866" s="16"/>
      <c r="G866" s="13"/>
      <c r="H866" s="13"/>
      <c r="I866" s="13"/>
      <c r="J866" s="13"/>
    </row>
    <row r="867" spans="1:10" x14ac:dyDescent="0.15">
      <c r="A867" s="13"/>
      <c r="B867" s="13"/>
      <c r="C867" s="13"/>
      <c r="D867" s="13"/>
      <c r="E867" s="13"/>
      <c r="F867" s="16"/>
      <c r="G867" s="13"/>
      <c r="H867" s="13"/>
      <c r="I867" s="13"/>
      <c r="J867" s="13"/>
    </row>
    <row r="868" spans="1:10" x14ac:dyDescent="0.15">
      <c r="A868" s="13"/>
      <c r="B868" s="13"/>
      <c r="C868" s="13"/>
      <c r="D868" s="13"/>
      <c r="E868" s="13"/>
      <c r="F868" s="16"/>
      <c r="G868" s="13"/>
      <c r="H868" s="13"/>
      <c r="I868" s="13"/>
      <c r="J868" s="13"/>
    </row>
    <row r="869" spans="1:10" x14ac:dyDescent="0.15">
      <c r="A869" s="13"/>
      <c r="B869" s="13"/>
      <c r="C869" s="13"/>
      <c r="D869" s="13"/>
      <c r="E869" s="13"/>
      <c r="F869" s="16"/>
      <c r="G869" s="13"/>
      <c r="H869" s="13"/>
      <c r="I869" s="13"/>
      <c r="J869" s="13"/>
    </row>
    <row r="870" spans="1:10" x14ac:dyDescent="0.15">
      <c r="A870" s="13"/>
      <c r="B870" s="13"/>
      <c r="C870" s="13"/>
      <c r="D870" s="13"/>
      <c r="E870" s="13"/>
      <c r="F870" s="16"/>
      <c r="G870" s="13"/>
      <c r="H870" s="13"/>
      <c r="I870" s="13"/>
      <c r="J870" s="13"/>
    </row>
    <row r="871" spans="1:10" x14ac:dyDescent="0.15">
      <c r="A871" s="13"/>
      <c r="B871" s="13"/>
      <c r="C871" s="13"/>
      <c r="D871" s="13"/>
      <c r="E871" s="13"/>
      <c r="F871" s="16"/>
      <c r="G871" s="13"/>
      <c r="H871" s="13"/>
      <c r="I871" s="13"/>
      <c r="J871" s="13"/>
    </row>
    <row r="872" spans="1:10" x14ac:dyDescent="0.15">
      <c r="A872" s="13"/>
      <c r="B872" s="13"/>
      <c r="C872" s="13"/>
      <c r="D872" s="13"/>
      <c r="E872" s="13"/>
      <c r="F872" s="16"/>
      <c r="G872" s="13"/>
      <c r="H872" s="13"/>
      <c r="I872" s="13"/>
      <c r="J872" s="13"/>
    </row>
    <row r="873" spans="1:10" x14ac:dyDescent="0.15">
      <c r="A873" s="13"/>
      <c r="B873" s="13"/>
      <c r="C873" s="13"/>
      <c r="D873" s="13"/>
      <c r="E873" s="13"/>
      <c r="F873" s="16"/>
      <c r="G873" s="13"/>
      <c r="H873" s="13"/>
      <c r="I873" s="13"/>
      <c r="J873" s="13"/>
    </row>
    <row r="874" spans="1:10" x14ac:dyDescent="0.15">
      <c r="A874" s="13"/>
      <c r="B874" s="13"/>
      <c r="C874" s="13"/>
      <c r="D874" s="13"/>
      <c r="E874" s="13"/>
      <c r="F874" s="16"/>
      <c r="G874" s="13"/>
      <c r="H874" s="13"/>
      <c r="I874" s="13"/>
      <c r="J874" s="13"/>
    </row>
    <row r="875" spans="1:10" x14ac:dyDescent="0.15">
      <c r="A875" s="13"/>
      <c r="B875" s="13"/>
      <c r="C875" s="13"/>
      <c r="D875" s="13"/>
      <c r="E875" s="13"/>
      <c r="F875" s="16"/>
      <c r="G875" s="13"/>
      <c r="H875" s="13"/>
      <c r="I875" s="13"/>
      <c r="J875" s="13"/>
    </row>
    <row r="876" spans="1:10" x14ac:dyDescent="0.15">
      <c r="A876" s="13"/>
      <c r="B876" s="13"/>
      <c r="C876" s="13"/>
      <c r="D876" s="13"/>
      <c r="E876" s="13"/>
      <c r="F876" s="16"/>
      <c r="G876" s="13"/>
      <c r="H876" s="13"/>
      <c r="I876" s="13"/>
      <c r="J876" s="13"/>
    </row>
    <row r="877" spans="1:10" x14ac:dyDescent="0.15">
      <c r="A877" s="13"/>
      <c r="B877" s="13"/>
      <c r="C877" s="13"/>
      <c r="D877" s="13"/>
      <c r="E877" s="13"/>
      <c r="F877" s="16"/>
      <c r="G877" s="13"/>
      <c r="H877" s="13"/>
      <c r="I877" s="13"/>
      <c r="J877" s="13"/>
    </row>
    <row r="878" spans="1:10" x14ac:dyDescent="0.15">
      <c r="A878" s="13"/>
      <c r="B878" s="13"/>
      <c r="C878" s="13"/>
      <c r="D878" s="13"/>
      <c r="E878" s="13"/>
      <c r="F878" s="16"/>
      <c r="G878" s="13"/>
      <c r="H878" s="13"/>
      <c r="I878" s="13"/>
      <c r="J878" s="13"/>
    </row>
    <row r="879" spans="1:10" x14ac:dyDescent="0.15">
      <c r="A879" s="13"/>
      <c r="B879" s="13"/>
      <c r="C879" s="13"/>
      <c r="D879" s="13"/>
      <c r="E879" s="13"/>
      <c r="F879" s="16"/>
      <c r="G879" s="13"/>
      <c r="H879" s="13"/>
      <c r="I879" s="13"/>
      <c r="J879" s="13"/>
    </row>
    <row r="880" spans="1:10" x14ac:dyDescent="0.15">
      <c r="A880" s="13"/>
      <c r="B880" s="13"/>
      <c r="C880" s="13"/>
      <c r="D880" s="13"/>
      <c r="E880" s="13"/>
      <c r="F880" s="16"/>
      <c r="G880" s="13"/>
      <c r="H880" s="13"/>
      <c r="I880" s="13"/>
      <c r="J880" s="13"/>
    </row>
    <row r="881" spans="1:10" x14ac:dyDescent="0.15">
      <c r="A881" s="13"/>
      <c r="B881" s="13"/>
      <c r="C881" s="13"/>
      <c r="D881" s="13"/>
      <c r="E881" s="13"/>
      <c r="F881" s="16"/>
      <c r="G881" s="13"/>
      <c r="H881" s="13"/>
      <c r="I881" s="13"/>
      <c r="J881" s="13"/>
    </row>
    <row r="882" spans="1:10" x14ac:dyDescent="0.15">
      <c r="A882" s="13"/>
      <c r="B882" s="13"/>
      <c r="C882" s="13"/>
      <c r="D882" s="13"/>
      <c r="E882" s="13"/>
      <c r="F882" s="16"/>
      <c r="G882" s="13"/>
      <c r="H882" s="13"/>
      <c r="I882" s="13"/>
      <c r="J882" s="13"/>
    </row>
    <row r="883" spans="1:10" x14ac:dyDescent="0.15">
      <c r="A883" s="13"/>
      <c r="B883" s="13"/>
      <c r="C883" s="13"/>
      <c r="D883" s="13"/>
      <c r="E883" s="13"/>
      <c r="F883" s="16"/>
      <c r="G883" s="13"/>
      <c r="H883" s="13"/>
      <c r="I883" s="13"/>
      <c r="J883" s="13"/>
    </row>
    <row r="884" spans="1:10" x14ac:dyDescent="0.15">
      <c r="A884" s="13"/>
      <c r="B884" s="13"/>
      <c r="C884" s="13"/>
      <c r="D884" s="13"/>
      <c r="E884" s="13"/>
      <c r="F884" s="16"/>
      <c r="G884" s="13"/>
      <c r="H884" s="13"/>
      <c r="I884" s="13"/>
      <c r="J884" s="13"/>
    </row>
    <row r="885" spans="1:10" x14ac:dyDescent="0.15">
      <c r="A885" s="13"/>
      <c r="B885" s="13"/>
      <c r="C885" s="13"/>
      <c r="D885" s="13"/>
      <c r="E885" s="13"/>
      <c r="F885" s="16"/>
      <c r="G885" s="13"/>
      <c r="H885" s="13"/>
      <c r="I885" s="13"/>
      <c r="J885" s="13"/>
    </row>
    <row r="886" spans="1:10" x14ac:dyDescent="0.15">
      <c r="A886" s="13"/>
      <c r="B886" s="13"/>
      <c r="C886" s="13"/>
      <c r="D886" s="13"/>
      <c r="E886" s="13"/>
      <c r="F886" s="16"/>
      <c r="G886" s="13"/>
      <c r="H886" s="13"/>
      <c r="I886" s="13"/>
      <c r="J886" s="13"/>
    </row>
    <row r="887" spans="1:10" x14ac:dyDescent="0.15">
      <c r="A887" s="13"/>
      <c r="B887" s="13"/>
      <c r="C887" s="13"/>
      <c r="D887" s="13"/>
      <c r="E887" s="13"/>
      <c r="F887" s="16"/>
      <c r="G887" s="13"/>
      <c r="H887" s="13"/>
      <c r="I887" s="13"/>
      <c r="J887" s="13"/>
    </row>
    <row r="888" spans="1:10" x14ac:dyDescent="0.15">
      <c r="A888" s="13"/>
      <c r="B888" s="13"/>
      <c r="C888" s="13"/>
      <c r="D888" s="13"/>
      <c r="E888" s="13"/>
      <c r="F888" s="16"/>
      <c r="G888" s="13"/>
      <c r="H888" s="13"/>
      <c r="I888" s="13"/>
      <c r="J888" s="13"/>
    </row>
    <row r="889" spans="1:10" x14ac:dyDescent="0.15">
      <c r="A889" s="13"/>
      <c r="B889" s="13"/>
      <c r="C889" s="13"/>
      <c r="D889" s="13"/>
      <c r="E889" s="13"/>
      <c r="F889" s="16"/>
      <c r="G889" s="13"/>
      <c r="H889" s="13"/>
      <c r="I889" s="13"/>
      <c r="J889" s="13"/>
    </row>
    <row r="890" spans="1:10" x14ac:dyDescent="0.15">
      <c r="A890" s="13"/>
      <c r="B890" s="13"/>
      <c r="C890" s="13"/>
      <c r="D890" s="13"/>
      <c r="E890" s="13"/>
      <c r="F890" s="16"/>
      <c r="G890" s="13"/>
      <c r="H890" s="13"/>
      <c r="I890" s="13"/>
      <c r="J890" s="13"/>
    </row>
    <row r="891" spans="1:10" x14ac:dyDescent="0.15">
      <c r="A891" s="13"/>
      <c r="B891" s="13"/>
      <c r="C891" s="13"/>
      <c r="D891" s="13"/>
      <c r="E891" s="13"/>
      <c r="F891" s="16"/>
      <c r="G891" s="13"/>
      <c r="H891" s="13"/>
      <c r="I891" s="13"/>
      <c r="J891" s="13"/>
    </row>
    <row r="892" spans="1:10" x14ac:dyDescent="0.15">
      <c r="A892" s="13"/>
      <c r="B892" s="13"/>
      <c r="C892" s="13"/>
      <c r="D892" s="13"/>
      <c r="E892" s="13"/>
      <c r="F892" s="16"/>
      <c r="G892" s="13"/>
      <c r="H892" s="13"/>
      <c r="I892" s="13"/>
      <c r="J892" s="13"/>
    </row>
    <row r="893" spans="1:10" x14ac:dyDescent="0.15">
      <c r="A893" s="13"/>
      <c r="B893" s="13"/>
      <c r="C893" s="13"/>
      <c r="D893" s="13"/>
      <c r="E893" s="13"/>
      <c r="F893" s="16"/>
      <c r="G893" s="13"/>
      <c r="H893" s="13"/>
      <c r="I893" s="13"/>
      <c r="J893" s="13"/>
    </row>
    <row r="894" spans="1:10" x14ac:dyDescent="0.15">
      <c r="A894" s="13"/>
      <c r="B894" s="13"/>
      <c r="C894" s="13"/>
      <c r="D894" s="13"/>
      <c r="E894" s="13"/>
      <c r="F894" s="16"/>
      <c r="G894" s="13"/>
      <c r="H894" s="13"/>
      <c r="I894" s="13"/>
      <c r="J894" s="13"/>
    </row>
    <row r="895" spans="1:10" x14ac:dyDescent="0.15">
      <c r="A895" s="13"/>
      <c r="B895" s="13"/>
      <c r="C895" s="13"/>
      <c r="D895" s="13"/>
      <c r="E895" s="13"/>
      <c r="F895" s="16"/>
      <c r="G895" s="13"/>
      <c r="H895" s="13"/>
      <c r="I895" s="13"/>
      <c r="J895" s="13"/>
    </row>
    <row r="896" spans="1:10" x14ac:dyDescent="0.15">
      <c r="A896" s="13"/>
      <c r="B896" s="13"/>
      <c r="C896" s="13"/>
      <c r="D896" s="13"/>
      <c r="E896" s="13"/>
      <c r="F896" s="16"/>
      <c r="G896" s="13"/>
      <c r="H896" s="13"/>
      <c r="I896" s="13"/>
      <c r="J896" s="13"/>
    </row>
    <row r="897" spans="1:10" x14ac:dyDescent="0.15">
      <c r="A897" s="13"/>
      <c r="B897" s="13"/>
      <c r="C897" s="13"/>
      <c r="D897" s="13"/>
      <c r="E897" s="13"/>
      <c r="F897" s="16"/>
      <c r="G897" s="13"/>
      <c r="H897" s="13"/>
      <c r="I897" s="13"/>
      <c r="J897" s="13"/>
    </row>
    <row r="898" spans="1:10" x14ac:dyDescent="0.15">
      <c r="A898" s="13"/>
      <c r="B898" s="13"/>
      <c r="C898" s="13"/>
      <c r="D898" s="13"/>
      <c r="E898" s="13"/>
      <c r="F898" s="16"/>
      <c r="G898" s="13"/>
      <c r="H898" s="13"/>
      <c r="I898" s="13"/>
      <c r="J898" s="13"/>
    </row>
    <row r="899" spans="1:10" x14ac:dyDescent="0.15">
      <c r="A899" s="13"/>
      <c r="B899" s="13"/>
      <c r="C899" s="13"/>
      <c r="D899" s="13"/>
      <c r="E899" s="13"/>
      <c r="F899" s="16"/>
      <c r="G899" s="13"/>
      <c r="H899" s="13"/>
      <c r="I899" s="13"/>
      <c r="J899" s="13"/>
    </row>
    <row r="900" spans="1:10" x14ac:dyDescent="0.15">
      <c r="A900" s="13"/>
      <c r="B900" s="13"/>
      <c r="C900" s="13"/>
      <c r="D900" s="13"/>
      <c r="E900" s="13"/>
      <c r="F900" s="16"/>
      <c r="G900" s="13"/>
      <c r="H900" s="13"/>
      <c r="I900" s="13"/>
      <c r="J900" s="13"/>
    </row>
    <row r="901" spans="1:10" x14ac:dyDescent="0.15">
      <c r="A901" s="13"/>
      <c r="B901" s="13"/>
      <c r="C901" s="13"/>
      <c r="D901" s="13"/>
      <c r="E901" s="13"/>
      <c r="F901" s="16"/>
      <c r="G901" s="13"/>
      <c r="H901" s="13"/>
      <c r="I901" s="13"/>
      <c r="J901" s="13"/>
    </row>
    <row r="902" spans="1:10" x14ac:dyDescent="0.15">
      <c r="A902" s="13"/>
      <c r="B902" s="13"/>
      <c r="C902" s="13"/>
      <c r="D902" s="13"/>
      <c r="E902" s="13"/>
      <c r="F902" s="16"/>
      <c r="G902" s="13"/>
      <c r="H902" s="13"/>
      <c r="I902" s="13"/>
      <c r="J902" s="13"/>
    </row>
    <row r="903" spans="1:10" x14ac:dyDescent="0.15">
      <c r="A903" s="13"/>
      <c r="B903" s="13"/>
      <c r="C903" s="13"/>
      <c r="D903" s="13"/>
      <c r="E903" s="13"/>
      <c r="F903" s="16"/>
      <c r="G903" s="13"/>
      <c r="H903" s="13"/>
      <c r="I903" s="13"/>
      <c r="J903" s="13"/>
    </row>
    <row r="904" spans="1:10" x14ac:dyDescent="0.15">
      <c r="A904" s="13"/>
      <c r="B904" s="13"/>
      <c r="C904" s="13"/>
      <c r="D904" s="13"/>
      <c r="E904" s="13"/>
      <c r="F904" s="16"/>
      <c r="G904" s="13"/>
      <c r="H904" s="13"/>
      <c r="I904" s="13"/>
      <c r="J904" s="13"/>
    </row>
    <row r="905" spans="1:10" x14ac:dyDescent="0.15">
      <c r="A905" s="13"/>
      <c r="B905" s="13"/>
      <c r="C905" s="13"/>
      <c r="D905" s="13"/>
      <c r="E905" s="13"/>
      <c r="F905" s="16"/>
      <c r="G905" s="13"/>
      <c r="H905" s="13"/>
      <c r="I905" s="13"/>
      <c r="J905" s="13"/>
    </row>
    <row r="906" spans="1:10" x14ac:dyDescent="0.15">
      <c r="A906" s="13"/>
      <c r="B906" s="13"/>
      <c r="C906" s="13"/>
      <c r="D906" s="13"/>
      <c r="E906" s="13"/>
      <c r="F906" s="16"/>
      <c r="G906" s="13"/>
      <c r="H906" s="13"/>
      <c r="I906" s="13"/>
      <c r="J906" s="13"/>
    </row>
    <row r="907" spans="1:10" x14ac:dyDescent="0.15">
      <c r="A907" s="13"/>
      <c r="B907" s="13"/>
      <c r="C907" s="13"/>
      <c r="D907" s="13"/>
      <c r="E907" s="13"/>
      <c r="F907" s="16"/>
      <c r="G907" s="13"/>
      <c r="H907" s="13"/>
      <c r="I907" s="13"/>
      <c r="J907" s="13"/>
    </row>
    <row r="908" spans="1:10" x14ac:dyDescent="0.15">
      <c r="A908" s="13"/>
      <c r="B908" s="13"/>
      <c r="C908" s="13"/>
      <c r="D908" s="13"/>
      <c r="E908" s="13"/>
      <c r="F908" s="16"/>
      <c r="G908" s="13"/>
      <c r="H908" s="13"/>
      <c r="I908" s="13"/>
      <c r="J908" s="13"/>
    </row>
    <row r="909" spans="1:10" x14ac:dyDescent="0.15">
      <c r="A909" s="13"/>
      <c r="B909" s="13"/>
      <c r="C909" s="13"/>
      <c r="D909" s="13"/>
      <c r="E909" s="13"/>
      <c r="F909" s="16"/>
      <c r="G909" s="13"/>
      <c r="H909" s="13"/>
      <c r="I909" s="13"/>
      <c r="J909" s="13"/>
    </row>
    <row r="910" spans="1:10" x14ac:dyDescent="0.15">
      <c r="A910" s="13"/>
      <c r="B910" s="13"/>
      <c r="C910" s="13"/>
      <c r="D910" s="13"/>
      <c r="E910" s="13"/>
      <c r="F910" s="16"/>
      <c r="G910" s="13"/>
      <c r="H910" s="13"/>
      <c r="I910" s="13"/>
      <c r="J910" s="13"/>
    </row>
    <row r="911" spans="1:10" x14ac:dyDescent="0.15">
      <c r="A911" s="13"/>
      <c r="B911" s="13"/>
      <c r="C911" s="13"/>
      <c r="D911" s="13"/>
      <c r="E911" s="13"/>
      <c r="F911" s="16"/>
      <c r="G911" s="13"/>
      <c r="H911" s="13"/>
      <c r="I911" s="13"/>
      <c r="J911" s="13"/>
    </row>
    <row r="912" spans="1:10" x14ac:dyDescent="0.15">
      <c r="A912" s="13"/>
      <c r="B912" s="13"/>
      <c r="C912" s="13"/>
      <c r="D912" s="13"/>
      <c r="E912" s="13"/>
      <c r="F912" s="16"/>
      <c r="G912" s="13"/>
      <c r="H912" s="13"/>
      <c r="I912" s="13"/>
      <c r="J912" s="13"/>
    </row>
    <row r="913" spans="1:10" x14ac:dyDescent="0.15">
      <c r="A913" s="13"/>
      <c r="B913" s="13"/>
      <c r="C913" s="13"/>
      <c r="D913" s="13"/>
      <c r="E913" s="13"/>
      <c r="F913" s="16"/>
      <c r="G913" s="13"/>
      <c r="H913" s="13"/>
      <c r="I913" s="13"/>
      <c r="J913" s="13"/>
    </row>
    <row r="914" spans="1:10" x14ac:dyDescent="0.15">
      <c r="A914" s="13"/>
      <c r="B914" s="13"/>
      <c r="C914" s="13"/>
      <c r="D914" s="13"/>
      <c r="E914" s="13"/>
      <c r="F914" s="16"/>
      <c r="G914" s="13"/>
      <c r="H914" s="13"/>
      <c r="I914" s="13"/>
      <c r="J914" s="13"/>
    </row>
    <row r="915" spans="1:10" x14ac:dyDescent="0.15">
      <c r="A915" s="13"/>
      <c r="B915" s="13"/>
      <c r="C915" s="13"/>
      <c r="D915" s="13"/>
      <c r="E915" s="13"/>
      <c r="F915" s="16"/>
      <c r="G915" s="13"/>
      <c r="H915" s="13"/>
      <c r="I915" s="13"/>
      <c r="J915" s="13"/>
    </row>
    <row r="916" spans="1:10" x14ac:dyDescent="0.15">
      <c r="A916" s="13"/>
      <c r="B916" s="13"/>
      <c r="C916" s="13"/>
      <c r="D916" s="13"/>
      <c r="E916" s="13"/>
      <c r="F916" s="16"/>
      <c r="G916" s="13"/>
      <c r="H916" s="13"/>
      <c r="I916" s="13"/>
      <c r="J916" s="13"/>
    </row>
    <row r="917" spans="1:10" x14ac:dyDescent="0.15">
      <c r="A917" s="13"/>
      <c r="B917" s="13"/>
      <c r="C917" s="13"/>
      <c r="D917" s="13"/>
      <c r="E917" s="13"/>
      <c r="F917" s="16"/>
      <c r="G917" s="13"/>
      <c r="H917" s="13"/>
      <c r="I917" s="13"/>
      <c r="J917" s="13"/>
    </row>
    <row r="918" spans="1:10" x14ac:dyDescent="0.15">
      <c r="A918" s="13"/>
      <c r="B918" s="13"/>
      <c r="C918" s="13"/>
      <c r="D918" s="13"/>
      <c r="E918" s="13"/>
      <c r="F918" s="16"/>
      <c r="G918" s="13"/>
      <c r="H918" s="13"/>
      <c r="I918" s="13"/>
      <c r="J918" s="13"/>
    </row>
    <row r="919" spans="1:10" x14ac:dyDescent="0.15">
      <c r="A919" s="13"/>
      <c r="B919" s="13"/>
      <c r="C919" s="13"/>
      <c r="D919" s="13"/>
      <c r="E919" s="13"/>
      <c r="F919" s="16"/>
      <c r="G919" s="13"/>
      <c r="H919" s="13"/>
      <c r="I919" s="13"/>
      <c r="J919" s="13"/>
    </row>
    <row r="920" spans="1:10" x14ac:dyDescent="0.15">
      <c r="A920" s="13"/>
      <c r="B920" s="13"/>
      <c r="C920" s="13"/>
      <c r="D920" s="13"/>
      <c r="E920" s="13"/>
      <c r="F920" s="16"/>
      <c r="G920" s="13"/>
      <c r="H920" s="13"/>
      <c r="I920" s="13"/>
      <c r="J920" s="13"/>
    </row>
    <row r="921" spans="1:10" x14ac:dyDescent="0.15">
      <c r="A921" s="13"/>
      <c r="B921" s="13"/>
      <c r="C921" s="13"/>
      <c r="D921" s="13"/>
      <c r="E921" s="13"/>
      <c r="F921" s="16"/>
      <c r="G921" s="13"/>
      <c r="H921" s="13"/>
      <c r="I921" s="13"/>
      <c r="J921" s="13"/>
    </row>
    <row r="922" spans="1:10" x14ac:dyDescent="0.15">
      <c r="A922" s="13"/>
      <c r="B922" s="13"/>
      <c r="C922" s="13"/>
      <c r="D922" s="13"/>
      <c r="E922" s="13"/>
      <c r="F922" s="16"/>
      <c r="G922" s="13"/>
      <c r="H922" s="13"/>
      <c r="I922" s="13"/>
      <c r="J922" s="13"/>
    </row>
    <row r="923" spans="1:10" x14ac:dyDescent="0.15">
      <c r="A923" s="13"/>
      <c r="B923" s="13"/>
      <c r="C923" s="13"/>
      <c r="D923" s="13"/>
      <c r="E923" s="13"/>
      <c r="F923" s="16"/>
      <c r="G923" s="13"/>
      <c r="H923" s="13"/>
      <c r="I923" s="13"/>
      <c r="J923" s="13"/>
    </row>
    <row r="924" spans="1:10" x14ac:dyDescent="0.15">
      <c r="A924" s="13"/>
      <c r="B924" s="13"/>
      <c r="C924" s="13"/>
      <c r="D924" s="13"/>
      <c r="E924" s="13"/>
      <c r="F924" s="16"/>
      <c r="G924" s="13"/>
      <c r="H924" s="13"/>
      <c r="I924" s="13"/>
      <c r="J924" s="13"/>
    </row>
    <row r="925" spans="1:10" x14ac:dyDescent="0.15">
      <c r="A925" s="13"/>
      <c r="B925" s="13"/>
      <c r="C925" s="13"/>
      <c r="D925" s="13"/>
      <c r="E925" s="13"/>
      <c r="F925" s="16"/>
      <c r="G925" s="13"/>
      <c r="H925" s="13"/>
      <c r="I925" s="13"/>
      <c r="J925" s="13"/>
    </row>
    <row r="926" spans="1:10" x14ac:dyDescent="0.15">
      <c r="A926" s="13"/>
      <c r="B926" s="13"/>
      <c r="C926" s="13"/>
      <c r="D926" s="13"/>
      <c r="E926" s="13"/>
      <c r="F926" s="16"/>
      <c r="G926" s="13"/>
      <c r="H926" s="13"/>
      <c r="I926" s="13"/>
      <c r="J926" s="13"/>
    </row>
    <row r="927" spans="1:10" x14ac:dyDescent="0.15">
      <c r="A927" s="13"/>
      <c r="B927" s="13"/>
      <c r="C927" s="13"/>
      <c r="D927" s="13"/>
      <c r="E927" s="13"/>
      <c r="F927" s="16"/>
      <c r="G927" s="13"/>
      <c r="H927" s="13"/>
      <c r="I927" s="13"/>
      <c r="J927" s="13"/>
    </row>
    <row r="928" spans="1:10" x14ac:dyDescent="0.15">
      <c r="A928" s="13"/>
      <c r="B928" s="13"/>
      <c r="C928" s="13"/>
      <c r="D928" s="13"/>
      <c r="E928" s="13"/>
      <c r="F928" s="16"/>
      <c r="G928" s="13"/>
      <c r="H928" s="13"/>
      <c r="I928" s="13"/>
      <c r="J928" s="13"/>
    </row>
    <row r="929" spans="1:10" x14ac:dyDescent="0.15">
      <c r="A929" s="13"/>
      <c r="B929" s="13"/>
      <c r="C929" s="13"/>
      <c r="D929" s="13"/>
      <c r="E929" s="13"/>
      <c r="F929" s="16"/>
      <c r="G929" s="13"/>
      <c r="H929" s="13"/>
      <c r="I929" s="13"/>
      <c r="J929" s="13"/>
    </row>
    <row r="930" spans="1:10" x14ac:dyDescent="0.15">
      <c r="A930" s="13"/>
      <c r="B930" s="13"/>
      <c r="C930" s="13"/>
      <c r="D930" s="13"/>
      <c r="E930" s="13"/>
      <c r="F930" s="16"/>
      <c r="G930" s="13"/>
      <c r="H930" s="13"/>
      <c r="I930" s="13"/>
      <c r="J930" s="13"/>
    </row>
    <row r="931" spans="1:10" x14ac:dyDescent="0.15">
      <c r="A931" s="13"/>
      <c r="B931" s="13"/>
      <c r="C931" s="13"/>
      <c r="D931" s="13"/>
      <c r="E931" s="13"/>
      <c r="F931" s="16"/>
      <c r="G931" s="13"/>
      <c r="H931" s="13"/>
      <c r="I931" s="13"/>
      <c r="J931" s="13"/>
    </row>
    <row r="932" spans="1:10" x14ac:dyDescent="0.15">
      <c r="A932" s="13"/>
      <c r="B932" s="13"/>
      <c r="C932" s="13"/>
      <c r="D932" s="13"/>
      <c r="E932" s="13"/>
      <c r="F932" s="16"/>
      <c r="G932" s="13"/>
      <c r="H932" s="13"/>
      <c r="I932" s="13"/>
      <c r="J932" s="13"/>
    </row>
    <row r="933" spans="1:10" x14ac:dyDescent="0.15">
      <c r="A933" s="13"/>
      <c r="B933" s="13"/>
      <c r="C933" s="13"/>
      <c r="D933" s="13"/>
      <c r="E933" s="13"/>
      <c r="F933" s="16"/>
      <c r="G933" s="13"/>
      <c r="H933" s="13"/>
      <c r="I933" s="13"/>
      <c r="J933" s="13"/>
    </row>
    <row r="934" spans="1:10" x14ac:dyDescent="0.15">
      <c r="A934" s="13"/>
      <c r="B934" s="13"/>
      <c r="C934" s="13"/>
      <c r="D934" s="13"/>
      <c r="E934" s="13"/>
      <c r="F934" s="16"/>
      <c r="G934" s="13"/>
      <c r="H934" s="13"/>
      <c r="I934" s="13"/>
      <c r="J934" s="13"/>
    </row>
    <row r="935" spans="1:10" x14ac:dyDescent="0.15">
      <c r="A935" s="13"/>
      <c r="B935" s="13"/>
      <c r="C935" s="13"/>
      <c r="D935" s="13"/>
      <c r="E935" s="13"/>
      <c r="F935" s="16"/>
      <c r="G935" s="13"/>
      <c r="H935" s="13"/>
      <c r="I935" s="13"/>
      <c r="J935" s="13"/>
    </row>
    <row r="936" spans="1:10" x14ac:dyDescent="0.15">
      <c r="A936" s="13"/>
      <c r="B936" s="13"/>
      <c r="C936" s="13"/>
      <c r="D936" s="13"/>
      <c r="E936" s="13"/>
      <c r="F936" s="16"/>
      <c r="G936" s="13"/>
      <c r="H936" s="13"/>
      <c r="I936" s="13"/>
      <c r="J936" s="13"/>
    </row>
    <row r="937" spans="1:10" x14ac:dyDescent="0.15">
      <c r="A937" s="13"/>
      <c r="B937" s="13"/>
      <c r="C937" s="13"/>
      <c r="D937" s="13"/>
      <c r="E937" s="13"/>
      <c r="F937" s="16"/>
      <c r="G937" s="13"/>
      <c r="H937" s="13"/>
      <c r="I937" s="13"/>
      <c r="J937" s="13"/>
    </row>
    <row r="938" spans="1:10" x14ac:dyDescent="0.15">
      <c r="A938" s="13"/>
      <c r="B938" s="13"/>
      <c r="C938" s="13"/>
      <c r="D938" s="13"/>
      <c r="E938" s="13"/>
      <c r="F938" s="16"/>
      <c r="G938" s="13"/>
      <c r="H938" s="13"/>
      <c r="I938" s="13"/>
      <c r="J938" s="13"/>
    </row>
    <row r="939" spans="1:10" x14ac:dyDescent="0.15">
      <c r="A939" s="13"/>
      <c r="B939" s="13"/>
      <c r="C939" s="13"/>
      <c r="D939" s="13"/>
      <c r="E939" s="13"/>
      <c r="F939" s="16"/>
      <c r="G939" s="13"/>
      <c r="H939" s="13"/>
      <c r="I939" s="13"/>
      <c r="J939" s="13"/>
    </row>
    <row r="940" spans="1:10" x14ac:dyDescent="0.15">
      <c r="A940" s="13"/>
      <c r="B940" s="13"/>
      <c r="C940" s="13"/>
      <c r="D940" s="13"/>
      <c r="E940" s="13"/>
      <c r="F940" s="16"/>
      <c r="G940" s="13"/>
      <c r="H940" s="13"/>
      <c r="I940" s="13"/>
      <c r="J940" s="13"/>
    </row>
    <row r="941" spans="1:10" x14ac:dyDescent="0.15">
      <c r="A941" s="13"/>
      <c r="B941" s="13"/>
      <c r="C941" s="13"/>
      <c r="D941" s="13"/>
      <c r="E941" s="13"/>
      <c r="F941" s="16"/>
      <c r="G941" s="13"/>
      <c r="H941" s="13"/>
      <c r="I941" s="13"/>
      <c r="J941" s="13"/>
    </row>
    <row r="942" spans="1:10" x14ac:dyDescent="0.15">
      <c r="A942" s="13"/>
      <c r="B942" s="13"/>
      <c r="C942" s="13"/>
      <c r="D942" s="13"/>
      <c r="E942" s="13"/>
      <c r="F942" s="16"/>
      <c r="G942" s="13"/>
      <c r="H942" s="13"/>
      <c r="I942" s="13"/>
      <c r="J942" s="13"/>
    </row>
    <row r="943" spans="1:10" x14ac:dyDescent="0.15">
      <c r="A943" s="13"/>
      <c r="B943" s="13"/>
      <c r="C943" s="13"/>
      <c r="D943" s="13"/>
      <c r="E943" s="13"/>
      <c r="F943" s="16"/>
      <c r="G943" s="13"/>
      <c r="H943" s="13"/>
      <c r="I943" s="13"/>
      <c r="J943" s="13"/>
    </row>
    <row r="944" spans="1:10" x14ac:dyDescent="0.15">
      <c r="A944" s="13"/>
      <c r="B944" s="13"/>
      <c r="C944" s="13"/>
      <c r="D944" s="13"/>
      <c r="E944" s="13"/>
      <c r="F944" s="16"/>
      <c r="G944" s="13"/>
      <c r="H944" s="13"/>
      <c r="I944" s="13"/>
      <c r="J944" s="13"/>
    </row>
    <row r="945" spans="1:10" x14ac:dyDescent="0.15">
      <c r="A945" s="13"/>
      <c r="B945" s="13"/>
      <c r="C945" s="13"/>
      <c r="D945" s="13"/>
      <c r="E945" s="13"/>
      <c r="F945" s="16"/>
      <c r="G945" s="13"/>
      <c r="H945" s="13"/>
      <c r="I945" s="13"/>
      <c r="J945" s="13"/>
    </row>
    <row r="946" spans="1:10" x14ac:dyDescent="0.15">
      <c r="A946" s="13"/>
      <c r="B946" s="13"/>
      <c r="C946" s="13"/>
      <c r="D946" s="13"/>
      <c r="E946" s="13"/>
      <c r="F946" s="16"/>
      <c r="G946" s="13"/>
      <c r="H946" s="13"/>
      <c r="I946" s="13"/>
      <c r="J946" s="13"/>
    </row>
    <row r="947" spans="1:10" x14ac:dyDescent="0.15">
      <c r="A947" s="13"/>
      <c r="B947" s="13"/>
      <c r="C947" s="13"/>
      <c r="D947" s="13"/>
      <c r="E947" s="13"/>
      <c r="F947" s="16"/>
      <c r="G947" s="13"/>
      <c r="H947" s="13"/>
      <c r="I947" s="13"/>
      <c r="J947" s="13"/>
    </row>
    <row r="948" spans="1:10" x14ac:dyDescent="0.15">
      <c r="A948" s="13"/>
      <c r="B948" s="13"/>
      <c r="C948" s="13"/>
      <c r="D948" s="13"/>
      <c r="E948" s="13"/>
      <c r="F948" s="16"/>
      <c r="G948" s="13"/>
      <c r="H948" s="13"/>
      <c r="I948" s="13"/>
      <c r="J948" s="13"/>
    </row>
    <row r="949" spans="1:10" x14ac:dyDescent="0.15">
      <c r="A949" s="13"/>
      <c r="B949" s="13"/>
      <c r="C949" s="13"/>
      <c r="D949" s="13"/>
      <c r="E949" s="13"/>
      <c r="F949" s="16"/>
      <c r="G949" s="13"/>
      <c r="H949" s="13"/>
      <c r="I949" s="13"/>
      <c r="J949" s="13"/>
    </row>
    <row r="950" spans="1:10" x14ac:dyDescent="0.15">
      <c r="A950" s="13"/>
      <c r="B950" s="13"/>
      <c r="C950" s="13"/>
      <c r="D950" s="13"/>
      <c r="E950" s="13"/>
      <c r="F950" s="16"/>
      <c r="G950" s="13"/>
      <c r="H950" s="13"/>
      <c r="I950" s="13"/>
      <c r="J950" s="13"/>
    </row>
    <row r="951" spans="1:10" x14ac:dyDescent="0.15">
      <c r="A951" s="13"/>
      <c r="B951" s="13"/>
      <c r="C951" s="13"/>
      <c r="D951" s="13"/>
      <c r="E951" s="13"/>
      <c r="F951" s="16"/>
      <c r="G951" s="13"/>
      <c r="H951" s="13"/>
      <c r="I951" s="13"/>
      <c r="J951" s="13"/>
    </row>
    <row r="952" spans="1:10" x14ac:dyDescent="0.15">
      <c r="A952" s="13"/>
      <c r="B952" s="13"/>
      <c r="C952" s="13"/>
      <c r="D952" s="13"/>
      <c r="E952" s="13"/>
      <c r="F952" s="16"/>
      <c r="G952" s="13"/>
      <c r="H952" s="13"/>
      <c r="I952" s="13"/>
      <c r="J952" s="13"/>
    </row>
    <row r="953" spans="1:10" x14ac:dyDescent="0.15">
      <c r="A953" s="13"/>
      <c r="B953" s="13"/>
      <c r="C953" s="13"/>
      <c r="D953" s="13"/>
      <c r="E953" s="13"/>
      <c r="F953" s="16"/>
      <c r="G953" s="13"/>
      <c r="H953" s="13"/>
      <c r="I953" s="13"/>
      <c r="J953" s="13"/>
    </row>
    <row r="954" spans="1:10" x14ac:dyDescent="0.15">
      <c r="A954" s="13"/>
      <c r="B954" s="13"/>
      <c r="C954" s="13"/>
      <c r="D954" s="13"/>
      <c r="E954" s="13"/>
      <c r="F954" s="16"/>
      <c r="G954" s="13"/>
      <c r="H954" s="13"/>
      <c r="I954" s="13"/>
      <c r="J954" s="13"/>
    </row>
    <row r="955" spans="1:10" x14ac:dyDescent="0.15">
      <c r="A955" s="13"/>
      <c r="B955" s="13"/>
      <c r="C955" s="13"/>
      <c r="D955" s="13"/>
      <c r="E955" s="13"/>
      <c r="F955" s="16"/>
      <c r="G955" s="13"/>
      <c r="H955" s="13"/>
      <c r="I955" s="13"/>
      <c r="J955" s="13"/>
    </row>
    <row r="956" spans="1:10" x14ac:dyDescent="0.15">
      <c r="A956" s="13"/>
      <c r="B956" s="13"/>
      <c r="C956" s="13"/>
      <c r="D956" s="13"/>
      <c r="E956" s="13"/>
      <c r="F956" s="16"/>
      <c r="G956" s="13"/>
      <c r="H956" s="13"/>
      <c r="I956" s="13"/>
      <c r="J956" s="13"/>
    </row>
    <row r="957" spans="1:10" x14ac:dyDescent="0.15">
      <c r="A957" s="13"/>
      <c r="B957" s="13"/>
      <c r="C957" s="13"/>
      <c r="D957" s="13"/>
      <c r="E957" s="13"/>
      <c r="F957" s="16"/>
      <c r="G957" s="13"/>
      <c r="H957" s="13"/>
      <c r="I957" s="13"/>
      <c r="J957" s="13"/>
    </row>
    <row r="958" spans="1:10" x14ac:dyDescent="0.15">
      <c r="A958" s="13"/>
      <c r="B958" s="13"/>
      <c r="C958" s="13"/>
      <c r="D958" s="13"/>
      <c r="E958" s="13"/>
      <c r="F958" s="16"/>
      <c r="G958" s="13"/>
      <c r="H958" s="13"/>
      <c r="I958" s="13"/>
      <c r="J958" s="13"/>
    </row>
    <row r="959" spans="1:10" x14ac:dyDescent="0.15">
      <c r="A959" s="13"/>
      <c r="B959" s="13"/>
      <c r="C959" s="13"/>
      <c r="D959" s="13"/>
      <c r="E959" s="13"/>
      <c r="F959" s="16"/>
      <c r="G959" s="13"/>
      <c r="H959" s="13"/>
      <c r="I959" s="13"/>
      <c r="J959" s="13"/>
    </row>
    <row r="960" spans="1:10" x14ac:dyDescent="0.15">
      <c r="A960" s="13"/>
      <c r="B960" s="13"/>
      <c r="C960" s="13"/>
      <c r="D960" s="13"/>
      <c r="E960" s="13"/>
      <c r="F960" s="16"/>
      <c r="G960" s="13"/>
      <c r="H960" s="13"/>
      <c r="I960" s="13"/>
      <c r="J960" s="13"/>
    </row>
    <row r="961" spans="1:10" x14ac:dyDescent="0.15">
      <c r="A961" s="13"/>
      <c r="B961" s="13"/>
      <c r="C961" s="13"/>
      <c r="D961" s="13"/>
      <c r="E961" s="13"/>
      <c r="F961" s="16"/>
      <c r="G961" s="13"/>
      <c r="H961" s="13"/>
      <c r="I961" s="13"/>
      <c r="J961" s="13"/>
    </row>
    <row r="962" spans="1:10" x14ac:dyDescent="0.15">
      <c r="A962" s="13"/>
      <c r="B962" s="13"/>
      <c r="C962" s="13"/>
      <c r="D962" s="13"/>
      <c r="E962" s="13"/>
      <c r="F962" s="16"/>
      <c r="G962" s="13"/>
      <c r="H962" s="13"/>
      <c r="I962" s="13"/>
      <c r="J962" s="13"/>
    </row>
    <row r="963" spans="1:10" x14ac:dyDescent="0.15">
      <c r="A963" s="13"/>
      <c r="B963" s="13"/>
      <c r="C963" s="13"/>
      <c r="D963" s="13"/>
      <c r="E963" s="13"/>
      <c r="F963" s="16"/>
      <c r="G963" s="13"/>
      <c r="H963" s="13"/>
      <c r="I963" s="13"/>
      <c r="J963" s="13"/>
    </row>
    <row r="964" spans="1:10" x14ac:dyDescent="0.15">
      <c r="A964" s="13"/>
      <c r="B964" s="13"/>
      <c r="C964" s="13"/>
      <c r="D964" s="13"/>
      <c r="E964" s="13"/>
      <c r="F964" s="16"/>
      <c r="G964" s="13"/>
      <c r="H964" s="13"/>
      <c r="I964" s="13"/>
      <c r="J964" s="13"/>
    </row>
    <row r="965" spans="1:10" x14ac:dyDescent="0.15">
      <c r="A965" s="13"/>
      <c r="B965" s="13"/>
      <c r="C965" s="13"/>
      <c r="D965" s="13"/>
      <c r="E965" s="13"/>
      <c r="F965" s="16"/>
      <c r="G965" s="13"/>
      <c r="H965" s="13"/>
      <c r="I965" s="13"/>
      <c r="J965" s="13"/>
    </row>
    <row r="966" spans="1:10" x14ac:dyDescent="0.15">
      <c r="A966" s="13"/>
      <c r="B966" s="13"/>
      <c r="C966" s="13"/>
      <c r="D966" s="13"/>
      <c r="E966" s="13"/>
      <c r="F966" s="16"/>
      <c r="G966" s="13"/>
      <c r="H966" s="13"/>
      <c r="I966" s="13"/>
      <c r="J966" s="13"/>
    </row>
    <row r="967" spans="1:10" x14ac:dyDescent="0.15">
      <c r="A967" s="13"/>
      <c r="B967" s="13"/>
      <c r="C967" s="13"/>
      <c r="D967" s="13"/>
      <c r="E967" s="13"/>
      <c r="F967" s="16"/>
      <c r="G967" s="13"/>
      <c r="H967" s="13"/>
      <c r="I967" s="13"/>
      <c r="J967" s="13"/>
    </row>
    <row r="968" spans="1:10" x14ac:dyDescent="0.15">
      <c r="A968" s="13"/>
      <c r="B968" s="13"/>
      <c r="C968" s="13"/>
      <c r="D968" s="13"/>
      <c r="E968" s="13"/>
      <c r="F968" s="16"/>
      <c r="G968" s="13"/>
      <c r="H968" s="13"/>
      <c r="I968" s="13"/>
      <c r="J968" s="13"/>
    </row>
    <row r="969" spans="1:10" x14ac:dyDescent="0.15">
      <c r="A969" s="13"/>
      <c r="B969" s="13"/>
      <c r="C969" s="13"/>
      <c r="D969" s="13"/>
      <c r="E969" s="13"/>
      <c r="F969" s="16"/>
      <c r="G969" s="13"/>
      <c r="H969" s="13"/>
      <c r="I969" s="13"/>
      <c r="J969" s="13"/>
    </row>
    <row r="970" spans="1:10" x14ac:dyDescent="0.15">
      <c r="A970" s="13"/>
      <c r="B970" s="13"/>
      <c r="C970" s="13"/>
      <c r="D970" s="13"/>
      <c r="E970" s="13"/>
      <c r="F970" s="16"/>
      <c r="G970" s="13"/>
      <c r="H970" s="13"/>
      <c r="I970" s="13"/>
      <c r="J970" s="13"/>
    </row>
    <row r="971" spans="1:10" x14ac:dyDescent="0.15">
      <c r="A971" s="13"/>
      <c r="B971" s="13"/>
      <c r="C971" s="13"/>
      <c r="D971" s="13"/>
      <c r="E971" s="13"/>
      <c r="F971" s="16"/>
      <c r="G971" s="13"/>
      <c r="H971" s="13"/>
      <c r="I971" s="13"/>
      <c r="J971" s="13"/>
    </row>
    <row r="972" spans="1:10" x14ac:dyDescent="0.15">
      <c r="A972" s="13"/>
      <c r="B972" s="13"/>
      <c r="C972" s="13"/>
      <c r="D972" s="13"/>
      <c r="E972" s="13"/>
      <c r="F972" s="16"/>
      <c r="G972" s="13"/>
      <c r="H972" s="13"/>
      <c r="I972" s="13"/>
      <c r="J972" s="13"/>
    </row>
    <row r="973" spans="1:10" x14ac:dyDescent="0.15">
      <c r="A973" s="13"/>
      <c r="B973" s="13"/>
      <c r="C973" s="13"/>
      <c r="D973" s="13"/>
      <c r="E973" s="13"/>
      <c r="F973" s="16"/>
      <c r="G973" s="13"/>
      <c r="H973" s="13"/>
      <c r="I973" s="13"/>
      <c r="J973" s="13"/>
    </row>
    <row r="974" spans="1:10" x14ac:dyDescent="0.15">
      <c r="A974" s="13"/>
      <c r="B974" s="13"/>
      <c r="C974" s="13"/>
      <c r="D974" s="13"/>
      <c r="E974" s="13"/>
      <c r="F974" s="16"/>
      <c r="G974" s="13"/>
      <c r="H974" s="13"/>
      <c r="I974" s="13"/>
      <c r="J974" s="13"/>
    </row>
    <row r="975" spans="1:10" x14ac:dyDescent="0.15">
      <c r="A975" s="13"/>
      <c r="B975" s="13"/>
      <c r="C975" s="13"/>
      <c r="D975" s="13"/>
      <c r="E975" s="13"/>
      <c r="F975" s="16"/>
      <c r="G975" s="13"/>
      <c r="H975" s="13"/>
      <c r="I975" s="13"/>
      <c r="J975" s="13"/>
    </row>
    <row r="976" spans="1:10" x14ac:dyDescent="0.15">
      <c r="A976" s="13"/>
      <c r="B976" s="13"/>
      <c r="C976" s="13"/>
      <c r="D976" s="13"/>
      <c r="E976" s="13"/>
      <c r="F976" s="16"/>
      <c r="G976" s="13"/>
      <c r="H976" s="13"/>
      <c r="I976" s="13"/>
      <c r="J976" s="13"/>
    </row>
    <row r="977" spans="1:10" x14ac:dyDescent="0.15">
      <c r="A977" s="13"/>
      <c r="B977" s="13"/>
      <c r="C977" s="13"/>
      <c r="D977" s="13"/>
      <c r="E977" s="13"/>
      <c r="F977" s="16"/>
      <c r="G977" s="13"/>
      <c r="H977" s="13"/>
      <c r="I977" s="13"/>
      <c r="J977" s="13"/>
    </row>
    <row r="978" spans="1:10" x14ac:dyDescent="0.15">
      <c r="A978" s="13"/>
      <c r="B978" s="13"/>
      <c r="C978" s="13"/>
      <c r="D978" s="13"/>
      <c r="E978" s="13"/>
      <c r="F978" s="16"/>
      <c r="G978" s="13"/>
      <c r="H978" s="13"/>
      <c r="I978" s="13"/>
      <c r="J978" s="13"/>
    </row>
    <row r="979" spans="1:10" x14ac:dyDescent="0.15">
      <c r="A979" s="13"/>
      <c r="B979" s="13"/>
      <c r="C979" s="13"/>
      <c r="D979" s="13"/>
      <c r="E979" s="13"/>
      <c r="F979" s="16"/>
      <c r="G979" s="13"/>
      <c r="H979" s="13"/>
      <c r="I979" s="13"/>
      <c r="J979" s="13"/>
    </row>
    <row r="980" spans="1:10" x14ac:dyDescent="0.15">
      <c r="A980" s="13"/>
      <c r="B980" s="13"/>
      <c r="C980" s="13"/>
      <c r="D980" s="13"/>
      <c r="E980" s="13"/>
      <c r="F980" s="16"/>
      <c r="G980" s="13"/>
      <c r="H980" s="13"/>
      <c r="I980" s="13"/>
      <c r="J980" s="13"/>
    </row>
    <row r="981" spans="1:10" x14ac:dyDescent="0.15">
      <c r="A981" s="13"/>
      <c r="B981" s="13"/>
      <c r="C981" s="13"/>
      <c r="D981" s="13"/>
      <c r="E981" s="13"/>
      <c r="F981" s="16"/>
      <c r="G981" s="13"/>
      <c r="H981" s="13"/>
      <c r="I981" s="13"/>
      <c r="J981" s="13"/>
    </row>
    <row r="982" spans="1:10" x14ac:dyDescent="0.15">
      <c r="A982" s="13"/>
      <c r="B982" s="13"/>
      <c r="C982" s="13"/>
      <c r="D982" s="13"/>
      <c r="E982" s="13"/>
      <c r="F982" s="16"/>
      <c r="G982" s="13"/>
      <c r="H982" s="13"/>
      <c r="I982" s="13"/>
      <c r="J982" s="13"/>
    </row>
    <row r="983" spans="1:10" x14ac:dyDescent="0.15">
      <c r="A983" s="13"/>
      <c r="B983" s="13"/>
      <c r="C983" s="13"/>
      <c r="D983" s="13"/>
      <c r="E983" s="13"/>
      <c r="F983" s="16"/>
      <c r="G983" s="13"/>
      <c r="H983" s="13"/>
      <c r="I983" s="13"/>
      <c r="J983" s="13"/>
    </row>
    <row r="984" spans="1:10" x14ac:dyDescent="0.15">
      <c r="A984" s="13"/>
      <c r="B984" s="13"/>
      <c r="C984" s="13"/>
      <c r="D984" s="13"/>
      <c r="E984" s="13"/>
      <c r="F984" s="16"/>
      <c r="G984" s="13"/>
      <c r="H984" s="13"/>
      <c r="I984" s="13"/>
      <c r="J984" s="13"/>
    </row>
    <row r="985" spans="1:10" x14ac:dyDescent="0.15">
      <c r="A985" s="13"/>
      <c r="B985" s="13"/>
      <c r="C985" s="13"/>
      <c r="D985" s="13"/>
      <c r="E985" s="13"/>
      <c r="F985" s="16"/>
      <c r="G985" s="13"/>
      <c r="H985" s="13"/>
      <c r="I985" s="13"/>
      <c r="J985" s="13"/>
    </row>
    <row r="986" spans="1:10" x14ac:dyDescent="0.15">
      <c r="A986" s="13"/>
      <c r="B986" s="13"/>
      <c r="C986" s="13"/>
      <c r="D986" s="13"/>
      <c r="E986" s="13"/>
      <c r="F986" s="16"/>
      <c r="G986" s="13"/>
      <c r="H986" s="13"/>
      <c r="I986" s="13"/>
      <c r="J986" s="13"/>
    </row>
    <row r="987" spans="1:10" x14ac:dyDescent="0.15">
      <c r="A987" s="13"/>
      <c r="B987" s="13"/>
      <c r="C987" s="13"/>
      <c r="D987" s="13"/>
      <c r="E987" s="13"/>
      <c r="F987" s="16"/>
      <c r="G987" s="13"/>
      <c r="H987" s="13"/>
      <c r="I987" s="13"/>
      <c r="J987" s="13"/>
    </row>
    <row r="988" spans="1:10" x14ac:dyDescent="0.15">
      <c r="A988" s="13"/>
      <c r="B988" s="13"/>
      <c r="C988" s="13"/>
      <c r="D988" s="13"/>
      <c r="E988" s="13"/>
      <c r="F988" s="16"/>
      <c r="G988" s="13"/>
      <c r="H988" s="13"/>
      <c r="I988" s="13"/>
      <c r="J988" s="13"/>
    </row>
    <row r="989" spans="1:10" x14ac:dyDescent="0.15">
      <c r="A989" s="13"/>
      <c r="B989" s="13"/>
      <c r="C989" s="13"/>
      <c r="D989" s="13"/>
      <c r="E989" s="13"/>
      <c r="F989" s="16"/>
      <c r="G989" s="13"/>
      <c r="H989" s="13"/>
      <c r="I989" s="13"/>
      <c r="J989" s="13"/>
    </row>
    <row r="990" spans="1:10" x14ac:dyDescent="0.15">
      <c r="A990" s="13"/>
      <c r="B990" s="13"/>
      <c r="C990" s="13"/>
      <c r="D990" s="13"/>
      <c r="E990" s="13"/>
      <c r="F990" s="16"/>
      <c r="G990" s="13"/>
      <c r="H990" s="13"/>
      <c r="I990" s="13"/>
      <c r="J990" s="13"/>
    </row>
    <row r="991" spans="1:10" x14ac:dyDescent="0.15">
      <c r="A991" s="13"/>
      <c r="B991" s="13"/>
      <c r="C991" s="13"/>
      <c r="D991" s="13"/>
      <c r="E991" s="13"/>
      <c r="F991" s="16"/>
      <c r="G991" s="13"/>
      <c r="H991" s="13"/>
      <c r="I991" s="13"/>
      <c r="J991" s="13"/>
    </row>
    <row r="992" spans="1:10" x14ac:dyDescent="0.15">
      <c r="A992" s="13"/>
      <c r="B992" s="13"/>
      <c r="C992" s="13"/>
      <c r="D992" s="13"/>
      <c r="E992" s="13"/>
      <c r="F992" s="16"/>
      <c r="G992" s="13"/>
      <c r="H992" s="13"/>
      <c r="I992" s="13"/>
      <c r="J992" s="13"/>
    </row>
    <row r="993" spans="1:10" x14ac:dyDescent="0.15">
      <c r="A993" s="13"/>
      <c r="B993" s="13"/>
      <c r="C993" s="13"/>
      <c r="D993" s="13"/>
      <c r="E993" s="13"/>
      <c r="F993" s="16"/>
      <c r="G993" s="13"/>
      <c r="H993" s="13"/>
      <c r="I993" s="13"/>
      <c r="J993" s="13"/>
    </row>
    <row r="994" spans="1:10" x14ac:dyDescent="0.15">
      <c r="A994" s="13"/>
      <c r="B994" s="13"/>
      <c r="C994" s="13"/>
      <c r="D994" s="13"/>
      <c r="E994" s="13"/>
      <c r="F994" s="16"/>
      <c r="G994" s="13"/>
      <c r="H994" s="13"/>
      <c r="I994" s="13"/>
      <c r="J994" s="13"/>
    </row>
    <row r="995" spans="1:10" x14ac:dyDescent="0.15">
      <c r="A995" s="13"/>
      <c r="B995" s="13"/>
      <c r="C995" s="13"/>
      <c r="D995" s="13"/>
      <c r="E995" s="13"/>
      <c r="F995" s="16"/>
      <c r="G995" s="13"/>
      <c r="H995" s="13"/>
      <c r="I995" s="13"/>
      <c r="J995" s="13"/>
    </row>
    <row r="996" spans="1:10" x14ac:dyDescent="0.15">
      <c r="A996" s="13"/>
      <c r="B996" s="13"/>
      <c r="C996" s="13"/>
      <c r="D996" s="13"/>
      <c r="E996" s="13"/>
      <c r="F996" s="16"/>
      <c r="G996" s="13"/>
      <c r="H996" s="13"/>
      <c r="I996" s="13"/>
      <c r="J996" s="13"/>
    </row>
    <row r="997" spans="1:10" x14ac:dyDescent="0.15">
      <c r="A997" s="13"/>
      <c r="B997" s="13"/>
      <c r="C997" s="13"/>
      <c r="D997" s="13"/>
      <c r="E997" s="13"/>
      <c r="F997" s="16"/>
      <c r="G997" s="13"/>
      <c r="H997" s="13"/>
      <c r="I997" s="13"/>
      <c r="J997" s="13"/>
    </row>
    <row r="998" spans="1:10" x14ac:dyDescent="0.15">
      <c r="A998" s="13"/>
      <c r="B998" s="13"/>
      <c r="C998" s="13"/>
      <c r="D998" s="13"/>
      <c r="E998" s="13"/>
      <c r="F998" s="16"/>
      <c r="G998" s="13"/>
      <c r="H998" s="13"/>
      <c r="I998" s="13"/>
      <c r="J998" s="13"/>
    </row>
    <row r="999" spans="1:10" x14ac:dyDescent="0.15">
      <c r="A999" s="13"/>
      <c r="B999" s="13"/>
      <c r="C999" s="13"/>
      <c r="D999" s="13"/>
      <c r="E999" s="13"/>
      <c r="F999" s="16"/>
      <c r="G999" s="13"/>
      <c r="H999" s="13"/>
      <c r="I999" s="13"/>
      <c r="J999" s="13"/>
    </row>
    <row r="1000" spans="1:10" x14ac:dyDescent="0.15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</row>
    <row r="1001" spans="1:10" x14ac:dyDescent="0.15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</row>
    <row r="1002" spans="1:10" x14ac:dyDescent="0.15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</row>
    <row r="1003" spans="1:10" x14ac:dyDescent="0.15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</row>
    <row r="1004" spans="1:10" x14ac:dyDescent="0.15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</row>
    <row r="1005" spans="1:10" x14ac:dyDescent="0.15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</row>
    <row r="1006" spans="1:10" x14ac:dyDescent="0.15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</row>
    <row r="1007" spans="1:10" x14ac:dyDescent="0.15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</row>
    <row r="1008" spans="1:10" x14ac:dyDescent="0.15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</row>
    <row r="1009" spans="1:10" x14ac:dyDescent="0.15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</row>
    <row r="1010" spans="1:10" x14ac:dyDescent="0.15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</row>
    <row r="1011" spans="1:10" x14ac:dyDescent="0.15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</row>
    <row r="1012" spans="1:10" x14ac:dyDescent="0.15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</row>
    <row r="1013" spans="1:10" x14ac:dyDescent="0.15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</row>
    <row r="1014" spans="1:10" x14ac:dyDescent="0.15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</row>
    <row r="1015" spans="1:10" x14ac:dyDescent="0.15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</row>
    <row r="1016" spans="1:10" x14ac:dyDescent="0.15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</row>
    <row r="1017" spans="1:10" x14ac:dyDescent="0.15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</row>
    <row r="1018" spans="1:10" x14ac:dyDescent="0.15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</row>
    <row r="1019" spans="1:10" x14ac:dyDescent="0.15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</row>
    <row r="1020" spans="1:10" x14ac:dyDescent="0.15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</row>
    <row r="1021" spans="1:10" x14ac:dyDescent="0.15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</row>
    <row r="1022" spans="1:10" x14ac:dyDescent="0.15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</row>
    <row r="1023" spans="1:10" x14ac:dyDescent="0.15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</row>
    <row r="1024" spans="1:10" x14ac:dyDescent="0.15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</row>
    <row r="1025" spans="1:10" x14ac:dyDescent="0.15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</row>
    <row r="1026" spans="1:10" x14ac:dyDescent="0.15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</row>
    <row r="1027" spans="1:10" x14ac:dyDescent="0.15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</row>
    <row r="1028" spans="1:10" x14ac:dyDescent="0.15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</row>
    <row r="1029" spans="1:10" x14ac:dyDescent="0.15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</row>
    <row r="1030" spans="1:10" x14ac:dyDescent="0.15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</row>
    <row r="1031" spans="1:10" x14ac:dyDescent="0.15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</row>
    <row r="1032" spans="1:10" x14ac:dyDescent="0.15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</row>
    <row r="1033" spans="1:10" x14ac:dyDescent="0.15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</row>
    <row r="1034" spans="1:10" x14ac:dyDescent="0.15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</row>
    <row r="1035" spans="1:10" x14ac:dyDescent="0.15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</row>
    <row r="1036" spans="1:10" x14ac:dyDescent="0.15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</row>
    <row r="1037" spans="1:10" x14ac:dyDescent="0.15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</row>
    <row r="1038" spans="1:10" x14ac:dyDescent="0.15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</row>
    <row r="1039" spans="1:10" x14ac:dyDescent="0.15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</row>
    <row r="1040" spans="1:10" x14ac:dyDescent="0.15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</row>
    <row r="1041" spans="1:10" x14ac:dyDescent="0.15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</row>
    <row r="1042" spans="1:10" x14ac:dyDescent="0.15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</row>
    <row r="1043" spans="1:10" x14ac:dyDescent="0.15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</row>
    <row r="1044" spans="1:10" x14ac:dyDescent="0.15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</row>
    <row r="1045" spans="1:10" x14ac:dyDescent="0.15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</row>
    <row r="1046" spans="1:10" x14ac:dyDescent="0.15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</row>
    <row r="1047" spans="1:10" x14ac:dyDescent="0.15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</row>
    <row r="1048" spans="1:10" x14ac:dyDescent="0.15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</row>
    <row r="1049" spans="1:10" x14ac:dyDescent="0.15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</row>
    <row r="1050" spans="1:10" x14ac:dyDescent="0.15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</row>
    <row r="1051" spans="1:10" x14ac:dyDescent="0.15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</row>
    <row r="1052" spans="1:10" x14ac:dyDescent="0.15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</row>
    <row r="1053" spans="1:10" x14ac:dyDescent="0.15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</row>
    <row r="1054" spans="1:10" x14ac:dyDescent="0.15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</row>
    <row r="1055" spans="1:10" x14ac:dyDescent="0.15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</row>
    <row r="1056" spans="1:10" x14ac:dyDescent="0.15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</row>
    <row r="1057" spans="1:10" x14ac:dyDescent="0.15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</row>
    <row r="1058" spans="1:10" x14ac:dyDescent="0.15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</row>
    <row r="1059" spans="1:10" x14ac:dyDescent="0.15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</row>
    <row r="1060" spans="1:10" x14ac:dyDescent="0.15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</row>
    <row r="1061" spans="1:10" x14ac:dyDescent="0.15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</row>
    <row r="1062" spans="1:10" x14ac:dyDescent="0.15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</row>
    <row r="1063" spans="1:10" x14ac:dyDescent="0.15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</row>
    <row r="1064" spans="1:10" x14ac:dyDescent="0.15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</row>
    <row r="1065" spans="1:10" x14ac:dyDescent="0.15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</row>
    <row r="1066" spans="1:10" x14ac:dyDescent="0.15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</row>
    <row r="1067" spans="1:10" x14ac:dyDescent="0.15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</row>
    <row r="1068" spans="1:10" x14ac:dyDescent="0.15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</row>
    <row r="1069" spans="1:10" x14ac:dyDescent="0.15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</row>
    <row r="1070" spans="1:10" x14ac:dyDescent="0.15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</row>
    <row r="1071" spans="1:10" x14ac:dyDescent="0.15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</row>
    <row r="1072" spans="1:10" x14ac:dyDescent="0.15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</row>
    <row r="1073" spans="1:10" x14ac:dyDescent="0.15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</row>
    <row r="1074" spans="1:10" x14ac:dyDescent="0.15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</row>
    <row r="1075" spans="1:10" x14ac:dyDescent="0.15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</row>
    <row r="1076" spans="1:10" x14ac:dyDescent="0.15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</row>
    <row r="1077" spans="1:10" x14ac:dyDescent="0.15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</row>
    <row r="1078" spans="1:10" x14ac:dyDescent="0.15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</row>
    <row r="1079" spans="1:10" x14ac:dyDescent="0.15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</row>
    <row r="1080" spans="1:10" x14ac:dyDescent="0.15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</row>
    <row r="1081" spans="1:10" x14ac:dyDescent="0.15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</row>
    <row r="1082" spans="1:10" x14ac:dyDescent="0.15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</row>
    <row r="1083" spans="1:10" x14ac:dyDescent="0.15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</row>
    <row r="1084" spans="1:10" x14ac:dyDescent="0.15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</row>
    <row r="1085" spans="1:10" x14ac:dyDescent="0.15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</row>
    <row r="1086" spans="1:10" x14ac:dyDescent="0.15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</row>
    <row r="1087" spans="1:10" x14ac:dyDescent="0.15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</row>
    <row r="1088" spans="1:10" x14ac:dyDescent="0.15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</row>
    <row r="1089" spans="1:10" x14ac:dyDescent="0.15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</row>
    <row r="1090" spans="1:10" x14ac:dyDescent="0.15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</row>
    <row r="1091" spans="1:10" x14ac:dyDescent="0.15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</row>
    <row r="1092" spans="1:10" x14ac:dyDescent="0.15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</row>
    <row r="1093" spans="1:10" x14ac:dyDescent="0.15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</row>
    <row r="1094" spans="1:10" x14ac:dyDescent="0.15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</row>
    <row r="1095" spans="1:10" x14ac:dyDescent="0.15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</row>
    <row r="1096" spans="1:10" x14ac:dyDescent="0.15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</row>
    <row r="1097" spans="1:10" x14ac:dyDescent="0.15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</row>
    <row r="1098" spans="1:10" x14ac:dyDescent="0.15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</row>
    <row r="1099" spans="1:10" x14ac:dyDescent="0.15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</row>
    <row r="1100" spans="1:10" x14ac:dyDescent="0.15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</row>
    <row r="1101" spans="1:10" x14ac:dyDescent="0.15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</row>
    <row r="1102" spans="1:10" x14ac:dyDescent="0.15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</row>
    <row r="1103" spans="1:10" x14ac:dyDescent="0.15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</row>
    <row r="1104" spans="1:10" x14ac:dyDescent="0.15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</row>
    <row r="1105" spans="1:10" x14ac:dyDescent="0.15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</row>
    <row r="1106" spans="1:10" x14ac:dyDescent="0.15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</row>
    <row r="1107" spans="1:10" x14ac:dyDescent="0.15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</row>
    <row r="1108" spans="1:10" x14ac:dyDescent="0.15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</row>
    <row r="1109" spans="1:10" x14ac:dyDescent="0.15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</row>
    <row r="1110" spans="1:10" x14ac:dyDescent="0.15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</row>
    <row r="1111" spans="1:10" x14ac:dyDescent="0.15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</row>
    <row r="1112" spans="1:10" x14ac:dyDescent="0.15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</row>
    <row r="1113" spans="1:10" x14ac:dyDescent="0.15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</row>
    <row r="1114" spans="1:10" x14ac:dyDescent="0.15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</row>
    <row r="1115" spans="1:10" x14ac:dyDescent="0.15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</row>
    <row r="1116" spans="1:10" x14ac:dyDescent="0.15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</row>
    <row r="1117" spans="1:10" x14ac:dyDescent="0.15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</row>
    <row r="1118" spans="1:10" x14ac:dyDescent="0.15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</row>
    <row r="1119" spans="1:10" x14ac:dyDescent="0.15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</row>
    <row r="1120" spans="1:10" x14ac:dyDescent="0.15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</row>
    <row r="1121" spans="1:10" x14ac:dyDescent="0.15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</row>
    <row r="1122" spans="1:10" x14ac:dyDescent="0.15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</row>
    <row r="1123" spans="1:10" x14ac:dyDescent="0.15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</row>
    <row r="1124" spans="1:10" x14ac:dyDescent="0.15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</row>
    <row r="1125" spans="1:10" x14ac:dyDescent="0.15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</row>
    <row r="1126" spans="1:10" x14ac:dyDescent="0.15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</row>
    <row r="1127" spans="1:10" x14ac:dyDescent="0.15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</row>
    <row r="1128" spans="1:10" x14ac:dyDescent="0.15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</row>
    <row r="1129" spans="1:10" x14ac:dyDescent="0.15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</row>
    <row r="1130" spans="1:10" x14ac:dyDescent="0.15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</row>
    <row r="1131" spans="1:10" x14ac:dyDescent="0.15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</row>
    <row r="1132" spans="1:10" x14ac:dyDescent="0.15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</row>
    <row r="1133" spans="1:10" x14ac:dyDescent="0.15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</row>
    <row r="1134" spans="1:10" x14ac:dyDescent="0.15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</row>
    <row r="1135" spans="1:10" x14ac:dyDescent="0.15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</row>
    <row r="1136" spans="1:10" x14ac:dyDescent="0.15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</row>
    <row r="1137" spans="1:10" x14ac:dyDescent="0.15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</row>
    <row r="1138" spans="1:10" x14ac:dyDescent="0.15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</row>
    <row r="1139" spans="1:10" x14ac:dyDescent="0.15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</row>
    <row r="1140" spans="1:10" x14ac:dyDescent="0.15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</row>
    <row r="1141" spans="1:10" x14ac:dyDescent="0.15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</row>
    <row r="1142" spans="1:10" x14ac:dyDescent="0.15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</row>
    <row r="1143" spans="1:10" x14ac:dyDescent="0.15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</row>
    <row r="1144" spans="1:10" x14ac:dyDescent="0.15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</row>
    <row r="1145" spans="1:10" x14ac:dyDescent="0.15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</row>
    <row r="1146" spans="1:10" x14ac:dyDescent="0.15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</row>
    <row r="1147" spans="1:10" x14ac:dyDescent="0.15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</row>
    <row r="1148" spans="1:10" x14ac:dyDescent="0.15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</row>
    <row r="1149" spans="1:10" x14ac:dyDescent="0.15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</row>
    <row r="1150" spans="1:10" x14ac:dyDescent="0.15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</row>
    <row r="1151" spans="1:10" x14ac:dyDescent="0.15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</row>
    <row r="1152" spans="1:10" x14ac:dyDescent="0.15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</row>
    <row r="1153" spans="1:10" x14ac:dyDescent="0.15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</row>
    <row r="1154" spans="1:10" x14ac:dyDescent="0.15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</row>
    <row r="1155" spans="1:10" x14ac:dyDescent="0.15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</row>
    <row r="1156" spans="1:10" x14ac:dyDescent="0.15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</row>
    <row r="1157" spans="1:10" x14ac:dyDescent="0.15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</row>
    <row r="1158" spans="1:10" x14ac:dyDescent="0.15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</row>
    <row r="1159" spans="1:10" x14ac:dyDescent="0.15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</row>
    <row r="1160" spans="1:10" x14ac:dyDescent="0.15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</row>
    <row r="1161" spans="1:10" x14ac:dyDescent="0.15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</row>
    <row r="1162" spans="1:10" x14ac:dyDescent="0.15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</row>
    <row r="1163" spans="1:10" x14ac:dyDescent="0.15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</row>
    <row r="1164" spans="1:10" x14ac:dyDescent="0.15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</row>
    <row r="1165" spans="1:10" x14ac:dyDescent="0.15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</row>
    <row r="1166" spans="1:10" x14ac:dyDescent="0.15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</row>
    <row r="1167" spans="1:10" x14ac:dyDescent="0.15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</row>
    <row r="1168" spans="1:10" x14ac:dyDescent="0.15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</row>
    <row r="1169" spans="1:10" x14ac:dyDescent="0.15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</row>
    <row r="1170" spans="1:10" x14ac:dyDescent="0.15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</row>
    <row r="1171" spans="1:10" x14ac:dyDescent="0.15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</row>
    <row r="1172" spans="1:10" x14ac:dyDescent="0.15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</row>
    <row r="1173" spans="1:10" x14ac:dyDescent="0.15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</row>
    <row r="1174" spans="1:10" x14ac:dyDescent="0.15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</row>
    <row r="1175" spans="1:10" x14ac:dyDescent="0.15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</row>
    <row r="1176" spans="1:10" x14ac:dyDescent="0.15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</row>
    <row r="1177" spans="1:10" x14ac:dyDescent="0.15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</row>
    <row r="1178" spans="1:10" x14ac:dyDescent="0.15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</row>
    <row r="1179" spans="1:10" x14ac:dyDescent="0.15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</row>
    <row r="1180" spans="1:10" x14ac:dyDescent="0.15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</row>
    <row r="1181" spans="1:10" x14ac:dyDescent="0.15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</row>
    <row r="1182" spans="1:10" x14ac:dyDescent="0.15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</row>
    <row r="1183" spans="1:10" x14ac:dyDescent="0.15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</row>
    <row r="1184" spans="1:10" x14ac:dyDescent="0.15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</row>
    <row r="1185" spans="1:10" x14ac:dyDescent="0.15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</row>
    <row r="1186" spans="1:10" x14ac:dyDescent="0.15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</row>
    <row r="1187" spans="1:10" x14ac:dyDescent="0.15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</row>
    <row r="1188" spans="1:10" x14ac:dyDescent="0.15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</row>
    <row r="1189" spans="1:10" x14ac:dyDescent="0.15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</row>
    <row r="1190" spans="1:10" x14ac:dyDescent="0.15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</row>
    <row r="1191" spans="1:10" x14ac:dyDescent="0.15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</row>
    <row r="1192" spans="1:10" x14ac:dyDescent="0.15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</row>
    <row r="1193" spans="1:10" x14ac:dyDescent="0.15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</row>
    <row r="1194" spans="1:10" x14ac:dyDescent="0.15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</row>
    <row r="1195" spans="1:10" x14ac:dyDescent="0.15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</row>
    <row r="1196" spans="1:10" x14ac:dyDescent="0.15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</row>
    <row r="1197" spans="1:10" x14ac:dyDescent="0.15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</row>
    <row r="1198" spans="1:10" x14ac:dyDescent="0.15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</row>
    <row r="1199" spans="1:10" x14ac:dyDescent="0.15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</row>
    <row r="1200" spans="1:10" x14ac:dyDescent="0.15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</row>
    <row r="1201" spans="1:10" x14ac:dyDescent="0.15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</row>
    <row r="1202" spans="1:10" x14ac:dyDescent="0.15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</row>
    <row r="1203" spans="1:10" x14ac:dyDescent="0.15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</row>
    <row r="1204" spans="1:10" x14ac:dyDescent="0.15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</row>
    <row r="1205" spans="1:10" x14ac:dyDescent="0.15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</row>
    <row r="1206" spans="1:10" x14ac:dyDescent="0.15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</row>
    <row r="1207" spans="1:10" x14ac:dyDescent="0.15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</row>
    <row r="1208" spans="1:10" x14ac:dyDescent="0.15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</row>
    <row r="1209" spans="1:10" x14ac:dyDescent="0.15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</row>
    <row r="1210" spans="1:10" x14ac:dyDescent="0.15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</row>
    <row r="1211" spans="1:10" x14ac:dyDescent="0.15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</row>
    <row r="1212" spans="1:10" x14ac:dyDescent="0.15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</row>
    <row r="1213" spans="1:10" x14ac:dyDescent="0.15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</row>
    <row r="1214" spans="1:10" x14ac:dyDescent="0.15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</row>
    <row r="1215" spans="1:10" x14ac:dyDescent="0.15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</row>
    <row r="1216" spans="1:10" x14ac:dyDescent="0.15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</row>
    <row r="1217" spans="1:10" x14ac:dyDescent="0.15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</row>
    <row r="1218" spans="1:10" x14ac:dyDescent="0.15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</row>
    <row r="1219" spans="1:10" x14ac:dyDescent="0.15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</row>
    <row r="1220" spans="1:10" x14ac:dyDescent="0.15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</row>
    <row r="1221" spans="1:10" x14ac:dyDescent="0.15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</row>
    <row r="1222" spans="1:10" x14ac:dyDescent="0.15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</row>
    <row r="1223" spans="1:10" x14ac:dyDescent="0.15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</row>
    <row r="1224" spans="1:10" x14ac:dyDescent="0.15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</row>
    <row r="1225" spans="1:10" x14ac:dyDescent="0.15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</row>
    <row r="1226" spans="1:10" x14ac:dyDescent="0.15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</row>
    <row r="1227" spans="1:10" x14ac:dyDescent="0.15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</row>
    <row r="1228" spans="1:10" x14ac:dyDescent="0.15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</row>
    <row r="1229" spans="1:10" x14ac:dyDescent="0.15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</row>
    <row r="1230" spans="1:10" x14ac:dyDescent="0.15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</row>
    <row r="1231" spans="1:10" x14ac:dyDescent="0.15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</row>
    <row r="1232" spans="1:10" x14ac:dyDescent="0.15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</row>
    <row r="1233" spans="1:10" x14ac:dyDescent="0.15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</row>
    <row r="1234" spans="1:10" x14ac:dyDescent="0.15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</row>
    <row r="1235" spans="1:10" x14ac:dyDescent="0.15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</row>
    <row r="1236" spans="1:10" x14ac:dyDescent="0.15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</row>
    <row r="1237" spans="1:10" x14ac:dyDescent="0.15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</row>
    <row r="1238" spans="1:10" x14ac:dyDescent="0.15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</row>
    <row r="1239" spans="1:10" x14ac:dyDescent="0.15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</row>
    <row r="1240" spans="1:10" x14ac:dyDescent="0.15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</row>
    <row r="1241" spans="1:10" x14ac:dyDescent="0.15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</row>
    <row r="1242" spans="1:10" x14ac:dyDescent="0.15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</row>
    <row r="1243" spans="1:10" x14ac:dyDescent="0.15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</row>
    <row r="1244" spans="1:10" x14ac:dyDescent="0.15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</row>
    <row r="1245" spans="1:10" x14ac:dyDescent="0.15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</row>
    <row r="1246" spans="1:10" x14ac:dyDescent="0.15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</row>
    <row r="1247" spans="1:10" x14ac:dyDescent="0.15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</row>
    <row r="1248" spans="1:10" x14ac:dyDescent="0.15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</row>
    <row r="1249" spans="1:10" x14ac:dyDescent="0.15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</row>
    <row r="1250" spans="1:10" x14ac:dyDescent="0.15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</row>
    <row r="1251" spans="1:10" x14ac:dyDescent="0.15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</row>
    <row r="1252" spans="1:10" x14ac:dyDescent="0.15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</row>
    <row r="1253" spans="1:10" x14ac:dyDescent="0.15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</row>
    <row r="1254" spans="1:10" x14ac:dyDescent="0.15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</row>
    <row r="1255" spans="1:10" x14ac:dyDescent="0.15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</row>
    <row r="1256" spans="1:10" x14ac:dyDescent="0.15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</row>
    <row r="1257" spans="1:10" x14ac:dyDescent="0.15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</row>
    <row r="1258" spans="1:10" x14ac:dyDescent="0.15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</row>
    <row r="1259" spans="1:10" x14ac:dyDescent="0.15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</row>
    <row r="1260" spans="1:10" x14ac:dyDescent="0.15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</row>
    <row r="1261" spans="1:10" x14ac:dyDescent="0.15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</row>
    <row r="1262" spans="1:10" x14ac:dyDescent="0.15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</row>
    <row r="1263" spans="1:10" x14ac:dyDescent="0.15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</row>
    <row r="1264" spans="1:10" x14ac:dyDescent="0.15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</row>
    <row r="1265" spans="1:10" x14ac:dyDescent="0.15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</row>
    <row r="1266" spans="1:10" x14ac:dyDescent="0.15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</row>
    <row r="1267" spans="1:10" x14ac:dyDescent="0.15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</row>
    <row r="1268" spans="1:10" x14ac:dyDescent="0.15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</row>
    <row r="1269" spans="1:10" x14ac:dyDescent="0.15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</row>
    <row r="1270" spans="1:10" x14ac:dyDescent="0.15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</row>
    <row r="1271" spans="1:10" x14ac:dyDescent="0.15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</row>
    <row r="1272" spans="1:10" x14ac:dyDescent="0.15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</row>
    <row r="1273" spans="1:10" x14ac:dyDescent="0.15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</row>
    <row r="1274" spans="1:10" x14ac:dyDescent="0.15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</row>
    <row r="1275" spans="1:10" x14ac:dyDescent="0.15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</row>
    <row r="1276" spans="1:10" x14ac:dyDescent="0.15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</row>
    <row r="1277" spans="1:10" x14ac:dyDescent="0.15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</row>
    <row r="1278" spans="1:10" x14ac:dyDescent="0.15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</row>
    <row r="1279" spans="1:10" x14ac:dyDescent="0.15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</row>
    <row r="1280" spans="1:10" x14ac:dyDescent="0.15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</row>
    <row r="1281" spans="1:10" x14ac:dyDescent="0.15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</row>
    <row r="1282" spans="1:10" x14ac:dyDescent="0.15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</row>
    <row r="1283" spans="1:10" x14ac:dyDescent="0.15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</row>
    <row r="1284" spans="1:10" x14ac:dyDescent="0.15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</row>
    <row r="1285" spans="1:10" x14ac:dyDescent="0.15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</row>
    <row r="1286" spans="1:10" x14ac:dyDescent="0.15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</row>
    <row r="1287" spans="1:10" x14ac:dyDescent="0.15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</row>
    <row r="1288" spans="1:10" x14ac:dyDescent="0.15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</row>
    <row r="1289" spans="1:10" x14ac:dyDescent="0.15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</row>
    <row r="1290" spans="1:10" x14ac:dyDescent="0.15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</row>
    <row r="1291" spans="1:10" x14ac:dyDescent="0.15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</row>
    <row r="1292" spans="1:10" x14ac:dyDescent="0.15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</row>
    <row r="1293" spans="1:10" x14ac:dyDescent="0.15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</row>
    <row r="1294" spans="1:10" x14ac:dyDescent="0.15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</row>
    <row r="1295" spans="1:10" x14ac:dyDescent="0.15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</row>
    <row r="1296" spans="1:10" x14ac:dyDescent="0.15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</row>
    <row r="1297" spans="1:10" x14ac:dyDescent="0.15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</row>
    <row r="1298" spans="1:10" x14ac:dyDescent="0.15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</row>
    <row r="1299" spans="1:10" x14ac:dyDescent="0.15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</row>
    <row r="1300" spans="1:10" x14ac:dyDescent="0.15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</row>
    <row r="1301" spans="1:10" x14ac:dyDescent="0.15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</row>
    <row r="1302" spans="1:10" x14ac:dyDescent="0.15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</row>
    <row r="1303" spans="1:10" x14ac:dyDescent="0.15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</row>
    <row r="1304" spans="1:10" x14ac:dyDescent="0.15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</row>
    <row r="1305" spans="1:10" x14ac:dyDescent="0.15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</row>
    <row r="1306" spans="1:10" x14ac:dyDescent="0.15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</row>
    <row r="1307" spans="1:10" x14ac:dyDescent="0.15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</row>
    <row r="1308" spans="1:10" x14ac:dyDescent="0.15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</row>
    <row r="1309" spans="1:10" x14ac:dyDescent="0.15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</row>
    <row r="1310" spans="1:10" x14ac:dyDescent="0.15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</row>
    <row r="1311" spans="1:10" x14ac:dyDescent="0.15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</row>
    <row r="1312" spans="1:10" x14ac:dyDescent="0.15">
      <c r="A1312" s="8" t="s">
        <v>864</v>
      </c>
      <c r="B1312" s="8" t="s">
        <v>864</v>
      </c>
      <c r="C1312" s="8" t="s">
        <v>864</v>
      </c>
      <c r="D1312" s="8" t="s">
        <v>864</v>
      </c>
      <c r="E1312" s="8" t="s">
        <v>864</v>
      </c>
      <c r="F1312" s="21" t="s">
        <v>864</v>
      </c>
      <c r="G1312" s="8" t="s">
        <v>864</v>
      </c>
      <c r="H1312" s="8" t="s">
        <v>864</v>
      </c>
      <c r="I1312" s="8" t="s">
        <v>864</v>
      </c>
      <c r="J1312" s="8" t="s">
        <v>864</v>
      </c>
    </row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</sheetData>
  <sortState ref="A2:L747">
    <sortCondition descending="1" ref="L2:L747"/>
    <sortCondition descending="1" ref="F2:F747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2"/>
  <sheetViews>
    <sheetView workbookViewId="0">
      <pane ySplit="3" topLeftCell="A334" activePane="bottomLeft" state="frozen"/>
      <selection pane="bottomLeft" activeCell="A380" sqref="A380"/>
    </sheetView>
  </sheetViews>
  <sheetFormatPr defaultRowHeight="13.5" x14ac:dyDescent="0.15"/>
  <cols>
    <col min="1" max="1" width="11.875" style="16" customWidth="1"/>
    <col min="2" max="2" width="26.5" style="9" bestFit="1" customWidth="1"/>
    <col min="3" max="3" width="26.5" style="9" customWidth="1"/>
    <col min="4" max="4" width="21.125" style="9" bestFit="1" customWidth="1"/>
    <col min="5" max="5" width="13" style="9" bestFit="1" customWidth="1"/>
    <col min="6" max="6" width="11" style="9" bestFit="1" customWidth="1"/>
    <col min="7" max="7" width="15.125" style="9" bestFit="1" customWidth="1"/>
    <col min="8" max="8" width="7.125" style="9" bestFit="1" customWidth="1"/>
    <col min="9" max="9" width="13" style="9" bestFit="1" customWidth="1"/>
    <col min="10" max="10" width="7.5" style="9" bestFit="1" customWidth="1"/>
    <col min="11" max="11" width="8" style="9" bestFit="1" customWidth="1"/>
    <col min="12" max="12" width="22.625" style="9" bestFit="1" customWidth="1"/>
    <col min="13" max="14" width="6" style="9" bestFit="1" customWidth="1"/>
    <col min="15" max="22" width="9.75" style="9" customWidth="1"/>
    <col min="23" max="16384" width="9" style="9"/>
  </cols>
  <sheetData>
    <row r="1" spans="1:14" x14ac:dyDescent="0.1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15">
      <c r="A2" s="22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</row>
    <row r="3" spans="1:14" x14ac:dyDescent="0.15">
      <c r="B3" s="9" t="s">
        <v>1253</v>
      </c>
      <c r="C3" s="9" t="s">
        <v>1254</v>
      </c>
      <c r="D3" s="9" t="s">
        <v>1252</v>
      </c>
      <c r="E3" s="9" t="s">
        <v>1250</v>
      </c>
      <c r="F3" s="9" t="s">
        <v>1251</v>
      </c>
      <c r="G3" s="9" t="s">
        <v>900</v>
      </c>
      <c r="H3" s="9" t="s">
        <v>901</v>
      </c>
      <c r="I3" s="9" t="s">
        <v>895</v>
      </c>
      <c r="J3" s="9" t="s">
        <v>894</v>
      </c>
      <c r="K3" s="9" t="s">
        <v>897</v>
      </c>
      <c r="L3" s="9" t="s">
        <v>896</v>
      </c>
      <c r="M3" s="9" t="s">
        <v>898</v>
      </c>
      <c r="N3" s="9" t="s">
        <v>899</v>
      </c>
    </row>
    <row r="4" spans="1:14" x14ac:dyDescent="0.15">
      <c r="A4" s="9">
        <v>1</v>
      </c>
      <c r="B4" s="9" t="str">
        <f>D4&amp;F4</f>
        <v>高男砲丸投2</v>
      </c>
      <c r="C4" s="9" t="str">
        <f>I4&amp;COUNTIF($I$4:I4,I4)</f>
        <v>髙嶋将吾1</v>
      </c>
      <c r="D4" s="9" t="str">
        <f>貼付ｼｰﾄ!D2&amp;貼付ｼｰﾄ!C2</f>
        <v>高男砲丸投</v>
      </c>
      <c r="E4" s="9">
        <f>IF(D4="","",貼付ｼｰﾄ!F2+ROW()/1000000)</f>
        <v>1258.000004</v>
      </c>
      <c r="F4" s="9">
        <f>SUMPRODUCT(($D$4:$D$708=D4)*($E$4:$E$708&gt;E4))+1</f>
        <v>2</v>
      </c>
      <c r="G4" s="9" t="str">
        <f>貼付ｼｰﾄ!A2</f>
        <v>国体選考会</v>
      </c>
      <c r="H4" s="9" t="str">
        <f>貼付ｼｰﾄ!B2</f>
        <v>札幌</v>
      </c>
      <c r="I4" s="9" t="str">
        <f>貼付ｼｰﾄ!E2</f>
        <v>髙嶋将吾</v>
      </c>
      <c r="J4" s="9">
        <f>貼付ｼｰﾄ!F2</f>
        <v>1258</v>
      </c>
      <c r="K4" s="9" t="str">
        <f>貼付ｼｰﾄ!G2</f>
        <v>決</v>
      </c>
      <c r="L4" s="9" t="str">
        <f>貼付ｼｰﾄ!H2</f>
        <v>遠軽高</v>
      </c>
      <c r="M4" s="9">
        <f>貼付ｼｰﾄ!I2</f>
        <v>1</v>
      </c>
      <c r="N4" s="9">
        <f>貼付ｼｰﾄ!J2</f>
        <v>0</v>
      </c>
    </row>
    <row r="5" spans="1:14" x14ac:dyDescent="0.15">
      <c r="A5" s="9">
        <v>4</v>
      </c>
      <c r="B5" s="9" t="str">
        <f t="shared" ref="B5:B33" si="0">D5&amp;F5</f>
        <v>中男砲丸投12</v>
      </c>
      <c r="C5" s="9" t="str">
        <f>I5&amp;COUNTIF($I$4:I5,I5)</f>
        <v>髙橋賢伍1</v>
      </c>
      <c r="D5" s="9" t="str">
        <f>貼付ｼｰﾄ!D3&amp;貼付ｼｰﾄ!C3</f>
        <v>中男砲丸投</v>
      </c>
      <c r="E5" s="9">
        <f>IF(D5="","",貼付ｼｰﾄ!F3+ROW()/1000000)</f>
        <v>939.00000499999999</v>
      </c>
      <c r="F5" s="9">
        <f t="shared" ref="F5:F68" si="1">SUMPRODUCT(($D$4:$D$708=D5)*($E$4:$E$708&gt;E5))+1</f>
        <v>12</v>
      </c>
      <c r="G5" s="9" t="str">
        <f>貼付ｼｰﾄ!A3</f>
        <v>全道中学新人</v>
      </c>
      <c r="H5" s="9" t="str">
        <f>貼付ｼｰﾄ!B3</f>
        <v>函館</v>
      </c>
      <c r="I5" s="9" t="str">
        <f>貼付ｼｰﾄ!E3</f>
        <v>髙橋賢伍</v>
      </c>
      <c r="J5" s="9">
        <f>貼付ｼｰﾄ!F3</f>
        <v>939</v>
      </c>
      <c r="K5" s="9" t="str">
        <f>貼付ｼｰﾄ!G3</f>
        <v>予</v>
      </c>
      <c r="L5" s="9" t="str">
        <f>貼付ｼｰﾄ!H3</f>
        <v>美幌中</v>
      </c>
      <c r="M5" s="9">
        <f>貼付ｼｰﾄ!I3</f>
        <v>2</v>
      </c>
      <c r="N5" s="9">
        <f>貼付ｼｰﾄ!J3</f>
        <v>0</v>
      </c>
    </row>
    <row r="6" spans="1:14" x14ac:dyDescent="0.15">
      <c r="A6" s="9">
        <v>5</v>
      </c>
      <c r="B6" s="9" t="str">
        <f t="shared" si="0"/>
        <v>中女砲丸投39</v>
      </c>
      <c r="C6" s="9" t="str">
        <f>I6&amp;COUNTIF($I$4:I6,I6)</f>
        <v>齋藤七恵1</v>
      </c>
      <c r="D6" s="9" t="str">
        <f>貼付ｼｰﾄ!D4&amp;貼付ｼｰﾄ!C4</f>
        <v>中女砲丸投</v>
      </c>
      <c r="E6" s="9">
        <f>IF(D6="","",貼付ｼｰﾄ!F4+ROW()/1000000)</f>
        <v>443.00000599999998</v>
      </c>
      <c r="F6" s="9">
        <f t="shared" si="1"/>
        <v>39</v>
      </c>
      <c r="G6" s="9" t="str">
        <f>貼付ｼｰﾄ!A4</f>
        <v>地区陸上</v>
      </c>
      <c r="H6" s="9" t="str">
        <f>貼付ｼｰﾄ!B4</f>
        <v>網走</v>
      </c>
      <c r="I6" s="9" t="str">
        <f>貼付ｼｰﾄ!E4</f>
        <v>齋藤七恵</v>
      </c>
      <c r="J6" s="9">
        <f>貼付ｼｰﾄ!F4</f>
        <v>443</v>
      </c>
      <c r="K6" s="9" t="str">
        <f>貼付ｼｰﾄ!G4</f>
        <v>予</v>
      </c>
      <c r="L6" s="9" t="str">
        <f>貼付ｼｰﾄ!H4</f>
        <v>北見東陵中</v>
      </c>
      <c r="M6" s="9">
        <f>貼付ｼｰﾄ!I4</f>
        <v>1</v>
      </c>
      <c r="N6" s="9">
        <f>貼付ｼｰﾄ!J4</f>
        <v>0</v>
      </c>
    </row>
    <row r="7" spans="1:14" x14ac:dyDescent="0.15">
      <c r="A7" s="9">
        <v>6</v>
      </c>
      <c r="B7" s="9" t="str">
        <f t="shared" si="0"/>
        <v>中男砲丸投22</v>
      </c>
      <c r="C7" s="9" t="str">
        <f>I7&amp;COUNTIF($I$4:I7,I7)</f>
        <v>鈴木悠斗1</v>
      </c>
      <c r="D7" s="9" t="str">
        <f>貼付ｼｰﾄ!D5&amp;貼付ｼｰﾄ!C5</f>
        <v>中男砲丸投</v>
      </c>
      <c r="E7" s="9">
        <f>IF(D7="","",貼付ｼｰﾄ!F5+ROW()/1000000)</f>
        <v>806.00000699999998</v>
      </c>
      <c r="F7" s="9">
        <f t="shared" si="1"/>
        <v>22</v>
      </c>
      <c r="G7" s="9" t="str">
        <f>貼付ｼｰﾄ!A5</f>
        <v>中体連新人</v>
      </c>
      <c r="H7" s="9" t="str">
        <f>貼付ｼｰﾄ!B5</f>
        <v>網走</v>
      </c>
      <c r="I7" s="9" t="str">
        <f>貼付ｼｰﾄ!E5</f>
        <v>鈴木悠斗</v>
      </c>
      <c r="J7" s="9">
        <f>貼付ｼｰﾄ!F5</f>
        <v>806</v>
      </c>
      <c r="K7" s="9" t="str">
        <f>貼付ｼｰﾄ!G5</f>
        <v>決</v>
      </c>
      <c r="L7" s="9" t="str">
        <f>貼付ｼｰﾄ!H5</f>
        <v>北見高栄中</v>
      </c>
      <c r="M7" s="9">
        <f>貼付ｼｰﾄ!I5</f>
        <v>2</v>
      </c>
      <c r="N7" s="9">
        <f>貼付ｼｰﾄ!J5</f>
        <v>0</v>
      </c>
    </row>
    <row r="8" spans="1:14" x14ac:dyDescent="0.15">
      <c r="A8" s="9">
        <v>7</v>
      </c>
      <c r="B8" s="9" t="str">
        <f t="shared" si="0"/>
        <v>高男砲丸投15</v>
      </c>
      <c r="C8" s="9" t="str">
        <f>I8&amp;COUNTIF($I$4:I8,I8)</f>
        <v>鈴木雅詞1</v>
      </c>
      <c r="D8" s="9" t="str">
        <f>貼付ｼｰﾄ!D6&amp;貼付ｼｰﾄ!C6</f>
        <v>高男砲丸投</v>
      </c>
      <c r="E8" s="9">
        <f>IF(D8="","",貼付ｼｰﾄ!F6+ROW()/1000000)</f>
        <v>887.00000799999998</v>
      </c>
      <c r="F8" s="9">
        <f t="shared" si="1"/>
        <v>15</v>
      </c>
      <c r="G8" s="9" t="str">
        <f>貼付ｼｰﾄ!A6</f>
        <v>記録会１戦</v>
      </c>
      <c r="H8" s="9" t="str">
        <f>貼付ｼｰﾄ!B6</f>
        <v>北見</v>
      </c>
      <c r="I8" s="9" t="str">
        <f>貼付ｼｰﾄ!E6</f>
        <v>鈴木雅詞</v>
      </c>
      <c r="J8" s="9">
        <f>貼付ｼｰﾄ!F6</f>
        <v>887</v>
      </c>
      <c r="K8" s="9" t="str">
        <f>貼付ｼｰﾄ!G6</f>
        <v>決</v>
      </c>
      <c r="L8" s="9" t="str">
        <f>貼付ｼｰﾄ!H6</f>
        <v>遠軽高</v>
      </c>
      <c r="M8" s="9">
        <f>貼付ｼｰﾄ!I6</f>
        <v>3</v>
      </c>
      <c r="N8" s="9">
        <f>貼付ｼｰﾄ!J6</f>
        <v>0</v>
      </c>
    </row>
    <row r="9" spans="1:14" x14ac:dyDescent="0.15">
      <c r="A9" s="9">
        <v>8</v>
      </c>
      <c r="B9" s="9" t="str">
        <f t="shared" si="0"/>
        <v>高女砲丸投12</v>
      </c>
      <c r="C9" s="9" t="str">
        <f>I9&amp;COUNTIF($I$4:I9,I9)</f>
        <v>林美里1</v>
      </c>
      <c r="D9" s="9" t="str">
        <f>貼付ｼｰﾄ!D7&amp;貼付ｼｰﾄ!C7</f>
        <v>高女砲丸投</v>
      </c>
      <c r="E9" s="9">
        <f>IF(D9="","",貼付ｼｰﾄ!F7+ROW()/1000000)</f>
        <v>686.00000899999998</v>
      </c>
      <c r="F9" s="9">
        <f t="shared" si="1"/>
        <v>12</v>
      </c>
      <c r="G9" s="9" t="str">
        <f>貼付ｼｰﾄ!A7</f>
        <v>高体連北見支部</v>
      </c>
      <c r="H9" s="9" t="str">
        <f>貼付ｼｰﾄ!B7</f>
        <v>北見</v>
      </c>
      <c r="I9" s="9" t="str">
        <f>貼付ｼｰﾄ!E7</f>
        <v>林美里</v>
      </c>
      <c r="J9" s="9">
        <f>貼付ｼｰﾄ!F7</f>
        <v>686</v>
      </c>
      <c r="K9" s="9" t="str">
        <f>貼付ｼｰﾄ!G7</f>
        <v>決</v>
      </c>
      <c r="L9" s="9" t="str">
        <f>貼付ｼｰﾄ!H7</f>
        <v>常呂高</v>
      </c>
      <c r="M9" s="9">
        <f>貼付ｼｰﾄ!I7</f>
        <v>3</v>
      </c>
      <c r="N9" s="9">
        <f>貼付ｼｰﾄ!J7</f>
        <v>0</v>
      </c>
    </row>
    <row r="10" spans="1:14" x14ac:dyDescent="0.15">
      <c r="A10" s="9">
        <v>14</v>
      </c>
      <c r="B10" s="9" t="str">
        <f t="shared" si="0"/>
        <v>中女砲丸投19</v>
      </c>
      <c r="C10" s="9" t="str">
        <f>I10&amp;COUNTIF($I$4:I10,I10)</f>
        <v>林夏実1</v>
      </c>
      <c r="D10" s="9" t="str">
        <f>貼付ｼｰﾄ!D8&amp;貼付ｼｰﾄ!C8</f>
        <v>中女砲丸投</v>
      </c>
      <c r="E10" s="9">
        <f>IF(D10="","",貼付ｼｰﾄ!F8+ROW()/1000000)</f>
        <v>773.00000999999997</v>
      </c>
      <c r="F10" s="9">
        <f t="shared" si="1"/>
        <v>19</v>
      </c>
      <c r="G10" s="9" t="str">
        <f>貼付ｼｰﾄ!A8</f>
        <v>記録会3戦</v>
      </c>
      <c r="H10" s="9" t="str">
        <f>貼付ｼｰﾄ!B8</f>
        <v>網走</v>
      </c>
      <c r="I10" s="9" t="str">
        <f>貼付ｼｰﾄ!E8</f>
        <v>林夏実</v>
      </c>
      <c r="J10" s="9">
        <f>貼付ｼｰﾄ!F8</f>
        <v>773</v>
      </c>
      <c r="K10" s="9" t="str">
        <f>貼付ｼｰﾄ!G8</f>
        <v>決</v>
      </c>
      <c r="L10" s="9" t="str">
        <f>貼付ｼｰﾄ!H8</f>
        <v>清里中</v>
      </c>
      <c r="M10" s="9">
        <f>貼付ｼｰﾄ!I8</f>
        <v>1</v>
      </c>
      <c r="N10" s="9">
        <f>貼付ｼｰﾄ!J8</f>
        <v>0</v>
      </c>
    </row>
    <row r="11" spans="1:14" x14ac:dyDescent="0.15">
      <c r="A11" s="9">
        <v>15</v>
      </c>
      <c r="B11" s="9" t="str">
        <f t="shared" si="0"/>
        <v>高女砲丸投7</v>
      </c>
      <c r="C11" s="9" t="str">
        <f>I11&amp;COUNTIF($I$4:I11,I11)</f>
        <v>矢木春菜1</v>
      </c>
      <c r="D11" s="9" t="str">
        <f>貼付ｼｰﾄ!D9&amp;貼付ｼｰﾄ!C9</f>
        <v>高女砲丸投</v>
      </c>
      <c r="E11" s="9">
        <f>IF(D11="","",貼付ｼｰﾄ!F9+ROW()/1000000)</f>
        <v>838.00001099999997</v>
      </c>
      <c r="F11" s="9">
        <f t="shared" si="1"/>
        <v>7</v>
      </c>
      <c r="G11" s="9" t="str">
        <f>貼付ｼｰﾄ!A9</f>
        <v>選手権</v>
      </c>
      <c r="H11" s="9" t="str">
        <f>貼付ｼｰﾄ!B9</f>
        <v>北見</v>
      </c>
      <c r="I11" s="9" t="str">
        <f>貼付ｼｰﾄ!E9</f>
        <v>矢木春菜</v>
      </c>
      <c r="J11" s="9">
        <f>貼付ｼｰﾄ!F9</f>
        <v>838</v>
      </c>
      <c r="K11" s="9" t="str">
        <f>貼付ｼｰﾄ!G9</f>
        <v>決</v>
      </c>
      <c r="L11" s="9" t="str">
        <f>貼付ｼｰﾄ!H9</f>
        <v>網走南ヶ丘高</v>
      </c>
      <c r="M11" s="9">
        <f>貼付ｼｰﾄ!I9</f>
        <v>2</v>
      </c>
      <c r="N11" s="9">
        <f>貼付ｼｰﾄ!J9</f>
        <v>0</v>
      </c>
    </row>
    <row r="12" spans="1:14" x14ac:dyDescent="0.15">
      <c r="A12" s="9">
        <v>20</v>
      </c>
      <c r="B12" s="9" t="str">
        <f t="shared" si="0"/>
        <v>中男砲丸投17</v>
      </c>
      <c r="C12" s="9" t="str">
        <f>I12&amp;COUNTIF($I$4:I12,I12)</f>
        <v>野中涼汰1</v>
      </c>
      <c r="D12" s="9" t="str">
        <f>貼付ｼｰﾄ!D10&amp;貼付ｼｰﾄ!C10</f>
        <v>中男砲丸投</v>
      </c>
      <c r="E12" s="9">
        <f>IF(D12="","",貼付ｼｰﾄ!F10+ROW()/1000000)</f>
        <v>851.00001199999997</v>
      </c>
      <c r="F12" s="9">
        <f t="shared" si="1"/>
        <v>17</v>
      </c>
      <c r="G12" s="9" t="str">
        <f>貼付ｼｰﾄ!A10</f>
        <v>通信陸上</v>
      </c>
      <c r="H12" s="9" t="str">
        <f>貼付ｼｰﾄ!B10</f>
        <v>北見</v>
      </c>
      <c r="I12" s="9" t="str">
        <f>貼付ｼｰﾄ!E10</f>
        <v>野中涼汰</v>
      </c>
      <c r="J12" s="9">
        <f>貼付ｼｰﾄ!F10</f>
        <v>851</v>
      </c>
      <c r="K12" s="9" t="str">
        <f>貼付ｼｰﾄ!G10</f>
        <v>予</v>
      </c>
      <c r="L12" s="9" t="str">
        <f>貼付ｼｰﾄ!H10</f>
        <v>北見光西中</v>
      </c>
      <c r="M12" s="9">
        <f>貼付ｼｰﾄ!I10</f>
        <v>3</v>
      </c>
      <c r="N12" s="9">
        <f>貼付ｼｰﾄ!J10</f>
        <v>0</v>
      </c>
    </row>
    <row r="13" spans="1:14" x14ac:dyDescent="0.15">
      <c r="A13" s="9">
        <v>21</v>
      </c>
      <c r="B13" s="9" t="str">
        <f t="shared" si="0"/>
        <v>小女砲丸投5</v>
      </c>
      <c r="C13" s="9" t="str">
        <f>I13&amp;COUNTIF($I$4:I13,I13)</f>
        <v>野村采加1</v>
      </c>
      <c r="D13" s="9" t="str">
        <f>貼付ｼｰﾄ!D11&amp;貼付ｼｰﾄ!C11</f>
        <v>小女砲丸投</v>
      </c>
      <c r="E13" s="9">
        <f>IF(D13="","",貼付ｼｰﾄ!F11+ROW()/1000000)</f>
        <v>591.00001299999997</v>
      </c>
      <c r="F13" s="9">
        <f t="shared" si="1"/>
        <v>5</v>
      </c>
      <c r="G13" s="9" t="str">
        <f>貼付ｼｰﾄ!A11</f>
        <v>小学生陸上</v>
      </c>
      <c r="H13" s="9" t="str">
        <f>貼付ｼｰﾄ!B11</f>
        <v>北見</v>
      </c>
      <c r="I13" s="9" t="str">
        <f>貼付ｼｰﾄ!E11</f>
        <v>野村采加</v>
      </c>
      <c r="J13" s="9">
        <f>貼付ｼｰﾄ!F11</f>
        <v>591</v>
      </c>
      <c r="K13" s="9" t="str">
        <f>貼付ｼｰﾄ!G11</f>
        <v>決</v>
      </c>
      <c r="L13" s="9" t="str">
        <f>貼付ｼｰﾄ!H11</f>
        <v>ｵﾎｰﾂｸｷｯｽﾞ</v>
      </c>
      <c r="M13" s="9">
        <f>貼付ｼｰﾄ!I11</f>
        <v>5</v>
      </c>
      <c r="N13" s="9">
        <f>貼付ｼｰﾄ!J11</f>
        <v>0</v>
      </c>
    </row>
    <row r="14" spans="1:14" x14ac:dyDescent="0.15">
      <c r="A14" s="9">
        <v>24</v>
      </c>
      <c r="B14" s="9" t="str">
        <f t="shared" si="0"/>
        <v>中男砲丸投49</v>
      </c>
      <c r="C14" s="9" t="str">
        <f>I14&amp;COUNTIF($I$4:I14,I14)</f>
        <v>野瀬遼平1</v>
      </c>
      <c r="D14" s="9" t="str">
        <f>貼付ｼｰﾄ!D12&amp;貼付ｼｰﾄ!C12</f>
        <v>中男砲丸投</v>
      </c>
      <c r="E14" s="9">
        <f>IF(D14="","",貼付ｼｰﾄ!F12+ROW()/1000000)</f>
        <v>523.00001399999996</v>
      </c>
      <c r="F14" s="9">
        <f t="shared" si="1"/>
        <v>49</v>
      </c>
      <c r="G14" s="9" t="str">
        <f>貼付ｼｰﾄ!A12</f>
        <v>中体連新人</v>
      </c>
      <c r="H14" s="9" t="str">
        <f>貼付ｼｰﾄ!B12</f>
        <v>網走</v>
      </c>
      <c r="I14" s="9" t="str">
        <f>貼付ｼｰﾄ!E12</f>
        <v>野瀬遼平</v>
      </c>
      <c r="J14" s="9">
        <f>貼付ｼｰﾄ!F12</f>
        <v>523</v>
      </c>
      <c r="K14" s="9" t="str">
        <f>貼付ｼｰﾄ!G12</f>
        <v>決</v>
      </c>
      <c r="L14" s="9" t="str">
        <f>貼付ｼｰﾄ!H12</f>
        <v>網走第二中</v>
      </c>
      <c r="M14" s="9">
        <f>貼付ｼｰﾄ!I12</f>
        <v>1</v>
      </c>
      <c r="N14" s="9">
        <f>貼付ｼｰﾄ!J12</f>
        <v>0</v>
      </c>
    </row>
    <row r="15" spans="1:14" x14ac:dyDescent="0.15">
      <c r="A15" s="9">
        <v>25</v>
      </c>
      <c r="B15" s="9" t="str">
        <f t="shared" si="0"/>
        <v>中女砲丸投2</v>
      </c>
      <c r="C15" s="9" t="str">
        <f>I15&amp;COUNTIF($I$4:I15,I15)</f>
        <v>木幡遥香1</v>
      </c>
      <c r="D15" s="9" t="str">
        <f>貼付ｼｰﾄ!D13&amp;貼付ｼｰﾄ!C13</f>
        <v>中女砲丸投</v>
      </c>
      <c r="E15" s="9">
        <f>IF(D15="","",貼付ｼｰﾄ!F13+ROW()/1000000)</f>
        <v>1210.0000150000001</v>
      </c>
      <c r="F15" s="9">
        <f t="shared" si="1"/>
        <v>2</v>
      </c>
      <c r="G15" s="9" t="str">
        <f>貼付ｼｰﾄ!A13</f>
        <v>全道中学</v>
      </c>
      <c r="H15" s="9" t="str">
        <f>貼付ｼｰﾄ!B13</f>
        <v>北見</v>
      </c>
      <c r="I15" s="9" t="str">
        <f>貼付ｼｰﾄ!E13</f>
        <v>木幡遥香</v>
      </c>
      <c r="J15" s="9">
        <f>貼付ｼｰﾄ!F13</f>
        <v>1210</v>
      </c>
      <c r="K15" s="9" t="str">
        <f>貼付ｼｰﾄ!G13</f>
        <v>決</v>
      </c>
      <c r="L15" s="9" t="str">
        <f>貼付ｼｰﾄ!H13</f>
        <v>斜里知床ｳﾄﾛ</v>
      </c>
      <c r="M15" s="9">
        <f>貼付ｼｰﾄ!I13</f>
        <v>2</v>
      </c>
      <c r="N15" s="9">
        <f>貼付ｼｰﾄ!J13</f>
        <v>0</v>
      </c>
    </row>
    <row r="16" spans="1:14" x14ac:dyDescent="0.15">
      <c r="A16" s="9">
        <v>26</v>
      </c>
      <c r="B16" s="9" t="str">
        <f t="shared" si="0"/>
        <v>中女砲丸投37</v>
      </c>
      <c r="C16" s="9" t="str">
        <f>I16&amp;COUNTIF($I$4:I16,I16)</f>
        <v>木村美唯1</v>
      </c>
      <c r="D16" s="9" t="str">
        <f>貼付ｼｰﾄ!D14&amp;貼付ｼｰﾄ!C14</f>
        <v>中女砲丸投</v>
      </c>
      <c r="E16" s="9">
        <f>IF(D16="","",貼付ｼｰﾄ!F14+ROW()/1000000)</f>
        <v>509.00001600000002</v>
      </c>
      <c r="F16" s="9">
        <f t="shared" si="1"/>
        <v>37</v>
      </c>
      <c r="G16" s="9" t="str">
        <f>貼付ｼｰﾄ!A14</f>
        <v>記録会2戦</v>
      </c>
      <c r="H16" s="9" t="str">
        <f>貼付ｼｰﾄ!B14</f>
        <v>網走</v>
      </c>
      <c r="I16" s="9" t="str">
        <f>貼付ｼｰﾄ!E14</f>
        <v>木村美唯</v>
      </c>
      <c r="J16" s="9">
        <f>貼付ｼｰﾄ!F14</f>
        <v>509</v>
      </c>
      <c r="K16" s="9" t="str">
        <f>貼付ｼｰﾄ!G14</f>
        <v>決</v>
      </c>
      <c r="L16" s="9" t="str">
        <f>貼付ｼｰﾄ!H14</f>
        <v>北見東陵中</v>
      </c>
      <c r="M16" s="9">
        <f>貼付ｼｰﾄ!I14</f>
        <v>1</v>
      </c>
      <c r="N16" s="9">
        <f>貼付ｼｰﾄ!J14</f>
        <v>0</v>
      </c>
    </row>
    <row r="17" spans="1:14" x14ac:dyDescent="0.15">
      <c r="A17" s="9">
        <v>30</v>
      </c>
      <c r="B17" s="9" t="str">
        <f t="shared" si="0"/>
        <v>高男砲丸投3</v>
      </c>
      <c r="C17" s="9" t="str">
        <f>I17&amp;COUNTIF($I$4:I17,I17)</f>
        <v>木村智哉1</v>
      </c>
      <c r="D17" s="9" t="str">
        <f>貼付ｼｰﾄ!D15&amp;貼付ｼｰﾄ!C15</f>
        <v>高男砲丸投</v>
      </c>
      <c r="E17" s="9">
        <f>IF(D17="","",貼付ｼｰﾄ!F15+ROW()/1000000)</f>
        <v>1190.0000170000001</v>
      </c>
      <c r="F17" s="9">
        <f t="shared" si="1"/>
        <v>3</v>
      </c>
      <c r="G17" s="9" t="str">
        <f>貼付ｼｰﾄ!A15</f>
        <v>国体選考会</v>
      </c>
      <c r="H17" s="9" t="str">
        <f>貼付ｼｰﾄ!B15</f>
        <v>札幌</v>
      </c>
      <c r="I17" s="9" t="str">
        <f>貼付ｼｰﾄ!E15</f>
        <v>木村智哉</v>
      </c>
      <c r="J17" s="9">
        <f>貼付ｼｰﾄ!F15</f>
        <v>1190</v>
      </c>
      <c r="K17" s="9" t="str">
        <f>貼付ｼｰﾄ!G15</f>
        <v>決</v>
      </c>
      <c r="L17" s="9" t="str">
        <f>貼付ｼｰﾄ!H15</f>
        <v>雄武高</v>
      </c>
      <c r="M17" s="9">
        <f>貼付ｼｰﾄ!I15</f>
        <v>1</v>
      </c>
      <c r="N17" s="9">
        <f>貼付ｼｰﾄ!J15</f>
        <v>0</v>
      </c>
    </row>
    <row r="18" spans="1:14" x14ac:dyDescent="0.15">
      <c r="A18" s="9">
        <v>34</v>
      </c>
      <c r="B18" s="9" t="str">
        <f t="shared" si="0"/>
        <v>高女砲丸投16</v>
      </c>
      <c r="C18" s="9" t="str">
        <f>I18&amp;COUNTIF($I$4:I18,I18)</f>
        <v>湊櫻彩1</v>
      </c>
      <c r="D18" s="9" t="str">
        <f>貼付ｼｰﾄ!D16&amp;貼付ｼｰﾄ!C16</f>
        <v>高女砲丸投</v>
      </c>
      <c r="E18" s="9">
        <f>IF(D18="","",貼付ｼｰﾄ!F16+ROW()/1000000)</f>
        <v>535.00001799999995</v>
      </c>
      <c r="F18" s="9">
        <f t="shared" si="1"/>
        <v>16</v>
      </c>
      <c r="G18" s="9" t="str">
        <f>貼付ｼｰﾄ!A16</f>
        <v>高体連北見支部</v>
      </c>
      <c r="H18" s="9" t="str">
        <f>貼付ｼｰﾄ!B16</f>
        <v>北見</v>
      </c>
      <c r="I18" s="9" t="str">
        <f>貼付ｼｰﾄ!E16</f>
        <v>湊櫻彩</v>
      </c>
      <c r="J18" s="9">
        <f>貼付ｼｰﾄ!F16</f>
        <v>535</v>
      </c>
      <c r="K18" s="9" t="str">
        <f>貼付ｼｰﾄ!G16</f>
        <v>決</v>
      </c>
      <c r="L18" s="9" t="str">
        <f>貼付ｼｰﾄ!H16</f>
        <v>網走桂陽高</v>
      </c>
      <c r="M18" s="9">
        <f>貼付ｼｰﾄ!I16</f>
        <v>2</v>
      </c>
      <c r="N18" s="9">
        <f>貼付ｼｰﾄ!J16</f>
        <v>0</v>
      </c>
    </row>
    <row r="19" spans="1:14" x14ac:dyDescent="0.15">
      <c r="A19" s="9">
        <v>36</v>
      </c>
      <c r="B19" s="9" t="str">
        <f t="shared" si="0"/>
        <v>小女砲丸投8</v>
      </c>
      <c r="C19" s="9" t="str">
        <f>I19&amp;COUNTIF($I$4:I19,I19)</f>
        <v>本田蓮華1</v>
      </c>
      <c r="D19" s="9" t="str">
        <f>貼付ｼｰﾄ!D17&amp;貼付ｼｰﾄ!C17</f>
        <v>小女砲丸投</v>
      </c>
      <c r="E19" s="9">
        <f>IF(D19="","",貼付ｼｰﾄ!F17+ROW()/1000000)</f>
        <v>526.00001899999995</v>
      </c>
      <c r="F19" s="9">
        <f t="shared" si="1"/>
        <v>8</v>
      </c>
      <c r="G19" s="9" t="str">
        <f>貼付ｼｰﾄ!A17</f>
        <v>小学生陸上</v>
      </c>
      <c r="H19" s="9" t="str">
        <f>貼付ｼｰﾄ!B17</f>
        <v>北見</v>
      </c>
      <c r="I19" s="9" t="str">
        <f>貼付ｼｰﾄ!E17</f>
        <v>本田蓮華</v>
      </c>
      <c r="J19" s="9">
        <f>貼付ｼｰﾄ!F17</f>
        <v>526</v>
      </c>
      <c r="K19" s="9" t="str">
        <f>貼付ｼｰﾄ!G17</f>
        <v>決</v>
      </c>
      <c r="L19" s="9" t="str">
        <f>貼付ｼｰﾄ!H17</f>
        <v>常呂陸上少年団</v>
      </c>
      <c r="M19" s="9">
        <f>貼付ｼｰﾄ!I17</f>
        <v>6</v>
      </c>
      <c r="N19" s="9">
        <f>貼付ｼｰﾄ!J17</f>
        <v>0</v>
      </c>
    </row>
    <row r="20" spans="1:14" x14ac:dyDescent="0.15">
      <c r="A20" s="9">
        <v>37</v>
      </c>
      <c r="B20" s="9" t="str">
        <f t="shared" si="0"/>
        <v>一男砲丸投1</v>
      </c>
      <c r="C20" s="9" t="str">
        <f>I20&amp;COUNTIF($I$4:I20,I20)</f>
        <v>本間勝人1</v>
      </c>
      <c r="D20" s="9" t="str">
        <f>貼付ｼｰﾄ!D18&amp;貼付ｼｰﾄ!C18</f>
        <v>一男砲丸投</v>
      </c>
      <c r="E20" s="9">
        <f>IF(D20="","",貼付ｼｰﾄ!F18+ROW()/1000000)</f>
        <v>1426.0000199999999</v>
      </c>
      <c r="F20" s="9">
        <f t="shared" si="1"/>
        <v>1</v>
      </c>
      <c r="G20" s="9" t="str">
        <f>貼付ｼｰﾄ!A18</f>
        <v>北海道選手権</v>
      </c>
      <c r="H20" s="9" t="str">
        <f>貼付ｼｰﾄ!B18</f>
        <v>釧路</v>
      </c>
      <c r="I20" s="9" t="str">
        <f>貼付ｼｰﾄ!E18</f>
        <v>本間勝人</v>
      </c>
      <c r="J20" s="9">
        <f>貼付ｼｰﾄ!F18</f>
        <v>1426</v>
      </c>
      <c r="K20" s="9" t="str">
        <f>貼付ｼｰﾄ!G18</f>
        <v>決</v>
      </c>
      <c r="L20" s="9" t="str">
        <f>貼付ｼｰﾄ!H18</f>
        <v>ｵﾎｰﾂｸAC</v>
      </c>
      <c r="M20" s="9">
        <f>貼付ｼｰﾄ!I18</f>
        <v>0</v>
      </c>
      <c r="N20" s="9">
        <f>貼付ｼｰﾄ!J18</f>
        <v>0</v>
      </c>
    </row>
    <row r="21" spans="1:14" x14ac:dyDescent="0.15">
      <c r="A21" s="9">
        <v>41</v>
      </c>
      <c r="B21" s="9" t="str">
        <f t="shared" si="0"/>
        <v>中女砲丸投23</v>
      </c>
      <c r="C21" s="9" t="str">
        <f>I21&amp;COUNTIF($I$4:I21,I21)</f>
        <v>片橋夢月1</v>
      </c>
      <c r="D21" s="9" t="str">
        <f>貼付ｼｰﾄ!D19&amp;貼付ｼｰﾄ!C19</f>
        <v>中女砲丸投</v>
      </c>
      <c r="E21" s="9">
        <f>IF(D21="","",貼付ｼｰﾄ!F19+ROW()/1000000)</f>
        <v>676.00002099999995</v>
      </c>
      <c r="F21" s="9">
        <f t="shared" si="1"/>
        <v>23</v>
      </c>
      <c r="G21" s="9" t="str">
        <f>貼付ｼｰﾄ!A19</f>
        <v>選手権</v>
      </c>
      <c r="H21" s="9" t="str">
        <f>貼付ｼｰﾄ!B19</f>
        <v>北見</v>
      </c>
      <c r="I21" s="9" t="str">
        <f>貼付ｼｰﾄ!E19</f>
        <v>片橋夢月</v>
      </c>
      <c r="J21" s="9">
        <f>貼付ｼｰﾄ!F19</f>
        <v>676</v>
      </c>
      <c r="K21" s="9" t="str">
        <f>貼付ｼｰﾄ!G19</f>
        <v>決</v>
      </c>
      <c r="L21" s="9" t="str">
        <f>貼付ｼｰﾄ!H19</f>
        <v>清里中</v>
      </c>
      <c r="M21" s="9">
        <f>貼付ｼｰﾄ!I19</f>
        <v>3</v>
      </c>
      <c r="N21" s="9">
        <f>貼付ｼｰﾄ!J19</f>
        <v>0</v>
      </c>
    </row>
    <row r="22" spans="1:14" x14ac:dyDescent="0.15">
      <c r="A22" s="9">
        <v>42</v>
      </c>
      <c r="B22" s="9" t="str">
        <f t="shared" si="0"/>
        <v>中男砲丸投18</v>
      </c>
      <c r="C22" s="9" t="str">
        <f>I22&amp;COUNTIF($I$4:I22,I22)</f>
        <v>片岡涼1</v>
      </c>
      <c r="D22" s="9" t="str">
        <f>貼付ｼｰﾄ!D20&amp;貼付ｼｰﾄ!C20</f>
        <v>中男砲丸投</v>
      </c>
      <c r="E22" s="9">
        <f>IF(D22="","",貼付ｼｰﾄ!F20+ROW()/1000000)</f>
        <v>831.00002199999994</v>
      </c>
      <c r="F22" s="9">
        <f t="shared" si="1"/>
        <v>18</v>
      </c>
      <c r="G22" s="9" t="str">
        <f>貼付ｼｰﾄ!A20</f>
        <v>記録会3戦</v>
      </c>
      <c r="H22" s="9" t="str">
        <f>貼付ｼｰﾄ!B20</f>
        <v>網走</v>
      </c>
      <c r="I22" s="9" t="str">
        <f>貼付ｼｰﾄ!E20</f>
        <v>片岡涼</v>
      </c>
      <c r="J22" s="9">
        <f>貼付ｼｰﾄ!F20</f>
        <v>831</v>
      </c>
      <c r="K22" s="9" t="str">
        <f>貼付ｼｰﾄ!G20</f>
        <v>決</v>
      </c>
      <c r="L22" s="9" t="str">
        <f>貼付ｼｰﾄ!H20</f>
        <v>雄武中</v>
      </c>
      <c r="M22" s="9">
        <f>貼付ｼｰﾄ!I20</f>
        <v>2</v>
      </c>
      <c r="N22" s="9">
        <f>貼付ｼｰﾄ!J20</f>
        <v>0</v>
      </c>
    </row>
    <row r="23" spans="1:14" x14ac:dyDescent="0.15">
      <c r="A23" s="9">
        <v>43</v>
      </c>
      <c r="B23" s="9" t="str">
        <f t="shared" si="0"/>
        <v>中女砲丸投31</v>
      </c>
      <c r="C23" s="9" t="str">
        <f>I23&amp;COUNTIF($I$4:I23,I23)</f>
        <v>平吹侑里1</v>
      </c>
      <c r="D23" s="9" t="str">
        <f>貼付ｼｰﾄ!D21&amp;貼付ｼｰﾄ!C21</f>
        <v>中女砲丸投</v>
      </c>
      <c r="E23" s="9">
        <f>IF(D23="","",貼付ｼｰﾄ!F21+ROW()/1000000)</f>
        <v>598.00002300000006</v>
      </c>
      <c r="F23" s="9">
        <f t="shared" si="1"/>
        <v>31</v>
      </c>
      <c r="G23" s="9" t="str">
        <f>貼付ｼｰﾄ!A21</f>
        <v>通信陸上</v>
      </c>
      <c r="H23" s="9" t="str">
        <f>貼付ｼｰﾄ!B21</f>
        <v>北見</v>
      </c>
      <c r="I23" s="9" t="str">
        <f>貼付ｼｰﾄ!E21</f>
        <v>平吹侑里</v>
      </c>
      <c r="J23" s="9">
        <f>貼付ｼｰﾄ!F21</f>
        <v>598</v>
      </c>
      <c r="K23" s="9" t="str">
        <f>貼付ｼｰﾄ!G21</f>
        <v>予</v>
      </c>
      <c r="L23" s="9" t="str">
        <f>貼付ｼｰﾄ!H21</f>
        <v>美幌北中</v>
      </c>
      <c r="M23" s="9">
        <f>貼付ｼｰﾄ!I21</f>
        <v>1</v>
      </c>
      <c r="N23" s="9">
        <f>貼付ｼｰﾄ!J21</f>
        <v>0</v>
      </c>
    </row>
    <row r="24" spans="1:14" x14ac:dyDescent="0.15">
      <c r="A24" s="9">
        <v>47</v>
      </c>
      <c r="B24" s="9" t="str">
        <f t="shared" si="0"/>
        <v>高女砲丸投2</v>
      </c>
      <c r="C24" s="9" t="str">
        <f>I24&amp;COUNTIF($I$4:I24,I24)</f>
        <v>平賀華奈1</v>
      </c>
      <c r="D24" s="9" t="str">
        <f>貼付ｼｰﾄ!D22&amp;貼付ｼｰﾄ!C22</f>
        <v>高女砲丸投</v>
      </c>
      <c r="E24" s="9">
        <f>IF(D24="","",貼付ｼｰﾄ!F22+ROW()/1000000)</f>
        <v>1061.0000239999999</v>
      </c>
      <c r="F24" s="9">
        <f t="shared" si="1"/>
        <v>2</v>
      </c>
      <c r="G24" s="9" t="str">
        <f>貼付ｼｰﾄ!A22</f>
        <v>全道高校</v>
      </c>
      <c r="H24" s="9" t="str">
        <f>貼付ｼｰﾄ!B22</f>
        <v>室蘭</v>
      </c>
      <c r="I24" s="9" t="str">
        <f>貼付ｼｰﾄ!E22</f>
        <v>平賀華奈</v>
      </c>
      <c r="J24" s="9">
        <f>貼付ｼｰﾄ!F22</f>
        <v>1061</v>
      </c>
      <c r="K24" s="9" t="str">
        <f>貼付ｼｰﾄ!G22</f>
        <v>決</v>
      </c>
      <c r="L24" s="9" t="str">
        <f>貼付ｼｰﾄ!H22</f>
        <v>遠軽中</v>
      </c>
      <c r="M24" s="9">
        <f>貼付ｼｰﾄ!I22</f>
        <v>2</v>
      </c>
      <c r="N24" s="9">
        <f>貼付ｼｰﾄ!J22</f>
        <v>0</v>
      </c>
    </row>
    <row r="25" spans="1:14" x14ac:dyDescent="0.15">
      <c r="A25" s="9">
        <v>49</v>
      </c>
      <c r="B25" s="9" t="str">
        <f t="shared" si="0"/>
        <v>小男砲丸投5</v>
      </c>
      <c r="C25" s="9" t="str">
        <f>I25&amp;COUNTIF($I$4:I25,I25)</f>
        <v>福田悠介1</v>
      </c>
      <c r="D25" s="9" t="str">
        <f>貼付ｼｰﾄ!D23&amp;貼付ｼｰﾄ!C23</f>
        <v>小男砲丸投</v>
      </c>
      <c r="E25" s="9">
        <f>IF(D25="","",貼付ｼｰﾄ!F23+ROW()/1000000)</f>
        <v>636.00002500000005</v>
      </c>
      <c r="F25" s="9">
        <f t="shared" si="1"/>
        <v>5</v>
      </c>
      <c r="G25" s="9" t="str">
        <f>貼付ｼｰﾄ!A23</f>
        <v>小学生陸上</v>
      </c>
      <c r="H25" s="9" t="str">
        <f>貼付ｼｰﾄ!B23</f>
        <v>北見</v>
      </c>
      <c r="I25" s="9" t="str">
        <f>貼付ｼｰﾄ!E23</f>
        <v>福田悠介</v>
      </c>
      <c r="J25" s="9">
        <f>貼付ｼｰﾄ!F23</f>
        <v>636</v>
      </c>
      <c r="K25" s="9" t="str">
        <f>貼付ｼｰﾄ!G23</f>
        <v>決</v>
      </c>
      <c r="L25" s="9" t="str">
        <f>貼付ｼｰﾄ!H23</f>
        <v>ｵﾎｰﾂｸACｼﾞｭﾆｱ</v>
      </c>
      <c r="M25" s="9">
        <f>貼付ｼｰﾄ!I23</f>
        <v>5</v>
      </c>
      <c r="N25" s="9">
        <f>貼付ｼｰﾄ!J23</f>
        <v>0</v>
      </c>
    </row>
    <row r="26" spans="1:14" x14ac:dyDescent="0.15">
      <c r="A26" s="9">
        <v>52</v>
      </c>
      <c r="B26" s="9" t="str">
        <f t="shared" si="0"/>
        <v>中男砲丸投43</v>
      </c>
      <c r="C26" s="9" t="str">
        <f>I26&amp;COUNTIF($I$4:I26,I26)</f>
        <v>樋口史弥1</v>
      </c>
      <c r="D26" s="9" t="str">
        <f>貼付ｼｰﾄ!D24&amp;貼付ｼｰﾄ!C24</f>
        <v>中男砲丸投</v>
      </c>
      <c r="E26" s="9">
        <f>IF(D26="","",貼付ｼｰﾄ!F24+ROW()/1000000)</f>
        <v>605.00002600000005</v>
      </c>
      <c r="F26" s="9">
        <f t="shared" si="1"/>
        <v>43</v>
      </c>
      <c r="G26" s="9" t="str">
        <f>貼付ｼｰﾄ!A24</f>
        <v>地区陸上</v>
      </c>
      <c r="H26" s="9" t="str">
        <f>貼付ｼｰﾄ!B24</f>
        <v>網走</v>
      </c>
      <c r="I26" s="9" t="str">
        <f>貼付ｼｰﾄ!E24</f>
        <v>樋口史弥</v>
      </c>
      <c r="J26" s="9">
        <f>貼付ｼｰﾄ!F24</f>
        <v>605</v>
      </c>
      <c r="K26" s="9" t="str">
        <f>貼付ｼｰﾄ!G24</f>
        <v>決</v>
      </c>
      <c r="L26" s="9" t="str">
        <f>貼付ｼｰﾄ!H24</f>
        <v>北見光西中</v>
      </c>
      <c r="M26" s="9">
        <f>貼付ｼｰﾄ!I24</f>
        <v>1</v>
      </c>
      <c r="N26" s="9">
        <f>貼付ｼｰﾄ!J24</f>
        <v>0</v>
      </c>
    </row>
    <row r="27" spans="1:14" x14ac:dyDescent="0.15">
      <c r="A27" s="9">
        <v>56</v>
      </c>
      <c r="B27" s="9" t="str">
        <f t="shared" si="0"/>
        <v>中女砲丸投7</v>
      </c>
      <c r="C27" s="9" t="str">
        <f>I27&amp;COUNTIF($I$4:I27,I27)</f>
        <v>飯島いずみ1</v>
      </c>
      <c r="D27" s="9" t="str">
        <f>貼付ｼｰﾄ!D25&amp;貼付ｼｰﾄ!C25</f>
        <v>中女砲丸投</v>
      </c>
      <c r="E27" s="9">
        <f>IF(D27="","",貼付ｼｰﾄ!F25+ROW()/1000000)</f>
        <v>989.00002700000005</v>
      </c>
      <c r="F27" s="9">
        <f t="shared" si="1"/>
        <v>7</v>
      </c>
      <c r="G27" s="9" t="str">
        <f>貼付ｼｰﾄ!A25</f>
        <v>通信陸上</v>
      </c>
      <c r="H27" s="9" t="str">
        <f>貼付ｼｰﾄ!B25</f>
        <v>北見</v>
      </c>
      <c r="I27" s="9" t="str">
        <f>貼付ｼｰﾄ!E25</f>
        <v>飯島いずみ</v>
      </c>
      <c r="J27" s="9">
        <f>貼付ｼｰﾄ!F25</f>
        <v>989</v>
      </c>
      <c r="K27" s="9" t="str">
        <f>貼付ｼｰﾄ!G25</f>
        <v>決</v>
      </c>
      <c r="L27" s="9" t="str">
        <f>貼付ｼｰﾄ!H25</f>
        <v>網走第四中</v>
      </c>
      <c r="M27" s="9">
        <f>貼付ｼｰﾄ!I25</f>
        <v>3</v>
      </c>
      <c r="N27" s="9">
        <f>貼付ｼｰﾄ!J25</f>
        <v>0</v>
      </c>
    </row>
    <row r="28" spans="1:14" x14ac:dyDescent="0.15">
      <c r="A28" s="9">
        <v>57</v>
      </c>
      <c r="B28" s="9" t="str">
        <f t="shared" si="0"/>
        <v>高男砲丸投21</v>
      </c>
      <c r="C28" s="9" t="str">
        <f>I28&amp;COUNTIF($I$4:I28,I28)</f>
        <v>飯塚拓斗1</v>
      </c>
      <c r="D28" s="9" t="str">
        <f>貼付ｼｰﾄ!D26&amp;貼付ｼｰﾄ!C26</f>
        <v>高男砲丸投</v>
      </c>
      <c r="E28" s="9">
        <f>IF(D28="","",貼付ｼｰﾄ!F26+ROW()/1000000)</f>
        <v>718.00002800000004</v>
      </c>
      <c r="F28" s="9">
        <f t="shared" si="1"/>
        <v>21</v>
      </c>
      <c r="G28" s="9" t="str">
        <f>貼付ｼｰﾄ!A26</f>
        <v>高体連新人</v>
      </c>
      <c r="H28" s="9" t="str">
        <f>貼付ｼｰﾄ!B26</f>
        <v>網走</v>
      </c>
      <c r="I28" s="9" t="str">
        <f>貼付ｼｰﾄ!E26</f>
        <v>飯塚拓斗</v>
      </c>
      <c r="J28" s="9">
        <f>貼付ｼｰﾄ!F26</f>
        <v>718</v>
      </c>
      <c r="K28" s="9" t="str">
        <f>貼付ｼｰﾄ!G26</f>
        <v>決</v>
      </c>
      <c r="L28" s="9" t="str">
        <f>貼付ｼｰﾄ!H26</f>
        <v>網走南ヶ丘高</v>
      </c>
      <c r="M28" s="9">
        <f>貼付ｼｰﾄ!I26</f>
        <v>1</v>
      </c>
      <c r="N28" s="9">
        <f>貼付ｼｰﾄ!J26</f>
        <v>0</v>
      </c>
    </row>
    <row r="29" spans="1:14" x14ac:dyDescent="0.15">
      <c r="A29" s="9">
        <v>58</v>
      </c>
      <c r="B29" s="9" t="str">
        <f t="shared" si="0"/>
        <v>中女砲丸投42</v>
      </c>
      <c r="C29" s="9" t="str">
        <f>I29&amp;COUNTIF($I$4:I29,I29)</f>
        <v>畔川麿歌1</v>
      </c>
      <c r="D29" s="9" t="str">
        <f>貼付ｼｰﾄ!D27&amp;貼付ｼｰﾄ!C27</f>
        <v>中女砲丸投</v>
      </c>
      <c r="E29" s="9">
        <f>IF(D29="","",貼付ｼｰﾄ!F27+ROW()/1000000)</f>
        <v>346.00002899999998</v>
      </c>
      <c r="F29" s="9">
        <f t="shared" si="1"/>
        <v>42</v>
      </c>
      <c r="G29" s="9" t="str">
        <f>貼付ｼｰﾄ!A27</f>
        <v>地区陸上</v>
      </c>
      <c r="H29" s="9" t="str">
        <f>貼付ｼｰﾄ!B27</f>
        <v>網走</v>
      </c>
      <c r="I29" s="9" t="str">
        <f>貼付ｼｰﾄ!E27</f>
        <v>畔川麿歌</v>
      </c>
      <c r="J29" s="9">
        <f>貼付ｼｰﾄ!F27</f>
        <v>346</v>
      </c>
      <c r="K29" s="9" t="str">
        <f>貼付ｼｰﾄ!G27</f>
        <v>予</v>
      </c>
      <c r="L29" s="9" t="str">
        <f>貼付ｼｰﾄ!H27</f>
        <v>雄武中</v>
      </c>
      <c r="M29" s="9">
        <f>貼付ｼｰﾄ!I27</f>
        <v>1</v>
      </c>
      <c r="N29" s="9">
        <f>貼付ｼｰﾄ!J27</f>
        <v>0</v>
      </c>
    </row>
    <row r="30" spans="1:14" x14ac:dyDescent="0.15">
      <c r="A30" s="9">
        <v>59</v>
      </c>
      <c r="B30" s="9" t="str">
        <f t="shared" si="0"/>
        <v>中男砲丸投16</v>
      </c>
      <c r="C30" s="9" t="str">
        <f>I30&amp;COUNTIF($I$4:I30,I30)</f>
        <v>八太翔世1</v>
      </c>
      <c r="D30" s="9" t="str">
        <f>貼付ｼｰﾄ!D28&amp;貼付ｼｰﾄ!C28</f>
        <v>中男砲丸投</v>
      </c>
      <c r="E30" s="9">
        <f>IF(D30="","",貼付ｼｰﾄ!F28+ROW()/1000000)</f>
        <v>852.00003000000004</v>
      </c>
      <c r="F30" s="9">
        <f t="shared" si="1"/>
        <v>16</v>
      </c>
      <c r="G30" s="9" t="str">
        <f>貼付ｼｰﾄ!A28</f>
        <v>地区陸上</v>
      </c>
      <c r="H30" s="9" t="str">
        <f>貼付ｼｰﾄ!B28</f>
        <v>網走</v>
      </c>
      <c r="I30" s="9" t="str">
        <f>貼付ｼｰﾄ!E28</f>
        <v>八太翔世</v>
      </c>
      <c r="J30" s="9">
        <f>貼付ｼｰﾄ!F28</f>
        <v>852</v>
      </c>
      <c r="K30" s="9" t="str">
        <f>貼付ｼｰﾄ!G28</f>
        <v>決</v>
      </c>
      <c r="L30" s="9" t="str">
        <f>貼付ｼｰﾄ!H28</f>
        <v>大空女満別中</v>
      </c>
      <c r="M30" s="9">
        <f>貼付ｼｰﾄ!I28</f>
        <v>1</v>
      </c>
      <c r="N30" s="9">
        <f>貼付ｼｰﾄ!J28</f>
        <v>0</v>
      </c>
    </row>
    <row r="31" spans="1:14" x14ac:dyDescent="0.15">
      <c r="A31" s="9">
        <v>61</v>
      </c>
      <c r="B31" s="9" t="str">
        <f t="shared" si="0"/>
        <v>高男砲丸投14</v>
      </c>
      <c r="C31" s="9" t="str">
        <f>I31&amp;COUNTIF($I$4:I31,I31)</f>
        <v>八重樫岬1</v>
      </c>
      <c r="D31" s="9" t="str">
        <f>貼付ｼｰﾄ!D29&amp;貼付ｼｰﾄ!C29</f>
        <v>高男砲丸投</v>
      </c>
      <c r="E31" s="9">
        <f>IF(D31="","",貼付ｼｰﾄ!F29+ROW()/1000000)</f>
        <v>893.00003100000004</v>
      </c>
      <c r="F31" s="9">
        <f t="shared" si="1"/>
        <v>14</v>
      </c>
      <c r="G31" s="9" t="str">
        <f>貼付ｼｰﾄ!A29</f>
        <v>記録会3戦</v>
      </c>
      <c r="H31" s="9" t="str">
        <f>貼付ｼｰﾄ!B29</f>
        <v>網走</v>
      </c>
      <c r="I31" s="9" t="str">
        <f>貼付ｼｰﾄ!E29</f>
        <v>八重樫岬</v>
      </c>
      <c r="J31" s="9">
        <f>貼付ｼｰﾄ!F29</f>
        <v>893</v>
      </c>
      <c r="K31" s="9" t="str">
        <f>貼付ｼｰﾄ!G29</f>
        <v>決</v>
      </c>
      <c r="L31" s="9" t="str">
        <f>貼付ｼｰﾄ!H29</f>
        <v>雄武高</v>
      </c>
      <c r="M31" s="9">
        <f>貼付ｼｰﾄ!I29</f>
        <v>2</v>
      </c>
      <c r="N31" s="9">
        <f>貼付ｼｰﾄ!J29</f>
        <v>0</v>
      </c>
    </row>
    <row r="32" spans="1:14" x14ac:dyDescent="0.15">
      <c r="A32" s="9">
        <v>62</v>
      </c>
      <c r="B32" s="9" t="str">
        <f t="shared" si="0"/>
        <v>小女砲丸投7</v>
      </c>
      <c r="C32" s="9" t="str">
        <f>I32&amp;COUNTIF($I$4:I32,I32)</f>
        <v>白畑桃希1</v>
      </c>
      <c r="D32" s="9" t="str">
        <f>貼付ｼｰﾄ!D30&amp;貼付ｼｰﾄ!C30</f>
        <v>小女砲丸投</v>
      </c>
      <c r="E32" s="9">
        <f>IF(D32="","",貼付ｼｰﾄ!F30+ROW()/1000000)</f>
        <v>529.00003200000003</v>
      </c>
      <c r="F32" s="9">
        <f t="shared" si="1"/>
        <v>7</v>
      </c>
      <c r="G32" s="9" t="str">
        <f>貼付ｼｰﾄ!A30</f>
        <v>小学生陸上</v>
      </c>
      <c r="H32" s="9" t="str">
        <f>貼付ｼｰﾄ!B30</f>
        <v>北見</v>
      </c>
      <c r="I32" s="9" t="str">
        <f>貼付ｼｰﾄ!E30</f>
        <v>白畑桃希</v>
      </c>
      <c r="J32" s="9">
        <f>貼付ｼｰﾄ!F30</f>
        <v>529</v>
      </c>
      <c r="K32" s="9" t="str">
        <f>貼付ｼｰﾄ!G30</f>
        <v>決</v>
      </c>
      <c r="L32" s="9" t="str">
        <f>貼付ｼｰﾄ!H30</f>
        <v>常呂陸上少年団</v>
      </c>
      <c r="M32" s="9">
        <f>貼付ｼｰﾄ!I30</f>
        <v>5</v>
      </c>
      <c r="N32" s="9">
        <f>貼付ｼｰﾄ!J30</f>
        <v>0</v>
      </c>
    </row>
    <row r="33" spans="1:14" x14ac:dyDescent="0.15">
      <c r="A33" s="9">
        <v>64</v>
      </c>
      <c r="B33" s="9" t="str">
        <f t="shared" si="0"/>
        <v>高男砲丸投20</v>
      </c>
      <c r="C33" s="9" t="str">
        <f>I33&amp;COUNTIF($I$4:I33,I33)</f>
        <v>柏崎啓太1</v>
      </c>
      <c r="D33" s="9" t="str">
        <f>貼付ｼｰﾄ!D31&amp;貼付ｼｰﾄ!C31</f>
        <v>高男砲丸投</v>
      </c>
      <c r="E33" s="9">
        <f>IF(D33="","",貼付ｼｰﾄ!F31+ROW()/1000000)</f>
        <v>734.00003300000003</v>
      </c>
      <c r="F33" s="9">
        <f t="shared" si="1"/>
        <v>20</v>
      </c>
      <c r="G33" s="9" t="str">
        <f>貼付ｼｰﾄ!A31</f>
        <v>高体連北見支部</v>
      </c>
      <c r="H33" s="9" t="str">
        <f>貼付ｼｰﾄ!B31</f>
        <v>北見</v>
      </c>
      <c r="I33" s="9" t="str">
        <f>貼付ｼｰﾄ!E31</f>
        <v>柏崎啓太</v>
      </c>
      <c r="J33" s="9">
        <f>貼付ｼｰﾄ!F31</f>
        <v>734</v>
      </c>
      <c r="K33" s="9" t="str">
        <f>貼付ｼｰﾄ!G31</f>
        <v>決</v>
      </c>
      <c r="L33" s="9" t="str">
        <f>貼付ｼｰﾄ!H31</f>
        <v>北見柏陽高</v>
      </c>
      <c r="M33" s="9">
        <f>貼付ｼｰﾄ!I31</f>
        <v>1</v>
      </c>
      <c r="N33" s="9">
        <f>貼付ｼｰﾄ!J31</f>
        <v>0</v>
      </c>
    </row>
    <row r="34" spans="1:14" x14ac:dyDescent="0.15">
      <c r="A34" s="9">
        <v>67</v>
      </c>
      <c r="B34" s="9" t="str">
        <f t="shared" ref="B34:B60" si="2">D34&amp;F34</f>
        <v>中男砲丸投10</v>
      </c>
      <c r="C34" s="9" t="str">
        <f>I34&amp;COUNTIF($I$4:I34,I34)</f>
        <v>日笠颯1</v>
      </c>
      <c r="D34" s="9" t="str">
        <f>貼付ｼｰﾄ!D32&amp;貼付ｼｰﾄ!C32</f>
        <v>中男砲丸投</v>
      </c>
      <c r="E34" s="9">
        <f>IF(D34="","",貼付ｼｰﾄ!F32+ROW()/1000000)</f>
        <v>956.00003400000003</v>
      </c>
      <c r="F34" s="9">
        <f t="shared" si="1"/>
        <v>10</v>
      </c>
      <c r="G34" s="9" t="str">
        <f>貼付ｼｰﾄ!A32</f>
        <v>地区陸上</v>
      </c>
      <c r="H34" s="9" t="str">
        <f>貼付ｼｰﾄ!B32</f>
        <v>網走</v>
      </c>
      <c r="I34" s="9" t="str">
        <f>貼付ｼｰﾄ!E32</f>
        <v>日笠颯</v>
      </c>
      <c r="J34" s="9">
        <f>貼付ｼｰﾄ!F32</f>
        <v>956</v>
      </c>
      <c r="K34" s="9" t="str">
        <f>貼付ｼｰﾄ!G32</f>
        <v>決</v>
      </c>
      <c r="L34" s="9" t="str">
        <f>貼付ｼｰﾄ!H32</f>
        <v>斜里中</v>
      </c>
      <c r="M34" s="9">
        <f>貼付ｼｰﾄ!I32</f>
        <v>1</v>
      </c>
      <c r="N34" s="9">
        <f>貼付ｼｰﾄ!J32</f>
        <v>0</v>
      </c>
    </row>
    <row r="35" spans="1:14" x14ac:dyDescent="0.15">
      <c r="A35" s="9">
        <v>70</v>
      </c>
      <c r="B35" s="9" t="str">
        <f t="shared" si="2"/>
        <v>中男砲丸投24</v>
      </c>
      <c r="C35" s="9" t="str">
        <f>I35&amp;COUNTIF($I$4:I35,I35)</f>
        <v>日下大夢1</v>
      </c>
      <c r="D35" s="9" t="str">
        <f>貼付ｼｰﾄ!D33&amp;貼付ｼｰﾄ!C33</f>
        <v>中男砲丸投</v>
      </c>
      <c r="E35" s="9">
        <f>IF(D35="","",貼付ｼｰﾄ!F33+ROW()/1000000)</f>
        <v>749.00003500000003</v>
      </c>
      <c r="F35" s="9">
        <f t="shared" si="1"/>
        <v>24</v>
      </c>
      <c r="G35" s="9" t="str">
        <f>貼付ｼｰﾄ!A33</f>
        <v>秋季陸上</v>
      </c>
      <c r="H35" s="9" t="str">
        <f>貼付ｼｰﾄ!B33</f>
        <v>網走</v>
      </c>
      <c r="I35" s="9" t="str">
        <f>貼付ｼｰﾄ!E33</f>
        <v>日下大夢</v>
      </c>
      <c r="J35" s="9">
        <f>貼付ｼｰﾄ!F33</f>
        <v>749</v>
      </c>
      <c r="K35" s="9" t="str">
        <f>貼付ｼｰﾄ!G33</f>
        <v>決</v>
      </c>
      <c r="L35" s="9" t="str">
        <f>貼付ｼｰﾄ!H33</f>
        <v>興部沙留中</v>
      </c>
      <c r="M35" s="9">
        <f>貼付ｼｰﾄ!I33</f>
        <v>2</v>
      </c>
      <c r="N35" s="9">
        <f>貼付ｼｰﾄ!J33</f>
        <v>0</v>
      </c>
    </row>
    <row r="36" spans="1:14" x14ac:dyDescent="0.15">
      <c r="A36" s="9">
        <v>73</v>
      </c>
      <c r="B36" s="9" t="str">
        <f t="shared" si="2"/>
        <v>高女砲丸投9</v>
      </c>
      <c r="C36" s="9" t="str">
        <f>I36&amp;COUNTIF($I$4:I36,I36)</f>
        <v>内藤成美1</v>
      </c>
      <c r="D36" s="9" t="str">
        <f>貼付ｼｰﾄ!D34&amp;貼付ｼｰﾄ!C34</f>
        <v>高女砲丸投</v>
      </c>
      <c r="E36" s="9">
        <f>IF(D36="","",貼付ｼｰﾄ!F34+ROW()/1000000)</f>
        <v>785.00003600000002</v>
      </c>
      <c r="F36" s="9">
        <f t="shared" si="1"/>
        <v>9</v>
      </c>
      <c r="G36" s="9" t="str">
        <f>貼付ｼｰﾄ!A34</f>
        <v>高体連北見支部</v>
      </c>
      <c r="H36" s="9" t="str">
        <f>貼付ｼｰﾄ!B34</f>
        <v>北見</v>
      </c>
      <c r="I36" s="9" t="str">
        <f>貼付ｼｰﾄ!E34</f>
        <v>内藤成美</v>
      </c>
      <c r="J36" s="9">
        <f>貼付ｼｰﾄ!F34</f>
        <v>785</v>
      </c>
      <c r="K36" s="9" t="str">
        <f>貼付ｼｰﾄ!G34</f>
        <v>決</v>
      </c>
      <c r="L36" s="9" t="str">
        <f>貼付ｼｰﾄ!H34</f>
        <v>常呂高</v>
      </c>
      <c r="M36" s="9">
        <f>貼付ｼｰﾄ!I34</f>
        <v>2</v>
      </c>
      <c r="N36" s="9">
        <f>貼付ｼｰﾄ!J34</f>
        <v>0</v>
      </c>
    </row>
    <row r="37" spans="1:14" x14ac:dyDescent="0.15">
      <c r="A37" s="9">
        <v>78</v>
      </c>
      <c r="B37" s="9" t="str">
        <f t="shared" si="2"/>
        <v>中女砲丸投5</v>
      </c>
      <c r="C37" s="9" t="str">
        <f>I37&amp;COUNTIF($I$4:I37,I37)</f>
        <v>奈良雅1</v>
      </c>
      <c r="D37" s="9" t="str">
        <f>貼付ｼｰﾄ!D35&amp;貼付ｼｰﾄ!C35</f>
        <v>中女砲丸投</v>
      </c>
      <c r="E37" s="9">
        <f>IF(D37="","",貼付ｼｰﾄ!F35+ROW()/1000000)</f>
        <v>1060.000037</v>
      </c>
      <c r="F37" s="9">
        <f t="shared" si="1"/>
        <v>5</v>
      </c>
      <c r="G37" s="9" t="str">
        <f>貼付ｼｰﾄ!A35</f>
        <v>記録会2戦</v>
      </c>
      <c r="H37" s="9" t="str">
        <f>貼付ｼｰﾄ!B35</f>
        <v>網走</v>
      </c>
      <c r="I37" s="9" t="str">
        <f>貼付ｼｰﾄ!E35</f>
        <v>奈良雅</v>
      </c>
      <c r="J37" s="9">
        <f>貼付ｼｰﾄ!F35</f>
        <v>1060</v>
      </c>
      <c r="K37" s="9" t="str">
        <f>貼付ｼｰﾄ!G35</f>
        <v>決</v>
      </c>
      <c r="L37" s="9" t="str">
        <f>貼付ｼｰﾄ!H35</f>
        <v>北見東陵中</v>
      </c>
      <c r="M37" s="9">
        <f>貼付ｼｰﾄ!I35</f>
        <v>3</v>
      </c>
      <c r="N37" s="9">
        <f>貼付ｼｰﾄ!J35</f>
        <v>0</v>
      </c>
    </row>
    <row r="38" spans="1:14" x14ac:dyDescent="0.15">
      <c r="A38" s="9">
        <v>79</v>
      </c>
      <c r="B38" s="9" t="str">
        <f t="shared" si="2"/>
        <v>中男砲丸投50</v>
      </c>
      <c r="C38" s="9" t="str">
        <f>I38&amp;COUNTIF($I$4:I38,I38)</f>
        <v>藤田優太1</v>
      </c>
      <c r="D38" s="9" t="str">
        <f>貼付ｼｰﾄ!D36&amp;貼付ｼｰﾄ!C36</f>
        <v>中男砲丸投</v>
      </c>
      <c r="E38" s="9">
        <f>IF(D38="","",貼付ｼｰﾄ!F36+ROW()/1000000)</f>
        <v>489.00003800000002</v>
      </c>
      <c r="F38" s="9">
        <f t="shared" si="1"/>
        <v>50</v>
      </c>
      <c r="G38" s="9" t="str">
        <f>貼付ｼｰﾄ!A36</f>
        <v>中体連新人</v>
      </c>
      <c r="H38" s="9" t="str">
        <f>貼付ｼｰﾄ!B36</f>
        <v>網走</v>
      </c>
      <c r="I38" s="9" t="str">
        <f>貼付ｼｰﾄ!E36</f>
        <v>藤田優太</v>
      </c>
      <c r="J38" s="9">
        <f>貼付ｼｰﾄ!F36</f>
        <v>489</v>
      </c>
      <c r="K38" s="9" t="str">
        <f>貼付ｼｰﾄ!G36</f>
        <v>決</v>
      </c>
      <c r="L38" s="9" t="str">
        <f>貼付ｼｰﾄ!H36</f>
        <v>北見光西中</v>
      </c>
      <c r="M38" s="9">
        <f>貼付ｼｰﾄ!I36</f>
        <v>2</v>
      </c>
      <c r="N38" s="9">
        <f>貼付ｼｰﾄ!J36</f>
        <v>0</v>
      </c>
    </row>
    <row r="39" spans="1:14" x14ac:dyDescent="0.15">
      <c r="A39" s="9">
        <v>83</v>
      </c>
      <c r="B39" s="9" t="str">
        <f t="shared" si="2"/>
        <v>中女砲丸投1</v>
      </c>
      <c r="C39" s="9" t="str">
        <f>I39&amp;COUNTIF($I$4:I39,I39)</f>
        <v>藤田彩花1</v>
      </c>
      <c r="D39" s="9" t="str">
        <f>貼付ｼｰﾄ!D37&amp;貼付ｼｰﾄ!C37</f>
        <v>中女砲丸投</v>
      </c>
      <c r="E39" s="9">
        <f>IF(D39="","",貼付ｼｰﾄ!F37+ROW()/1000000)</f>
        <v>1315.000039</v>
      </c>
      <c r="F39" s="9">
        <f t="shared" si="1"/>
        <v>1</v>
      </c>
      <c r="G39" s="9" t="str">
        <f>貼付ｼｰﾄ!A37</f>
        <v>通信陸上</v>
      </c>
      <c r="H39" s="9" t="str">
        <f>貼付ｼｰﾄ!B37</f>
        <v>北見</v>
      </c>
      <c r="I39" s="9" t="str">
        <f>貼付ｼｰﾄ!E37</f>
        <v>藤田彩花</v>
      </c>
      <c r="J39" s="9">
        <f>貼付ｼｰﾄ!F37</f>
        <v>1315</v>
      </c>
      <c r="K39" s="9" t="str">
        <f>貼付ｼｰﾄ!G37</f>
        <v>決</v>
      </c>
      <c r="L39" s="9" t="str">
        <f>貼付ｼｰﾄ!H37</f>
        <v>斜里知床ｳﾄﾛ</v>
      </c>
      <c r="M39" s="9">
        <f>貼付ｼｰﾄ!I37</f>
        <v>3</v>
      </c>
      <c r="N39" s="9">
        <f>貼付ｼｰﾄ!J37</f>
        <v>0</v>
      </c>
    </row>
    <row r="40" spans="1:14" x14ac:dyDescent="0.15">
      <c r="A40" s="9">
        <v>84</v>
      </c>
      <c r="B40" s="9" t="str">
        <f t="shared" si="2"/>
        <v>高男砲丸投12</v>
      </c>
      <c r="C40" s="9" t="str">
        <f>I40&amp;COUNTIF($I$4:I40,I40)</f>
        <v>藤谷拓未1</v>
      </c>
      <c r="D40" s="9" t="str">
        <f>貼付ｼｰﾄ!D38&amp;貼付ｼｰﾄ!C38</f>
        <v>高男砲丸投</v>
      </c>
      <c r="E40" s="9">
        <f>IF(D40="","",貼付ｼｰﾄ!F38+ROW()/1000000)</f>
        <v>963.00004000000001</v>
      </c>
      <c r="F40" s="9">
        <f t="shared" si="1"/>
        <v>12</v>
      </c>
      <c r="G40" s="9" t="str">
        <f>貼付ｼｰﾄ!A38</f>
        <v>高体連新人</v>
      </c>
      <c r="H40" s="9" t="str">
        <f>貼付ｼｰﾄ!B38</f>
        <v>網走</v>
      </c>
      <c r="I40" s="9" t="str">
        <f>貼付ｼｰﾄ!E38</f>
        <v>藤谷拓未</v>
      </c>
      <c r="J40" s="9">
        <f>貼付ｼｰﾄ!F38</f>
        <v>963</v>
      </c>
      <c r="K40" s="9" t="str">
        <f>貼付ｼｰﾄ!G38</f>
        <v>決</v>
      </c>
      <c r="L40" s="9" t="str">
        <f>貼付ｼｰﾄ!H38</f>
        <v>訓子府高</v>
      </c>
      <c r="M40" s="9">
        <f>貼付ｼｰﾄ!I38</f>
        <v>2</v>
      </c>
      <c r="N40" s="9">
        <f>貼付ｼｰﾄ!J38</f>
        <v>0</v>
      </c>
    </row>
    <row r="41" spans="1:14" x14ac:dyDescent="0.15">
      <c r="A41" s="9">
        <v>87</v>
      </c>
      <c r="B41" s="9" t="str">
        <f t="shared" si="2"/>
        <v>中男砲丸投26</v>
      </c>
      <c r="C41" s="9" t="str">
        <f>I41&amp;COUNTIF($I$4:I41,I41)</f>
        <v>湯浅和樹1</v>
      </c>
      <c r="D41" s="9" t="str">
        <f>貼付ｼｰﾄ!D39&amp;貼付ｼｰﾄ!C39</f>
        <v>中男砲丸投</v>
      </c>
      <c r="E41" s="9">
        <f>IF(D41="","",貼付ｼｰﾄ!F39+ROW()/1000000)</f>
        <v>743.00004100000001</v>
      </c>
      <c r="F41" s="9">
        <f t="shared" si="1"/>
        <v>26</v>
      </c>
      <c r="G41" s="9" t="str">
        <f>貼付ｼｰﾄ!A39</f>
        <v>地区陸上</v>
      </c>
      <c r="H41" s="9" t="str">
        <f>貼付ｼｰﾄ!B39</f>
        <v>網走</v>
      </c>
      <c r="I41" s="9" t="str">
        <f>貼付ｼｰﾄ!E39</f>
        <v>湯浅和樹</v>
      </c>
      <c r="J41" s="9">
        <f>貼付ｼｰﾄ!F39</f>
        <v>743</v>
      </c>
      <c r="K41" s="9" t="str">
        <f>貼付ｼｰﾄ!G39</f>
        <v>決</v>
      </c>
      <c r="L41" s="9" t="str">
        <f>貼付ｼｰﾄ!H39</f>
        <v>紋別上渚滑中</v>
      </c>
      <c r="M41" s="9">
        <f>貼付ｼｰﾄ!I39</f>
        <v>1</v>
      </c>
      <c r="N41" s="9">
        <f>貼付ｼｰﾄ!J39</f>
        <v>0</v>
      </c>
    </row>
    <row r="42" spans="1:14" x14ac:dyDescent="0.15">
      <c r="A42" s="9">
        <v>88</v>
      </c>
      <c r="B42" s="9" t="str">
        <f t="shared" si="2"/>
        <v>中男砲丸投36</v>
      </c>
      <c r="C42" s="9" t="str">
        <f>I42&amp;COUNTIF($I$4:I42,I42)</f>
        <v>東颯音1</v>
      </c>
      <c r="D42" s="9" t="str">
        <f>貼付ｼｰﾄ!D40&amp;貼付ｼｰﾄ!C40</f>
        <v>中男砲丸投</v>
      </c>
      <c r="E42" s="9">
        <f>IF(D42="","",貼付ｼｰﾄ!F40+ROW()/1000000)</f>
        <v>641.00004200000001</v>
      </c>
      <c r="F42" s="9">
        <f t="shared" si="1"/>
        <v>36</v>
      </c>
      <c r="G42" s="9" t="str">
        <f>貼付ｼｰﾄ!A40</f>
        <v>中体連新人</v>
      </c>
      <c r="H42" s="9" t="str">
        <f>貼付ｼｰﾄ!B40</f>
        <v>網走</v>
      </c>
      <c r="I42" s="9" t="str">
        <f>貼付ｼｰﾄ!E40</f>
        <v>東颯音</v>
      </c>
      <c r="J42" s="9">
        <f>貼付ｼｰﾄ!F40</f>
        <v>641</v>
      </c>
      <c r="K42" s="9" t="str">
        <f>貼付ｼｰﾄ!G40</f>
        <v>決</v>
      </c>
      <c r="L42" s="9" t="str">
        <f>貼付ｼｰﾄ!H40</f>
        <v>網走第二中</v>
      </c>
      <c r="M42" s="9">
        <f>貼付ｼｰﾄ!I40</f>
        <v>1</v>
      </c>
      <c r="N42" s="9">
        <f>貼付ｼｰﾄ!J40</f>
        <v>0</v>
      </c>
    </row>
    <row r="43" spans="1:14" x14ac:dyDescent="0.15">
      <c r="A43" s="9">
        <v>89</v>
      </c>
      <c r="B43" s="9" t="str">
        <f t="shared" si="2"/>
        <v>中女砲丸投30</v>
      </c>
      <c r="C43" s="9" t="str">
        <f>I43&amp;COUNTIF($I$4:I43,I43)</f>
        <v>嶋津里奈1</v>
      </c>
      <c r="D43" s="9" t="str">
        <f>貼付ｼｰﾄ!D41&amp;貼付ｼｰﾄ!C41</f>
        <v>中女砲丸投</v>
      </c>
      <c r="E43" s="9">
        <f>IF(D43="","",貼付ｼｰﾄ!F41+ROW()/1000000)</f>
        <v>598.00004300000001</v>
      </c>
      <c r="F43" s="9">
        <f t="shared" si="1"/>
        <v>30</v>
      </c>
      <c r="G43" s="9" t="str">
        <f>貼付ｼｰﾄ!A41</f>
        <v>中体連新人</v>
      </c>
      <c r="H43" s="9" t="str">
        <f>貼付ｼｰﾄ!B41</f>
        <v>網走</v>
      </c>
      <c r="I43" s="9" t="str">
        <f>貼付ｼｰﾄ!E41</f>
        <v>嶋津里奈</v>
      </c>
      <c r="J43" s="9">
        <f>貼付ｼｰﾄ!F41</f>
        <v>598</v>
      </c>
      <c r="K43" s="9" t="str">
        <f>貼付ｼｰﾄ!G41</f>
        <v>決</v>
      </c>
      <c r="L43" s="9" t="str">
        <f>貼付ｼｰﾄ!H41</f>
        <v>遠軽中</v>
      </c>
      <c r="M43" s="9">
        <f>貼付ｼｰﾄ!I41</f>
        <v>1</v>
      </c>
      <c r="N43" s="9">
        <f>貼付ｼｰﾄ!J41</f>
        <v>0</v>
      </c>
    </row>
    <row r="44" spans="1:14" x14ac:dyDescent="0.15">
      <c r="A44" s="9">
        <v>94</v>
      </c>
      <c r="B44" s="9" t="str">
        <f t="shared" si="2"/>
        <v>小男砲丸投2</v>
      </c>
      <c r="C44" s="9" t="str">
        <f>I44&amp;COUNTIF($I$4:I44,I44)</f>
        <v>田中陸斗1</v>
      </c>
      <c r="D44" s="9" t="str">
        <f>貼付ｼｰﾄ!D42&amp;貼付ｼｰﾄ!C42</f>
        <v>小男砲丸投</v>
      </c>
      <c r="E44" s="9">
        <f>IF(D44="","",貼付ｼｰﾄ!F42+ROW()/1000000)</f>
        <v>784.000044</v>
      </c>
      <c r="F44" s="9">
        <f t="shared" si="1"/>
        <v>2</v>
      </c>
      <c r="G44" s="9" t="str">
        <f>貼付ｼｰﾄ!A42</f>
        <v>小学生陸上</v>
      </c>
      <c r="H44" s="9" t="str">
        <f>貼付ｼｰﾄ!B42</f>
        <v>北見</v>
      </c>
      <c r="I44" s="9" t="str">
        <f>貼付ｼｰﾄ!E42</f>
        <v>田中陸斗</v>
      </c>
      <c r="J44" s="9">
        <f>貼付ｼｰﾄ!F42</f>
        <v>784</v>
      </c>
      <c r="K44" s="9" t="str">
        <f>貼付ｼｰﾄ!G42</f>
        <v>決</v>
      </c>
      <c r="L44" s="9" t="str">
        <f>貼付ｼｰﾄ!H42</f>
        <v>常呂陸上少年団</v>
      </c>
      <c r="M44" s="9">
        <f>貼付ｼｰﾄ!I42</f>
        <v>6</v>
      </c>
      <c r="N44" s="9">
        <f>貼付ｼｰﾄ!J42</f>
        <v>0</v>
      </c>
    </row>
    <row r="45" spans="1:14" x14ac:dyDescent="0.15">
      <c r="A45" s="9">
        <v>95</v>
      </c>
      <c r="B45" s="9" t="str">
        <f t="shared" si="2"/>
        <v>中男砲丸投23</v>
      </c>
      <c r="C45" s="9" t="str">
        <f>I45&amp;COUNTIF($I$4:I45,I45)</f>
        <v>田原亮佑1</v>
      </c>
      <c r="D45" s="9" t="str">
        <f>貼付ｼｰﾄ!D43&amp;貼付ｼｰﾄ!C43</f>
        <v>中男砲丸投</v>
      </c>
      <c r="E45" s="9">
        <f>IF(D45="","",貼付ｼｰﾄ!F43+ROW()/1000000)</f>
        <v>765.000045</v>
      </c>
      <c r="F45" s="9">
        <f t="shared" si="1"/>
        <v>23</v>
      </c>
      <c r="G45" s="9" t="str">
        <f>貼付ｼｰﾄ!A43</f>
        <v>選手権</v>
      </c>
      <c r="H45" s="9" t="str">
        <f>貼付ｼｰﾄ!B43</f>
        <v>北見</v>
      </c>
      <c r="I45" s="9" t="str">
        <f>貼付ｼｰﾄ!E43</f>
        <v>田原亮佑</v>
      </c>
      <c r="J45" s="9">
        <f>貼付ｼｰﾄ!F43</f>
        <v>765</v>
      </c>
      <c r="K45" s="9" t="str">
        <f>貼付ｼｰﾄ!G43</f>
        <v>決</v>
      </c>
      <c r="L45" s="9" t="str">
        <f>貼付ｼｰﾄ!H43</f>
        <v>雄武中</v>
      </c>
      <c r="M45" s="9">
        <f>貼付ｼｰﾄ!I43</f>
        <v>2</v>
      </c>
      <c r="N45" s="9">
        <f>貼付ｼｰﾄ!J43</f>
        <v>0</v>
      </c>
    </row>
    <row r="46" spans="1:14" x14ac:dyDescent="0.15">
      <c r="A46" s="9">
        <v>100</v>
      </c>
      <c r="B46" s="9" t="str">
        <f t="shared" si="2"/>
        <v>高男砲丸投7</v>
      </c>
      <c r="C46" s="9" t="str">
        <f>I46&amp;COUNTIF($I$4:I46,I46)</f>
        <v>田原友貴1</v>
      </c>
      <c r="D46" s="9" t="str">
        <f>貼付ｼｰﾄ!D44&amp;貼付ｼｰﾄ!C44</f>
        <v>高男砲丸投</v>
      </c>
      <c r="E46" s="9">
        <f>IF(D46="","",貼付ｼｰﾄ!F44+ROW()/1000000)</f>
        <v>1111.0000460000001</v>
      </c>
      <c r="F46" s="9">
        <f t="shared" si="1"/>
        <v>7</v>
      </c>
      <c r="G46" s="9" t="str">
        <f>貼付ｼｰﾄ!A44</f>
        <v>高体連北見支部</v>
      </c>
      <c r="H46" s="9" t="str">
        <f>貼付ｼｰﾄ!B44</f>
        <v>北見</v>
      </c>
      <c r="I46" s="9" t="str">
        <f>貼付ｼｰﾄ!E44</f>
        <v>田原友貴</v>
      </c>
      <c r="J46" s="9">
        <f>貼付ｼｰﾄ!F44</f>
        <v>1111</v>
      </c>
      <c r="K46" s="9" t="str">
        <f>貼付ｼｰﾄ!G44</f>
        <v>決</v>
      </c>
      <c r="L46" s="9" t="str">
        <f>貼付ｼｰﾄ!H44</f>
        <v>雄武高</v>
      </c>
      <c r="M46" s="9">
        <f>貼付ｼｰﾄ!I44</f>
        <v>2</v>
      </c>
      <c r="N46" s="9">
        <f>貼付ｼｰﾄ!J44</f>
        <v>0</v>
      </c>
    </row>
    <row r="47" spans="1:14" x14ac:dyDescent="0.15">
      <c r="A47" s="9">
        <v>103</v>
      </c>
      <c r="B47" s="9" t="str">
        <f t="shared" si="2"/>
        <v>中女砲丸投20</v>
      </c>
      <c r="C47" s="9" t="str">
        <f>I47&amp;COUNTIF($I$4:I47,I47)</f>
        <v>長谷怜美音1</v>
      </c>
      <c r="D47" s="9" t="str">
        <f>貼付ｼｰﾄ!D45&amp;貼付ｼｰﾄ!C45</f>
        <v>中女砲丸投</v>
      </c>
      <c r="E47" s="9">
        <f>IF(D47="","",貼付ｼｰﾄ!F45+ROW()/1000000)</f>
        <v>735.000047</v>
      </c>
      <c r="F47" s="9">
        <f t="shared" si="1"/>
        <v>20</v>
      </c>
      <c r="G47" s="9" t="str">
        <f>貼付ｼｰﾄ!A45</f>
        <v>記録会2戦</v>
      </c>
      <c r="H47" s="9" t="str">
        <f>貼付ｼｰﾄ!B45</f>
        <v>網走</v>
      </c>
      <c r="I47" s="9" t="str">
        <f>貼付ｼｰﾄ!E45</f>
        <v>長谷怜美音</v>
      </c>
      <c r="J47" s="9">
        <f>貼付ｼｰﾄ!F45</f>
        <v>735</v>
      </c>
      <c r="K47" s="9" t="str">
        <f>貼付ｼｰﾄ!G45</f>
        <v>決</v>
      </c>
      <c r="L47" s="9" t="str">
        <f>貼付ｼｰﾄ!H45</f>
        <v>北見北中</v>
      </c>
      <c r="M47" s="9">
        <f>貼付ｼｰﾄ!I45</f>
        <v>2</v>
      </c>
      <c r="N47" s="9">
        <f>貼付ｼｰﾄ!J45</f>
        <v>0</v>
      </c>
    </row>
    <row r="48" spans="1:14" x14ac:dyDescent="0.15">
      <c r="A48" s="9">
        <v>104</v>
      </c>
      <c r="B48" s="9" t="str">
        <f t="shared" si="2"/>
        <v>中男砲丸投27</v>
      </c>
      <c r="C48" s="9" t="str">
        <f>I48&amp;COUNTIF($I$4:I48,I48)</f>
        <v>中嶋友哉1</v>
      </c>
      <c r="D48" s="9" t="str">
        <f>貼付ｼｰﾄ!D46&amp;貼付ｼｰﾄ!C46</f>
        <v>中男砲丸投</v>
      </c>
      <c r="E48" s="9">
        <f>IF(D48="","",貼付ｼｰﾄ!F46+ROW()/1000000)</f>
        <v>728.00004799999999</v>
      </c>
      <c r="F48" s="9">
        <f t="shared" si="1"/>
        <v>27</v>
      </c>
      <c r="G48" s="9" t="str">
        <f>貼付ｼｰﾄ!A46</f>
        <v>中体連新人</v>
      </c>
      <c r="H48" s="9" t="str">
        <f>貼付ｼｰﾄ!B46</f>
        <v>網走</v>
      </c>
      <c r="I48" s="9" t="str">
        <f>貼付ｼｰﾄ!E46</f>
        <v>中嶋友哉</v>
      </c>
      <c r="J48" s="9">
        <f>貼付ｼｰﾄ!F46</f>
        <v>728</v>
      </c>
      <c r="K48" s="9" t="str">
        <f>貼付ｼｰﾄ!G46</f>
        <v>決</v>
      </c>
      <c r="L48" s="9" t="str">
        <f>貼付ｼｰﾄ!H46</f>
        <v>北見光西中</v>
      </c>
      <c r="M48" s="9">
        <f>貼付ｼｰﾄ!I46</f>
        <v>2</v>
      </c>
      <c r="N48" s="9">
        <f>貼付ｼｰﾄ!J46</f>
        <v>0</v>
      </c>
    </row>
    <row r="49" spans="1:14" x14ac:dyDescent="0.15">
      <c r="A49" s="9">
        <v>105</v>
      </c>
      <c r="B49" s="9" t="str">
        <f t="shared" si="2"/>
        <v>小男砲丸投4</v>
      </c>
      <c r="C49" s="9" t="str">
        <f>I49&amp;COUNTIF($I$4:I49,I49)</f>
        <v>中田竜翔1</v>
      </c>
      <c r="D49" s="9" t="str">
        <f>貼付ｼｰﾄ!D47&amp;貼付ｼｰﾄ!C47</f>
        <v>小男砲丸投</v>
      </c>
      <c r="E49" s="9">
        <f>IF(D49="","",貼付ｼｰﾄ!F47+ROW()/1000000)</f>
        <v>684.00004899999999</v>
      </c>
      <c r="F49" s="9">
        <f t="shared" si="1"/>
        <v>4</v>
      </c>
      <c r="G49" s="9" t="str">
        <f>貼付ｼｰﾄ!A47</f>
        <v>オホ小学生</v>
      </c>
      <c r="H49" s="9" t="str">
        <f>貼付ｼｰﾄ!B47</f>
        <v>北見</v>
      </c>
      <c r="I49" s="9" t="str">
        <f>貼付ｼｰﾄ!E47</f>
        <v>中田竜翔</v>
      </c>
      <c r="J49" s="9">
        <f>貼付ｼｰﾄ!F47</f>
        <v>684</v>
      </c>
      <c r="K49" s="9" t="str">
        <f>貼付ｼｰﾄ!G47</f>
        <v>決</v>
      </c>
      <c r="L49" s="9" t="str">
        <f>貼付ｼｰﾄ!H47</f>
        <v>ｵﾎｰﾂｸACｼﾞｭﾆｱ</v>
      </c>
      <c r="M49" s="9">
        <f>貼付ｼｰﾄ!I47</f>
        <v>6</v>
      </c>
      <c r="N49" s="9">
        <f>貼付ｼｰﾄ!J47</f>
        <v>0</v>
      </c>
    </row>
    <row r="50" spans="1:14" x14ac:dyDescent="0.15">
      <c r="A50" s="9">
        <v>106</v>
      </c>
      <c r="B50" s="9" t="str">
        <f t="shared" si="2"/>
        <v>中女砲丸投10</v>
      </c>
      <c r="C50" s="9" t="str">
        <f>I50&amp;COUNTIF($I$4:I50,I50)</f>
        <v>竹村花乃1</v>
      </c>
      <c r="D50" s="9" t="str">
        <f>貼付ｼｰﾄ!D48&amp;貼付ｼｰﾄ!C48</f>
        <v>中女砲丸投</v>
      </c>
      <c r="E50" s="9">
        <f>IF(D50="","",貼付ｼｰﾄ!F48+ROW()/1000000)</f>
        <v>936.00004999999999</v>
      </c>
      <c r="F50" s="9">
        <f t="shared" si="1"/>
        <v>10</v>
      </c>
      <c r="G50" s="9" t="str">
        <f>貼付ｼｰﾄ!A48</f>
        <v>全道中学新人</v>
      </c>
      <c r="H50" s="9" t="str">
        <f>貼付ｼｰﾄ!B48</f>
        <v>函館</v>
      </c>
      <c r="I50" s="9" t="str">
        <f>貼付ｼｰﾄ!E48</f>
        <v>竹村花乃</v>
      </c>
      <c r="J50" s="9">
        <f>貼付ｼｰﾄ!F48</f>
        <v>936</v>
      </c>
      <c r="K50" s="9" t="str">
        <f>貼付ｼｰﾄ!G48</f>
        <v>予</v>
      </c>
      <c r="L50" s="9" t="str">
        <f>貼付ｼｰﾄ!H48</f>
        <v>北見常呂中</v>
      </c>
      <c r="M50" s="9">
        <f>貼付ｼｰﾄ!I48</f>
        <v>1</v>
      </c>
      <c r="N50" s="9">
        <f>貼付ｼｰﾄ!J48</f>
        <v>0</v>
      </c>
    </row>
    <row r="51" spans="1:14" x14ac:dyDescent="0.15">
      <c r="A51" s="9">
        <v>110</v>
      </c>
      <c r="B51" s="9" t="str">
        <f t="shared" si="2"/>
        <v>中男砲丸投3</v>
      </c>
      <c r="C51" s="9" t="str">
        <f>I51&amp;COUNTIF($I$4:I51,I51)</f>
        <v>池田尚人1</v>
      </c>
      <c r="D51" s="9" t="str">
        <f>貼付ｼｰﾄ!D49&amp;貼付ｼｰﾄ!C49</f>
        <v>中男砲丸投</v>
      </c>
      <c r="E51" s="9">
        <f>IF(D51="","",貼付ｼｰﾄ!F49+ROW()/1000000)</f>
        <v>1169.000051</v>
      </c>
      <c r="F51" s="9">
        <f t="shared" si="1"/>
        <v>3</v>
      </c>
      <c r="G51" s="9" t="str">
        <f>貼付ｼｰﾄ!A49</f>
        <v>通信陸上</v>
      </c>
      <c r="H51" s="9" t="str">
        <f>貼付ｼｰﾄ!B49</f>
        <v>北見</v>
      </c>
      <c r="I51" s="9" t="str">
        <f>貼付ｼｰﾄ!E49</f>
        <v>池田尚人</v>
      </c>
      <c r="J51" s="9">
        <f>貼付ｼｰﾄ!F49</f>
        <v>1169</v>
      </c>
      <c r="K51" s="9" t="str">
        <f>貼付ｼｰﾄ!G49</f>
        <v>決</v>
      </c>
      <c r="L51" s="9" t="str">
        <f>貼付ｼｰﾄ!H49</f>
        <v>網走第四中</v>
      </c>
      <c r="M51" s="9">
        <f>貼付ｼｰﾄ!I49</f>
        <v>3</v>
      </c>
      <c r="N51" s="9">
        <f>貼付ｼｰﾄ!J49</f>
        <v>0</v>
      </c>
    </row>
    <row r="52" spans="1:14" x14ac:dyDescent="0.15">
      <c r="A52" s="9">
        <v>111</v>
      </c>
      <c r="B52" s="9" t="str">
        <f t="shared" si="2"/>
        <v>中女砲丸投28</v>
      </c>
      <c r="C52" s="9" t="str">
        <f>I52&amp;COUNTIF($I$4:I52,I52)</f>
        <v>池知優花1</v>
      </c>
      <c r="D52" s="9" t="str">
        <f>貼付ｼｰﾄ!D50&amp;貼付ｼｰﾄ!C50</f>
        <v>中女砲丸投</v>
      </c>
      <c r="E52" s="9">
        <f>IF(D52="","",貼付ｼｰﾄ!F50+ROW()/1000000)</f>
        <v>635.00005199999998</v>
      </c>
      <c r="F52" s="9">
        <f t="shared" si="1"/>
        <v>28</v>
      </c>
      <c r="G52" s="9" t="str">
        <f>貼付ｼｰﾄ!A50</f>
        <v>フィールド記録会</v>
      </c>
      <c r="H52" s="9" t="str">
        <f>貼付ｼｰﾄ!B50</f>
        <v>網走</v>
      </c>
      <c r="I52" s="9" t="str">
        <f>貼付ｼｰﾄ!E50</f>
        <v>池知優花</v>
      </c>
      <c r="J52" s="9">
        <f>貼付ｼｰﾄ!F50</f>
        <v>635</v>
      </c>
      <c r="K52" s="9" t="str">
        <f>貼付ｼｰﾄ!G50</f>
        <v>決</v>
      </c>
      <c r="L52" s="9" t="str">
        <f>貼付ｼｰﾄ!H50</f>
        <v>美幌北中</v>
      </c>
      <c r="M52" s="9">
        <f>貼付ｼｰﾄ!I50</f>
        <v>2</v>
      </c>
      <c r="N52" s="9">
        <f>貼付ｼｰﾄ!J50</f>
        <v>0</v>
      </c>
    </row>
    <row r="53" spans="1:14" x14ac:dyDescent="0.15">
      <c r="A53" s="9">
        <v>112</v>
      </c>
      <c r="B53" s="9" t="str">
        <f t="shared" si="2"/>
        <v>高女砲丸投4</v>
      </c>
      <c r="C53" s="9" t="str">
        <f>I53&amp;COUNTIF($I$4:I53,I53)</f>
        <v>炭野桜1</v>
      </c>
      <c r="D53" s="9" t="str">
        <f>貼付ｼｰﾄ!D51&amp;貼付ｼｰﾄ!C51</f>
        <v>高女砲丸投</v>
      </c>
      <c r="E53" s="9">
        <f>IF(D53="","",貼付ｼｰﾄ!F51+ROW()/1000000)</f>
        <v>1011.000053</v>
      </c>
      <c r="F53" s="9">
        <f t="shared" si="1"/>
        <v>4</v>
      </c>
      <c r="G53" s="9" t="str">
        <f>貼付ｼｰﾄ!A51</f>
        <v>高体連北見支部</v>
      </c>
      <c r="H53" s="9" t="str">
        <f>貼付ｼｰﾄ!B51</f>
        <v>北見</v>
      </c>
      <c r="I53" s="9" t="str">
        <f>貼付ｼｰﾄ!E51</f>
        <v>炭野桜</v>
      </c>
      <c r="J53" s="9">
        <f>貼付ｼｰﾄ!F51</f>
        <v>1011</v>
      </c>
      <c r="K53" s="9" t="str">
        <f>貼付ｼｰﾄ!G51</f>
        <v>決</v>
      </c>
      <c r="L53" s="9" t="str">
        <f>貼付ｼｰﾄ!H51</f>
        <v>美幌高</v>
      </c>
      <c r="M53" s="9">
        <f>貼付ｼｰﾄ!I51</f>
        <v>3</v>
      </c>
      <c r="N53" s="9">
        <f>貼付ｼｰﾄ!J51</f>
        <v>0</v>
      </c>
    </row>
    <row r="54" spans="1:14" x14ac:dyDescent="0.15">
      <c r="A54" s="9">
        <v>116</v>
      </c>
      <c r="B54" s="9" t="str">
        <f t="shared" si="2"/>
        <v>中女砲丸投18</v>
      </c>
      <c r="C54" s="9" t="str">
        <f>I54&amp;COUNTIF($I$4:I54,I54)</f>
        <v>沢上琴音1</v>
      </c>
      <c r="D54" s="9" t="str">
        <f>貼付ｼｰﾄ!D52&amp;貼付ｼｰﾄ!C52</f>
        <v>中女砲丸投</v>
      </c>
      <c r="E54" s="9">
        <f>IF(D54="","",貼付ｼｰﾄ!F52+ROW()/1000000)</f>
        <v>778.00005399999998</v>
      </c>
      <c r="F54" s="9">
        <f t="shared" si="1"/>
        <v>18</v>
      </c>
      <c r="G54" s="9" t="str">
        <f>貼付ｼｰﾄ!A52</f>
        <v>フィールド記録会</v>
      </c>
      <c r="H54" s="9" t="str">
        <f>貼付ｼｰﾄ!B52</f>
        <v>網走</v>
      </c>
      <c r="I54" s="9" t="str">
        <f>貼付ｼｰﾄ!E52</f>
        <v>沢上琴音</v>
      </c>
      <c r="J54" s="9">
        <f>貼付ｼｰﾄ!F52</f>
        <v>778</v>
      </c>
      <c r="K54" s="9" t="str">
        <f>貼付ｼｰﾄ!G52</f>
        <v>決</v>
      </c>
      <c r="L54" s="9" t="str">
        <f>貼付ｼｰﾄ!H52</f>
        <v>網走第四中</v>
      </c>
      <c r="M54" s="9">
        <f>貼付ｼｰﾄ!I52</f>
        <v>3</v>
      </c>
      <c r="N54" s="9">
        <f>貼付ｼｰﾄ!J52</f>
        <v>0</v>
      </c>
    </row>
    <row r="55" spans="1:14" x14ac:dyDescent="0.15">
      <c r="A55" s="9">
        <v>118</v>
      </c>
      <c r="B55" s="9" t="str">
        <f t="shared" si="2"/>
        <v>中女砲丸投43</v>
      </c>
      <c r="C55" s="9" t="str">
        <f>I55&amp;COUNTIF($I$4:I55,I55)</f>
        <v>大和田留理香1</v>
      </c>
      <c r="D55" s="9" t="str">
        <f>貼付ｼｰﾄ!D53&amp;貼付ｼｰﾄ!C53</f>
        <v>中女砲丸投</v>
      </c>
      <c r="E55" s="9">
        <f>IF(D55="","",貼付ｼｰﾄ!F53+ROW()/1000000)</f>
        <v>343.00005499999997</v>
      </c>
      <c r="F55" s="9">
        <f t="shared" si="1"/>
        <v>43</v>
      </c>
      <c r="G55" s="9" t="str">
        <f>貼付ｼｰﾄ!A53</f>
        <v>中体連新人</v>
      </c>
      <c r="H55" s="9" t="str">
        <f>貼付ｼｰﾄ!B53</f>
        <v>網走</v>
      </c>
      <c r="I55" s="9" t="str">
        <f>貼付ｼｰﾄ!E53</f>
        <v>大和田留理香</v>
      </c>
      <c r="J55" s="9">
        <f>貼付ｼｰﾄ!F53</f>
        <v>343</v>
      </c>
      <c r="K55" s="9" t="str">
        <f>貼付ｼｰﾄ!G53</f>
        <v>決</v>
      </c>
      <c r="L55" s="9" t="str">
        <f>貼付ｼｰﾄ!H53</f>
        <v>雄武中</v>
      </c>
      <c r="M55" s="9">
        <f>貼付ｼｰﾄ!I53</f>
        <v>1</v>
      </c>
      <c r="N55" s="9">
        <f>貼付ｼｰﾄ!J53</f>
        <v>0</v>
      </c>
    </row>
    <row r="56" spans="1:14" x14ac:dyDescent="0.15">
      <c r="A56" s="9">
        <v>121</v>
      </c>
      <c r="B56" s="9" t="str">
        <f t="shared" si="2"/>
        <v>高女砲丸投11</v>
      </c>
      <c r="C56" s="9" t="str">
        <f>I56&amp;COUNTIF($I$4:I56,I56)</f>
        <v>大童萌加1</v>
      </c>
      <c r="D56" s="9" t="str">
        <f>貼付ｼｰﾄ!D54&amp;貼付ｼｰﾄ!C54</f>
        <v>高女砲丸投</v>
      </c>
      <c r="E56" s="9">
        <f>IF(D56="","",貼付ｼｰﾄ!F54+ROW()/1000000)</f>
        <v>744.00005599999997</v>
      </c>
      <c r="F56" s="9">
        <f t="shared" si="1"/>
        <v>11</v>
      </c>
      <c r="G56" s="9" t="str">
        <f>貼付ｼｰﾄ!A54</f>
        <v>選手権</v>
      </c>
      <c r="H56" s="9" t="str">
        <f>貼付ｼｰﾄ!B54</f>
        <v>北見</v>
      </c>
      <c r="I56" s="9" t="str">
        <f>貼付ｼｰﾄ!E54</f>
        <v>大童萌加</v>
      </c>
      <c r="J56" s="9">
        <f>貼付ｼｰﾄ!F54</f>
        <v>744</v>
      </c>
      <c r="K56" s="9" t="str">
        <f>貼付ｼｰﾄ!G54</f>
        <v>決</v>
      </c>
      <c r="L56" s="9" t="str">
        <f>貼付ｼｰﾄ!H54</f>
        <v>清里高</v>
      </c>
      <c r="M56" s="9">
        <f>貼付ｼｰﾄ!I54</f>
        <v>1</v>
      </c>
      <c r="N56" s="9">
        <f>貼付ｼｰﾄ!J54</f>
        <v>0</v>
      </c>
    </row>
    <row r="57" spans="1:14" x14ac:dyDescent="0.15">
      <c r="A57" s="9">
        <v>124</v>
      </c>
      <c r="B57" s="9" t="str">
        <f t="shared" si="2"/>
        <v>高男砲丸投9</v>
      </c>
      <c r="C57" s="9" t="str">
        <f>I57&amp;COUNTIF($I$4:I57,I57)</f>
        <v>大西由悟1</v>
      </c>
      <c r="D57" s="9" t="str">
        <f>貼付ｼｰﾄ!D55&amp;貼付ｼｰﾄ!C55</f>
        <v>高男砲丸投</v>
      </c>
      <c r="E57" s="9">
        <f>IF(D57="","",貼付ｼｰﾄ!F55+ROW()/1000000)</f>
        <v>1070.000057</v>
      </c>
      <c r="F57" s="9">
        <f t="shared" si="1"/>
        <v>9</v>
      </c>
      <c r="G57" s="9" t="str">
        <f>貼付ｼｰﾄ!A55</f>
        <v>高体連新人</v>
      </c>
      <c r="H57" s="9" t="str">
        <f>貼付ｼｰﾄ!B55</f>
        <v>網走</v>
      </c>
      <c r="I57" s="9" t="str">
        <f>貼付ｼｰﾄ!E55</f>
        <v>大西由悟</v>
      </c>
      <c r="J57" s="9">
        <f>貼付ｼｰﾄ!F55</f>
        <v>1070</v>
      </c>
      <c r="K57" s="9" t="str">
        <f>貼付ｼｰﾄ!G55</f>
        <v>決</v>
      </c>
      <c r="L57" s="9" t="str">
        <f>貼付ｼｰﾄ!H55</f>
        <v>網走南ヶ丘高</v>
      </c>
      <c r="M57" s="9">
        <f>貼付ｼｰﾄ!I55</f>
        <v>1</v>
      </c>
      <c r="N57" s="9">
        <f>貼付ｼｰﾄ!J55</f>
        <v>0</v>
      </c>
    </row>
    <row r="58" spans="1:14" x14ac:dyDescent="0.15">
      <c r="A58" s="9">
        <v>125</v>
      </c>
      <c r="B58" s="9" t="str">
        <f t="shared" si="2"/>
        <v>中男砲丸投25</v>
      </c>
      <c r="C58" s="9" t="str">
        <f>I58&amp;COUNTIF($I$4:I58,I58)</f>
        <v>太田虎吾1</v>
      </c>
      <c r="D58" s="9" t="str">
        <f>貼付ｼｰﾄ!D56&amp;貼付ｼｰﾄ!C56</f>
        <v>中男砲丸投</v>
      </c>
      <c r="E58" s="9">
        <f>IF(D58="","",貼付ｼｰﾄ!F56+ROW()/1000000)</f>
        <v>745.00005799999997</v>
      </c>
      <c r="F58" s="9">
        <f t="shared" si="1"/>
        <v>25</v>
      </c>
      <c r="G58" s="9" t="str">
        <f>貼付ｼｰﾄ!A56</f>
        <v>通信陸上</v>
      </c>
      <c r="H58" s="9" t="str">
        <f>貼付ｼｰﾄ!B56</f>
        <v>北見</v>
      </c>
      <c r="I58" s="9" t="str">
        <f>貼付ｼｰﾄ!E56</f>
        <v>太田虎吾</v>
      </c>
      <c r="J58" s="9">
        <f>貼付ｼｰﾄ!F56</f>
        <v>745</v>
      </c>
      <c r="K58" s="9" t="str">
        <f>貼付ｼｰﾄ!G56</f>
        <v>予</v>
      </c>
      <c r="L58" s="9" t="str">
        <f>貼付ｼｰﾄ!H56</f>
        <v>北見光西中</v>
      </c>
      <c r="M58" s="9">
        <f>貼付ｼｰﾄ!I56</f>
        <v>2</v>
      </c>
      <c r="N58" s="9">
        <f>貼付ｼｰﾄ!J56</f>
        <v>0</v>
      </c>
    </row>
    <row r="59" spans="1:14" x14ac:dyDescent="0.15">
      <c r="A59" s="9">
        <v>126</v>
      </c>
      <c r="B59" s="9" t="str">
        <f t="shared" si="2"/>
        <v>中男砲丸投28</v>
      </c>
      <c r="C59" s="9" t="str">
        <f>I59&amp;COUNTIF($I$4:I59,I59)</f>
        <v>太田結陽1</v>
      </c>
      <c r="D59" s="9" t="str">
        <f>貼付ｼｰﾄ!D57&amp;貼付ｼｰﾄ!C57</f>
        <v>中男砲丸投</v>
      </c>
      <c r="E59" s="9">
        <f>IF(D59="","",貼付ｼｰﾄ!F57+ROW()/1000000)</f>
        <v>726.00005899999996</v>
      </c>
      <c r="F59" s="9">
        <f t="shared" si="1"/>
        <v>28</v>
      </c>
      <c r="G59" s="9" t="str">
        <f>貼付ｼｰﾄ!A57</f>
        <v>中体連新人</v>
      </c>
      <c r="H59" s="9" t="str">
        <f>貼付ｼｰﾄ!B57</f>
        <v>網走</v>
      </c>
      <c r="I59" s="9" t="str">
        <f>貼付ｼｰﾄ!E57</f>
        <v>太田結陽</v>
      </c>
      <c r="J59" s="9">
        <f>貼付ｼｰﾄ!F57</f>
        <v>726</v>
      </c>
      <c r="K59" s="9" t="str">
        <f>貼付ｼｰﾄ!G57</f>
        <v>決</v>
      </c>
      <c r="L59" s="9" t="str">
        <f>貼付ｼｰﾄ!H57</f>
        <v>清里中</v>
      </c>
      <c r="M59" s="9">
        <f>貼付ｼｰﾄ!I57</f>
        <v>2</v>
      </c>
      <c r="N59" s="9">
        <f>貼付ｼｰﾄ!J57</f>
        <v>0</v>
      </c>
    </row>
    <row r="60" spans="1:14" x14ac:dyDescent="0.15">
      <c r="A60" s="9">
        <v>128</v>
      </c>
      <c r="B60" s="9" t="str">
        <f t="shared" si="2"/>
        <v>高女砲丸投6</v>
      </c>
      <c r="C60" s="9" t="str">
        <f>I60&amp;COUNTIF($I$4:I60,I60)</f>
        <v>村尾彩奈1</v>
      </c>
      <c r="D60" s="9" t="str">
        <f>貼付ｼｰﾄ!D58&amp;貼付ｼｰﾄ!C58</f>
        <v>高女砲丸投</v>
      </c>
      <c r="E60" s="9">
        <f>IF(D60="","",貼付ｼｰﾄ!F58+ROW()/1000000)</f>
        <v>840.00005999999996</v>
      </c>
      <c r="F60" s="9">
        <f t="shared" si="1"/>
        <v>6</v>
      </c>
      <c r="G60" s="9" t="str">
        <f>貼付ｼｰﾄ!A58</f>
        <v>選手権</v>
      </c>
      <c r="H60" s="9" t="str">
        <f>貼付ｼｰﾄ!B58</f>
        <v>北見</v>
      </c>
      <c r="I60" s="9" t="str">
        <f>貼付ｼｰﾄ!E58</f>
        <v>村尾彩奈</v>
      </c>
      <c r="J60" s="9">
        <f>貼付ｼｰﾄ!F58</f>
        <v>840</v>
      </c>
      <c r="K60" s="9" t="str">
        <f>貼付ｼｰﾄ!G58</f>
        <v>決</v>
      </c>
      <c r="L60" s="9" t="str">
        <f>貼付ｼｰﾄ!H58</f>
        <v>網走南ヶ丘高</v>
      </c>
      <c r="M60" s="9">
        <f>貼付ｼｰﾄ!I58</f>
        <v>3</v>
      </c>
      <c r="N60" s="9">
        <f>貼付ｼｰﾄ!J58</f>
        <v>0</v>
      </c>
    </row>
    <row r="61" spans="1:14" x14ac:dyDescent="0.15">
      <c r="A61" s="9">
        <v>131</v>
      </c>
      <c r="B61" s="9" t="str">
        <f t="shared" ref="B61:B87" si="3">D61&amp;F61</f>
        <v>中女砲丸投21</v>
      </c>
      <c r="C61" s="9" t="str">
        <f>I61&amp;COUNTIF($I$4:I61,I61)</f>
        <v>倉田珠里1</v>
      </c>
      <c r="D61" s="9" t="str">
        <f>貼付ｼｰﾄ!D59&amp;貼付ｼｰﾄ!C59</f>
        <v>中女砲丸投</v>
      </c>
      <c r="E61" s="9">
        <f>IF(D61="","",貼付ｼｰﾄ!F59+ROW()/1000000)</f>
        <v>701.00006099999996</v>
      </c>
      <c r="F61" s="9">
        <f t="shared" si="1"/>
        <v>21</v>
      </c>
      <c r="G61" s="9" t="str">
        <f>貼付ｼｰﾄ!A59</f>
        <v>通信陸上</v>
      </c>
      <c r="H61" s="9" t="str">
        <f>貼付ｼｰﾄ!B59</f>
        <v>北見</v>
      </c>
      <c r="I61" s="9" t="str">
        <f>貼付ｼｰﾄ!E59</f>
        <v>倉田珠里</v>
      </c>
      <c r="J61" s="9">
        <f>貼付ｼｰﾄ!F59</f>
        <v>701</v>
      </c>
      <c r="K61" s="9" t="str">
        <f>貼付ｼｰﾄ!G59</f>
        <v>予</v>
      </c>
      <c r="L61" s="9" t="str">
        <f>貼付ｼｰﾄ!H59</f>
        <v>美幌北中</v>
      </c>
      <c r="M61" s="9">
        <f>貼付ｼｰﾄ!I59</f>
        <v>3</v>
      </c>
      <c r="N61" s="9">
        <f>貼付ｼｰﾄ!J59</f>
        <v>0</v>
      </c>
    </row>
    <row r="62" spans="1:14" x14ac:dyDescent="0.15">
      <c r="A62" s="9">
        <v>135</v>
      </c>
      <c r="B62" s="9" t="str">
        <f t="shared" si="3"/>
        <v>中女砲丸投27</v>
      </c>
      <c r="C62" s="9" t="str">
        <f>I62&amp;COUNTIF($I$4:I62,I62)</f>
        <v>川村夏稀1</v>
      </c>
      <c r="D62" s="9" t="str">
        <f>貼付ｼｰﾄ!D60&amp;貼付ｼｰﾄ!C60</f>
        <v>中女砲丸投</v>
      </c>
      <c r="E62" s="9">
        <f>IF(D62="","",貼付ｼｰﾄ!F60+ROW()/1000000)</f>
        <v>637.00006199999996</v>
      </c>
      <c r="F62" s="9">
        <f t="shared" si="1"/>
        <v>27</v>
      </c>
      <c r="G62" s="9" t="str">
        <f>貼付ｼｰﾄ!A60</f>
        <v>記録会3戦</v>
      </c>
      <c r="H62" s="9" t="str">
        <f>貼付ｼｰﾄ!B60</f>
        <v>網走</v>
      </c>
      <c r="I62" s="9" t="str">
        <f>貼付ｼｰﾄ!E60</f>
        <v>川村夏稀</v>
      </c>
      <c r="J62" s="9">
        <f>貼付ｼｰﾄ!F60</f>
        <v>637</v>
      </c>
      <c r="K62" s="9" t="str">
        <f>貼付ｼｰﾄ!G60</f>
        <v>決</v>
      </c>
      <c r="L62" s="9" t="str">
        <f>貼付ｼｰﾄ!H60</f>
        <v>網走第一中</v>
      </c>
      <c r="M62" s="9">
        <f>貼付ｼｰﾄ!I60</f>
        <v>1</v>
      </c>
      <c r="N62" s="9">
        <f>貼付ｼｰﾄ!J60</f>
        <v>0</v>
      </c>
    </row>
    <row r="63" spans="1:14" x14ac:dyDescent="0.15">
      <c r="A63" s="9">
        <v>136</v>
      </c>
      <c r="B63" s="9" t="str">
        <f t="shared" si="3"/>
        <v>中女砲丸投32</v>
      </c>
      <c r="C63" s="9" t="str">
        <f>I63&amp;COUNTIF($I$4:I63,I63)</f>
        <v>川口唯那1</v>
      </c>
      <c r="D63" s="9" t="str">
        <f>貼付ｼｰﾄ!D61&amp;貼付ｼｰﾄ!C61</f>
        <v>中女砲丸投</v>
      </c>
      <c r="E63" s="9">
        <f>IF(D63="","",貼付ｼｰﾄ!F61+ROW()/1000000)</f>
        <v>586.00006299999995</v>
      </c>
      <c r="F63" s="9">
        <f t="shared" si="1"/>
        <v>32</v>
      </c>
      <c r="G63" s="9" t="str">
        <f>貼付ｼｰﾄ!A61</f>
        <v>記録会１戦</v>
      </c>
      <c r="H63" s="9" t="str">
        <f>貼付ｼｰﾄ!B61</f>
        <v>北見</v>
      </c>
      <c r="I63" s="9" t="str">
        <f>貼付ｼｰﾄ!E61</f>
        <v>川口唯那</v>
      </c>
      <c r="J63" s="9">
        <f>貼付ｼｰﾄ!F61</f>
        <v>586</v>
      </c>
      <c r="K63" s="9" t="str">
        <f>貼付ｼｰﾄ!G61</f>
        <v>決</v>
      </c>
      <c r="L63" s="9" t="str">
        <f>貼付ｼｰﾄ!H61</f>
        <v>北見東陵中</v>
      </c>
      <c r="M63" s="9">
        <f>貼付ｼｰﾄ!I61</f>
        <v>2</v>
      </c>
      <c r="N63" s="9">
        <f>貼付ｼｰﾄ!J61</f>
        <v>0</v>
      </c>
    </row>
    <row r="64" spans="1:14" x14ac:dyDescent="0.15">
      <c r="A64" s="9">
        <v>138</v>
      </c>
      <c r="B64" s="9" t="str">
        <f t="shared" si="3"/>
        <v>高女砲丸投8</v>
      </c>
      <c r="C64" s="9" t="str">
        <f>I64&amp;COUNTIF($I$4:I64,I64)</f>
        <v>石田天音1</v>
      </c>
      <c r="D64" s="9" t="str">
        <f>貼付ｼｰﾄ!D62&amp;貼付ｼｰﾄ!C62</f>
        <v>高女砲丸投</v>
      </c>
      <c r="E64" s="9">
        <f>IF(D64="","",貼付ｼｰﾄ!F62+ROW()/1000000)</f>
        <v>821.00006399999995</v>
      </c>
      <c r="F64" s="9">
        <f t="shared" si="1"/>
        <v>8</v>
      </c>
      <c r="G64" s="9" t="str">
        <f>貼付ｼｰﾄ!A62</f>
        <v>記録会2戦</v>
      </c>
      <c r="H64" s="9" t="str">
        <f>貼付ｼｰﾄ!B62</f>
        <v>網走</v>
      </c>
      <c r="I64" s="9" t="str">
        <f>貼付ｼｰﾄ!E62</f>
        <v>石田天音</v>
      </c>
      <c r="J64" s="9">
        <f>貼付ｼｰﾄ!F62</f>
        <v>821</v>
      </c>
      <c r="K64" s="9" t="str">
        <f>貼付ｼｰﾄ!G62</f>
        <v>決</v>
      </c>
      <c r="L64" s="9" t="str">
        <f>貼付ｼｰﾄ!H62</f>
        <v>遠軽高</v>
      </c>
      <c r="M64" s="9">
        <f>貼付ｼｰﾄ!I62</f>
        <v>3</v>
      </c>
      <c r="N64" s="9">
        <f>貼付ｼｰﾄ!J62</f>
        <v>0</v>
      </c>
    </row>
    <row r="65" spans="1:14" x14ac:dyDescent="0.15">
      <c r="A65" s="9">
        <v>139</v>
      </c>
      <c r="B65" s="9" t="str">
        <f t="shared" si="3"/>
        <v>中男砲丸投2</v>
      </c>
      <c r="C65" s="9" t="str">
        <f>I65&amp;COUNTIF($I$4:I65,I65)</f>
        <v>石田大洋1</v>
      </c>
      <c r="D65" s="9" t="str">
        <f>貼付ｼｰﾄ!D63&amp;貼付ｼｰﾄ!C63</f>
        <v>中男砲丸投</v>
      </c>
      <c r="E65" s="9">
        <f>IF(D65="","",貼付ｼｰﾄ!F63+ROW()/1000000)</f>
        <v>1172.0000649999999</v>
      </c>
      <c r="F65" s="9">
        <f t="shared" si="1"/>
        <v>2</v>
      </c>
      <c r="G65" s="9" t="str">
        <f>貼付ｼｰﾄ!A63</f>
        <v>記録会2戦</v>
      </c>
      <c r="H65" s="9" t="str">
        <f>貼付ｼｰﾄ!B63</f>
        <v>網走</v>
      </c>
      <c r="I65" s="9" t="str">
        <f>貼付ｼｰﾄ!E63</f>
        <v>石田大洋</v>
      </c>
      <c r="J65" s="9">
        <f>貼付ｼｰﾄ!F63</f>
        <v>1172</v>
      </c>
      <c r="K65" s="9" t="str">
        <f>貼付ｼｰﾄ!G63</f>
        <v>決</v>
      </c>
      <c r="L65" s="9" t="str">
        <f>貼付ｼｰﾄ!H63</f>
        <v>遠軽中</v>
      </c>
      <c r="M65" s="9">
        <f>貼付ｼｰﾄ!I63</f>
        <v>3</v>
      </c>
      <c r="N65" s="9">
        <f>貼付ｼｰﾄ!J63</f>
        <v>0</v>
      </c>
    </row>
    <row r="66" spans="1:14" x14ac:dyDescent="0.15">
      <c r="A66" s="9">
        <v>144</v>
      </c>
      <c r="B66" s="9" t="str">
        <f t="shared" si="3"/>
        <v>中男砲丸投15</v>
      </c>
      <c r="C66" s="9" t="str">
        <f>I66&amp;COUNTIF($I$4:I66,I66)</f>
        <v>石塚慎馬1</v>
      </c>
      <c r="D66" s="9" t="str">
        <f>貼付ｼｰﾄ!D64&amp;貼付ｼｰﾄ!C64</f>
        <v>中男砲丸投</v>
      </c>
      <c r="E66" s="9">
        <f>IF(D66="","",貼付ｼｰﾄ!F64+ROW()/1000000)</f>
        <v>895.00006599999995</v>
      </c>
      <c r="F66" s="9">
        <f t="shared" si="1"/>
        <v>15</v>
      </c>
      <c r="G66" s="9" t="str">
        <f>貼付ｼｰﾄ!A64</f>
        <v>秋季陸上</v>
      </c>
      <c r="H66" s="9" t="str">
        <f>貼付ｼｰﾄ!B64</f>
        <v>網走</v>
      </c>
      <c r="I66" s="9" t="str">
        <f>貼付ｼｰﾄ!E64</f>
        <v>石塚慎馬</v>
      </c>
      <c r="J66" s="9">
        <f>貼付ｼｰﾄ!F64</f>
        <v>895</v>
      </c>
      <c r="K66" s="9" t="str">
        <f>貼付ｼｰﾄ!G64</f>
        <v>決</v>
      </c>
      <c r="L66" s="9" t="str">
        <f>貼付ｼｰﾄ!H64</f>
        <v>美幌北中</v>
      </c>
      <c r="M66" s="9">
        <f>貼付ｼｰﾄ!I64</f>
        <v>2</v>
      </c>
      <c r="N66" s="9">
        <f>貼付ｼｰﾄ!J64</f>
        <v>0</v>
      </c>
    </row>
    <row r="67" spans="1:14" x14ac:dyDescent="0.15">
      <c r="A67" s="9">
        <v>150</v>
      </c>
      <c r="B67" s="9" t="str">
        <f t="shared" si="3"/>
        <v>中女砲丸投13</v>
      </c>
      <c r="C67" s="9" t="str">
        <f>I67&amp;COUNTIF($I$4:I67,I67)</f>
        <v>石原彩菜1</v>
      </c>
      <c r="D67" s="9" t="str">
        <f>貼付ｼｰﾄ!D65&amp;貼付ｼｰﾄ!C65</f>
        <v>中女砲丸投</v>
      </c>
      <c r="E67" s="9">
        <f>IF(D67="","",貼付ｼｰﾄ!F65+ROW()/1000000)</f>
        <v>896.00006699999994</v>
      </c>
      <c r="F67" s="9">
        <f t="shared" si="1"/>
        <v>13</v>
      </c>
      <c r="G67" s="9" t="str">
        <f>貼付ｼｰﾄ!A65</f>
        <v>通信陸上</v>
      </c>
      <c r="H67" s="9" t="str">
        <f>貼付ｼｰﾄ!B65</f>
        <v>北見</v>
      </c>
      <c r="I67" s="9" t="str">
        <f>貼付ｼｰﾄ!E65</f>
        <v>石原彩菜</v>
      </c>
      <c r="J67" s="9">
        <f>貼付ｼｰﾄ!F65</f>
        <v>896</v>
      </c>
      <c r="K67" s="9" t="str">
        <f>貼付ｼｰﾄ!G65</f>
        <v>決</v>
      </c>
      <c r="L67" s="9" t="str">
        <f>貼付ｼｰﾄ!H65</f>
        <v>網走第四中</v>
      </c>
      <c r="M67" s="9">
        <f>貼付ｼｰﾄ!I65</f>
        <v>1</v>
      </c>
      <c r="N67" s="9">
        <f>貼付ｼｰﾄ!J65</f>
        <v>0</v>
      </c>
    </row>
    <row r="68" spans="1:14" x14ac:dyDescent="0.15">
      <c r="A68" s="9">
        <v>151</v>
      </c>
      <c r="B68" s="9" t="str">
        <f t="shared" si="3"/>
        <v>小女砲丸投4</v>
      </c>
      <c r="C68" s="9" t="str">
        <f>I68&amp;COUNTIF($I$4:I68,I68)</f>
        <v>斉藤麗1</v>
      </c>
      <c r="D68" s="9" t="str">
        <f>貼付ｼｰﾄ!D66&amp;貼付ｼｰﾄ!C66</f>
        <v>小女砲丸投</v>
      </c>
      <c r="E68" s="9">
        <f>IF(D68="","",貼付ｼｰﾄ!F66+ROW()/1000000)</f>
        <v>591.00006800000006</v>
      </c>
      <c r="F68" s="9">
        <f t="shared" si="1"/>
        <v>4</v>
      </c>
      <c r="G68" s="9" t="str">
        <f>貼付ｼｰﾄ!A66</f>
        <v>選手権</v>
      </c>
      <c r="H68" s="9" t="str">
        <f>貼付ｼｰﾄ!B66</f>
        <v>北見</v>
      </c>
      <c r="I68" s="9" t="str">
        <f>貼付ｼｰﾄ!E66</f>
        <v>斉藤麗</v>
      </c>
      <c r="J68" s="9">
        <f>貼付ｼｰﾄ!F66</f>
        <v>591</v>
      </c>
      <c r="K68" s="9" t="str">
        <f>貼付ｼｰﾄ!G66</f>
        <v>決</v>
      </c>
      <c r="L68" s="9" t="str">
        <f>貼付ｼｰﾄ!H66</f>
        <v>訓子府陸上少年団</v>
      </c>
      <c r="M68" s="9">
        <f>貼付ｼｰﾄ!I66</f>
        <v>6</v>
      </c>
      <c r="N68" s="9">
        <f>貼付ｼｰﾄ!J66</f>
        <v>0</v>
      </c>
    </row>
    <row r="69" spans="1:14" x14ac:dyDescent="0.15">
      <c r="A69" s="9">
        <v>152</v>
      </c>
      <c r="B69" s="9" t="str">
        <f t="shared" si="3"/>
        <v>中男砲丸投38</v>
      </c>
      <c r="C69" s="9" t="str">
        <f>I69&amp;COUNTIF($I$4:I69,I69)</f>
        <v>斉藤平良1</v>
      </c>
      <c r="D69" s="9" t="str">
        <f>貼付ｼｰﾄ!D67&amp;貼付ｼｰﾄ!C67</f>
        <v>中男砲丸投</v>
      </c>
      <c r="E69" s="9">
        <f>IF(D69="","",貼付ｼｰﾄ!F67+ROW()/1000000)</f>
        <v>631.00006900000005</v>
      </c>
      <c r="F69" s="9">
        <f t="shared" ref="F69:F132" si="4">SUMPRODUCT(($D$4:$D$708=D69)*($E$4:$E$708&gt;E69))+1</f>
        <v>38</v>
      </c>
      <c r="G69" s="9" t="str">
        <f>貼付ｼｰﾄ!A67</f>
        <v>記録会3戦</v>
      </c>
      <c r="H69" s="9" t="str">
        <f>貼付ｼｰﾄ!B67</f>
        <v>網走</v>
      </c>
      <c r="I69" s="9" t="str">
        <f>貼付ｼｰﾄ!E67</f>
        <v>斉藤平良</v>
      </c>
      <c r="J69" s="9">
        <f>貼付ｼｰﾄ!F67</f>
        <v>631</v>
      </c>
      <c r="K69" s="9" t="str">
        <f>貼付ｼｰﾄ!G67</f>
        <v>決</v>
      </c>
      <c r="L69" s="9" t="str">
        <f>貼付ｼｰﾄ!H67</f>
        <v>湧別中</v>
      </c>
      <c r="M69" s="9">
        <f>貼付ｼｰﾄ!I67</f>
        <v>2</v>
      </c>
      <c r="N69" s="9">
        <f>貼付ｼｰﾄ!J67</f>
        <v>0</v>
      </c>
    </row>
    <row r="70" spans="1:14" x14ac:dyDescent="0.15">
      <c r="A70" s="9">
        <v>153</v>
      </c>
      <c r="B70" s="9" t="str">
        <f t="shared" si="3"/>
        <v>高男砲丸投11</v>
      </c>
      <c r="C70" s="9" t="str">
        <f>I70&amp;COUNTIF($I$4:I70,I70)</f>
        <v>斉藤誠也1</v>
      </c>
      <c r="D70" s="9" t="str">
        <f>貼付ｼｰﾄ!D68&amp;貼付ｼｰﾄ!C68</f>
        <v>高男砲丸投</v>
      </c>
      <c r="E70" s="9">
        <f>IF(D70="","",貼付ｼｰﾄ!F68+ROW()/1000000)</f>
        <v>990.00007000000005</v>
      </c>
      <c r="F70" s="9">
        <f t="shared" si="4"/>
        <v>11</v>
      </c>
      <c r="G70" s="9" t="str">
        <f>貼付ｼｰﾄ!A68</f>
        <v>選手権</v>
      </c>
      <c r="H70" s="9" t="str">
        <f>貼付ｼｰﾄ!B68</f>
        <v>北見</v>
      </c>
      <c r="I70" s="9" t="str">
        <f>貼付ｼｰﾄ!E68</f>
        <v>斉藤誠也</v>
      </c>
      <c r="J70" s="9">
        <f>貼付ｼｰﾄ!F68</f>
        <v>990</v>
      </c>
      <c r="K70" s="9" t="str">
        <f>貼付ｼｰﾄ!G68</f>
        <v>決</v>
      </c>
      <c r="L70" s="9" t="str">
        <f>貼付ｼｰﾄ!H68</f>
        <v>紋別高</v>
      </c>
      <c r="M70" s="9">
        <f>貼付ｼｰﾄ!I68</f>
        <v>3</v>
      </c>
      <c r="N70" s="9">
        <f>貼付ｼｰﾄ!J68</f>
        <v>0</v>
      </c>
    </row>
    <row r="71" spans="1:14" x14ac:dyDescent="0.15">
      <c r="A71" s="9">
        <v>156</v>
      </c>
      <c r="B71" s="9" t="str">
        <f t="shared" si="3"/>
        <v>中女砲丸投35</v>
      </c>
      <c r="C71" s="9" t="str">
        <f>I71&amp;COUNTIF($I$4:I71,I71)</f>
        <v>青山綾那1</v>
      </c>
      <c r="D71" s="9" t="str">
        <f>貼付ｼｰﾄ!D69&amp;貼付ｼｰﾄ!C69</f>
        <v>中女砲丸投</v>
      </c>
      <c r="E71" s="9">
        <f>IF(D71="","",貼付ｼｰﾄ!F69+ROW()/1000000)</f>
        <v>519.00007100000005</v>
      </c>
      <c r="F71" s="9">
        <f t="shared" si="4"/>
        <v>35</v>
      </c>
      <c r="G71" s="9" t="str">
        <f>貼付ｼｰﾄ!A69</f>
        <v>秋季陸上</v>
      </c>
      <c r="H71" s="9" t="str">
        <f>貼付ｼｰﾄ!B69</f>
        <v>網走</v>
      </c>
      <c r="I71" s="9" t="str">
        <f>貼付ｼｰﾄ!E69</f>
        <v>青山綾那</v>
      </c>
      <c r="J71" s="9">
        <f>貼付ｼｰﾄ!F69</f>
        <v>519</v>
      </c>
      <c r="K71" s="9" t="str">
        <f>貼付ｼｰﾄ!G69</f>
        <v>決</v>
      </c>
      <c r="L71" s="9" t="str">
        <f>貼付ｼｰﾄ!H69</f>
        <v>湧別中</v>
      </c>
      <c r="M71" s="9">
        <f>貼付ｼｰﾄ!I69</f>
        <v>1</v>
      </c>
      <c r="N71" s="9">
        <f>貼付ｼｰﾄ!J69</f>
        <v>0</v>
      </c>
    </row>
    <row r="72" spans="1:14" x14ac:dyDescent="0.15">
      <c r="A72" s="9">
        <v>157</v>
      </c>
      <c r="B72" s="9" t="str">
        <f t="shared" si="3"/>
        <v>高男砲丸投16</v>
      </c>
      <c r="C72" s="9" t="str">
        <f>I72&amp;COUNTIF($I$4:I72,I72)</f>
        <v>西村友宏1</v>
      </c>
      <c r="D72" s="9" t="str">
        <f>貼付ｼｰﾄ!D70&amp;貼付ｼｰﾄ!C70</f>
        <v>高男砲丸投</v>
      </c>
      <c r="E72" s="9">
        <f>IF(D72="","",貼付ｼｰﾄ!F70+ROW()/1000000)</f>
        <v>841.00007200000005</v>
      </c>
      <c r="F72" s="9">
        <f t="shared" si="4"/>
        <v>16</v>
      </c>
      <c r="G72" s="9" t="str">
        <f>貼付ｼｰﾄ!A70</f>
        <v>高体連北見支部</v>
      </c>
      <c r="H72" s="9" t="str">
        <f>貼付ｼｰﾄ!B70</f>
        <v>北見</v>
      </c>
      <c r="I72" s="9" t="str">
        <f>貼付ｼｰﾄ!E70</f>
        <v>西村友宏</v>
      </c>
      <c r="J72" s="9">
        <f>貼付ｼｰﾄ!F70</f>
        <v>841</v>
      </c>
      <c r="K72" s="9" t="str">
        <f>貼付ｼｰﾄ!G70</f>
        <v>決</v>
      </c>
      <c r="L72" s="9" t="str">
        <f>貼付ｼｰﾄ!H70</f>
        <v>紋別高</v>
      </c>
      <c r="M72" s="9">
        <f>貼付ｼｰﾄ!I70</f>
        <v>3</v>
      </c>
      <c r="N72" s="9">
        <f>貼付ｼｰﾄ!J70</f>
        <v>0</v>
      </c>
    </row>
    <row r="73" spans="1:14" x14ac:dyDescent="0.15">
      <c r="A73" s="9">
        <v>158</v>
      </c>
      <c r="B73" s="9" t="str">
        <f t="shared" si="3"/>
        <v>中女砲丸投22</v>
      </c>
      <c r="C73" s="9" t="str">
        <f>I73&amp;COUNTIF($I$4:I73,I73)</f>
        <v>西村雅1</v>
      </c>
      <c r="D73" s="9" t="str">
        <f>貼付ｼｰﾄ!D71&amp;貼付ｼｰﾄ!C71</f>
        <v>中女砲丸投</v>
      </c>
      <c r="E73" s="9">
        <f>IF(D73="","",貼付ｼｰﾄ!F71+ROW()/1000000)</f>
        <v>681.00007300000004</v>
      </c>
      <c r="F73" s="9">
        <f t="shared" si="4"/>
        <v>22</v>
      </c>
      <c r="G73" s="9" t="str">
        <f>貼付ｼｰﾄ!A71</f>
        <v>中体連新人</v>
      </c>
      <c r="H73" s="9" t="str">
        <f>貼付ｼｰﾄ!B71</f>
        <v>網走</v>
      </c>
      <c r="I73" s="9" t="str">
        <f>貼付ｼｰﾄ!E71</f>
        <v>西村雅</v>
      </c>
      <c r="J73" s="9">
        <f>貼付ｼｰﾄ!F71</f>
        <v>681</v>
      </c>
      <c r="K73" s="9" t="str">
        <f>貼付ｼｰﾄ!G71</f>
        <v>決</v>
      </c>
      <c r="L73" s="9" t="str">
        <f>貼付ｼｰﾄ!H71</f>
        <v>湧別中</v>
      </c>
      <c r="M73" s="9">
        <f>貼付ｼｰﾄ!I71</f>
        <v>1</v>
      </c>
      <c r="N73" s="9">
        <f>貼付ｼｰﾄ!J71</f>
        <v>0</v>
      </c>
    </row>
    <row r="74" spans="1:14" x14ac:dyDescent="0.15">
      <c r="A74" s="9">
        <v>163</v>
      </c>
      <c r="B74" s="9" t="str">
        <f t="shared" si="3"/>
        <v>中男砲丸投9</v>
      </c>
      <c r="C74" s="9" t="str">
        <f>I74&amp;COUNTIF($I$4:I74,I74)</f>
        <v>清水瞭喜1</v>
      </c>
      <c r="D74" s="9" t="str">
        <f>貼付ｼｰﾄ!D72&amp;貼付ｼｰﾄ!C72</f>
        <v>中男砲丸投</v>
      </c>
      <c r="E74" s="9">
        <f>IF(D74="","",貼付ｼｰﾄ!F72+ROW()/1000000)</f>
        <v>960.00007400000004</v>
      </c>
      <c r="F74" s="9">
        <f t="shared" si="4"/>
        <v>9</v>
      </c>
      <c r="G74" s="9" t="str">
        <f>貼付ｼｰﾄ!A72</f>
        <v>地区陸上</v>
      </c>
      <c r="H74" s="9" t="str">
        <f>貼付ｼｰﾄ!B72</f>
        <v>網走</v>
      </c>
      <c r="I74" s="9" t="str">
        <f>貼付ｼｰﾄ!E72</f>
        <v>清水瞭喜</v>
      </c>
      <c r="J74" s="9">
        <f>貼付ｼｰﾄ!F72</f>
        <v>960</v>
      </c>
      <c r="K74" s="9" t="str">
        <f>貼付ｼｰﾄ!G72</f>
        <v>決</v>
      </c>
      <c r="L74" s="9" t="str">
        <f>貼付ｼｰﾄ!H72</f>
        <v>遠軽中</v>
      </c>
      <c r="M74" s="9">
        <f>貼付ｼｰﾄ!I72</f>
        <v>3</v>
      </c>
      <c r="N74" s="9">
        <f>貼付ｼｰﾄ!J72</f>
        <v>0</v>
      </c>
    </row>
    <row r="75" spans="1:14" x14ac:dyDescent="0.15">
      <c r="A75" s="9">
        <v>167</v>
      </c>
      <c r="B75" s="9" t="str">
        <f t="shared" si="3"/>
        <v>中男砲丸投42</v>
      </c>
      <c r="C75" s="9" t="str">
        <f>I75&amp;COUNTIF($I$4:I75,I75)</f>
        <v>清永真翔1</v>
      </c>
      <c r="D75" s="9" t="str">
        <f>貼付ｼｰﾄ!D73&amp;貼付ｼｰﾄ!C73</f>
        <v>中男砲丸投</v>
      </c>
      <c r="E75" s="9">
        <f>IF(D75="","",貼付ｼｰﾄ!F73+ROW()/1000000)</f>
        <v>610.00007500000004</v>
      </c>
      <c r="F75" s="9">
        <f t="shared" si="4"/>
        <v>42</v>
      </c>
      <c r="G75" s="9" t="str">
        <f>貼付ｼｰﾄ!A73</f>
        <v>中体連新人</v>
      </c>
      <c r="H75" s="9" t="str">
        <f>貼付ｼｰﾄ!B73</f>
        <v>網走</v>
      </c>
      <c r="I75" s="9" t="str">
        <f>貼付ｼｰﾄ!E73</f>
        <v>清永真翔</v>
      </c>
      <c r="J75" s="9">
        <f>貼付ｼｰﾄ!F73</f>
        <v>610</v>
      </c>
      <c r="K75" s="9" t="str">
        <f>貼付ｼｰﾄ!G73</f>
        <v>決</v>
      </c>
      <c r="L75" s="9" t="str">
        <f>貼付ｼｰﾄ!H73</f>
        <v>北見小泉中</v>
      </c>
      <c r="M75" s="9">
        <f>貼付ｼｰﾄ!I73</f>
        <v>1</v>
      </c>
      <c r="N75" s="9">
        <f>貼付ｼｰﾄ!J73</f>
        <v>0</v>
      </c>
    </row>
    <row r="76" spans="1:14" x14ac:dyDescent="0.15">
      <c r="A76" s="9">
        <v>169</v>
      </c>
      <c r="B76" s="9" t="str">
        <f t="shared" si="3"/>
        <v>中男砲丸投6</v>
      </c>
      <c r="C76" s="9" t="str">
        <f>I76&amp;COUNTIF($I$4:I76,I76)</f>
        <v>菅野大地1</v>
      </c>
      <c r="D76" s="9" t="str">
        <f>貼付ｼｰﾄ!D74&amp;貼付ｼｰﾄ!C74</f>
        <v>中男砲丸投</v>
      </c>
      <c r="E76" s="9">
        <f>IF(D76="","",貼付ｼｰﾄ!F74+ROW()/1000000)</f>
        <v>1038.000076</v>
      </c>
      <c r="F76" s="9">
        <f t="shared" si="4"/>
        <v>6</v>
      </c>
      <c r="G76" s="9" t="str">
        <f>貼付ｼｰﾄ!A74</f>
        <v>通信陸上</v>
      </c>
      <c r="H76" s="9" t="str">
        <f>貼付ｼｰﾄ!B74</f>
        <v>北見</v>
      </c>
      <c r="I76" s="9" t="str">
        <f>貼付ｼｰﾄ!E74</f>
        <v>菅野大地</v>
      </c>
      <c r="J76" s="9">
        <f>貼付ｼｰﾄ!F74</f>
        <v>1038</v>
      </c>
      <c r="K76" s="9" t="str">
        <f>貼付ｼｰﾄ!G74</f>
        <v>決</v>
      </c>
      <c r="L76" s="9" t="str">
        <f>貼付ｼｰﾄ!H74</f>
        <v>遠軽中</v>
      </c>
      <c r="M76" s="9">
        <f>貼付ｼｰﾄ!I74</f>
        <v>3</v>
      </c>
      <c r="N76" s="9">
        <f>貼付ｼｰﾄ!J74</f>
        <v>0</v>
      </c>
    </row>
    <row r="77" spans="1:14" x14ac:dyDescent="0.15">
      <c r="A77" s="9">
        <v>173</v>
      </c>
      <c r="B77" s="9" t="str">
        <f t="shared" si="3"/>
        <v>小女砲丸投3</v>
      </c>
      <c r="C77" s="9" t="str">
        <f>I77&amp;COUNTIF($I$4:I77,I77)</f>
        <v>菅野彩月1</v>
      </c>
      <c r="D77" s="9" t="str">
        <f>貼付ｼｰﾄ!D75&amp;貼付ｼｰﾄ!C75</f>
        <v>小女砲丸投</v>
      </c>
      <c r="E77" s="9">
        <f>IF(D77="","",貼付ｼｰﾄ!F75+ROW()/1000000)</f>
        <v>669.00007700000003</v>
      </c>
      <c r="F77" s="9">
        <f t="shared" si="4"/>
        <v>3</v>
      </c>
      <c r="G77" s="9" t="str">
        <f>貼付ｼｰﾄ!A75</f>
        <v>小学生陸上</v>
      </c>
      <c r="H77" s="9" t="str">
        <f>貼付ｼｰﾄ!B75</f>
        <v>北見</v>
      </c>
      <c r="I77" s="9" t="str">
        <f>貼付ｼｰﾄ!E75</f>
        <v>菅野彩月</v>
      </c>
      <c r="J77" s="9">
        <f>貼付ｼｰﾄ!F75</f>
        <v>669</v>
      </c>
      <c r="K77" s="9" t="str">
        <f>貼付ｼｰﾄ!G75</f>
        <v>決</v>
      </c>
      <c r="L77" s="9" t="str">
        <f>貼付ｼｰﾄ!H75</f>
        <v>訓子府陸上少年団</v>
      </c>
      <c r="M77" s="9">
        <f>貼付ｼｰﾄ!I75</f>
        <v>6</v>
      </c>
      <c r="N77" s="9">
        <f>貼付ｼｰﾄ!J75</f>
        <v>0</v>
      </c>
    </row>
    <row r="78" spans="1:14" x14ac:dyDescent="0.15">
      <c r="A78" s="9">
        <v>174</v>
      </c>
      <c r="B78" s="9" t="str">
        <f t="shared" si="3"/>
        <v>中女砲丸投15</v>
      </c>
      <c r="C78" s="9" t="str">
        <f>I78&amp;COUNTIF($I$4:I78,I78)</f>
        <v>菅原玲奈1</v>
      </c>
      <c r="D78" s="9" t="str">
        <f>貼付ｼｰﾄ!D76&amp;貼付ｼｰﾄ!C76</f>
        <v>中女砲丸投</v>
      </c>
      <c r="E78" s="9">
        <f>IF(D78="","",貼付ｼｰﾄ!F76+ROW()/1000000)</f>
        <v>814.00007800000003</v>
      </c>
      <c r="F78" s="9">
        <f t="shared" si="4"/>
        <v>15</v>
      </c>
      <c r="G78" s="9" t="str">
        <f>貼付ｼｰﾄ!A76</f>
        <v>記録会１戦</v>
      </c>
      <c r="H78" s="9" t="str">
        <f>貼付ｼｰﾄ!B76</f>
        <v>北見</v>
      </c>
      <c r="I78" s="9" t="str">
        <f>貼付ｼｰﾄ!E76</f>
        <v>菅原玲奈</v>
      </c>
      <c r="J78" s="9">
        <f>貼付ｼｰﾄ!F76</f>
        <v>814</v>
      </c>
      <c r="K78" s="9" t="str">
        <f>貼付ｼｰﾄ!G76</f>
        <v>決</v>
      </c>
      <c r="L78" s="9" t="str">
        <f>貼付ｼｰﾄ!H76</f>
        <v>興部沙留中</v>
      </c>
      <c r="M78" s="9">
        <f>貼付ｼｰﾄ!I76</f>
        <v>2</v>
      </c>
      <c r="N78" s="9">
        <f>貼付ｼｰﾄ!J76</f>
        <v>0</v>
      </c>
    </row>
    <row r="79" spans="1:14" x14ac:dyDescent="0.15">
      <c r="A79" s="9">
        <v>177</v>
      </c>
      <c r="B79" s="9" t="str">
        <f t="shared" si="3"/>
        <v>高男砲丸投23</v>
      </c>
      <c r="C79" s="9" t="str">
        <f>I79&amp;COUNTIF($I$4:I79,I79)</f>
        <v>森大地1</v>
      </c>
      <c r="D79" s="9" t="str">
        <f>貼付ｼｰﾄ!D77&amp;貼付ｼｰﾄ!C77</f>
        <v>高男砲丸投</v>
      </c>
      <c r="E79" s="9">
        <f>IF(D79="","",貼付ｼｰﾄ!F77+ROW()/1000000)</f>
        <v>698.00007900000003</v>
      </c>
      <c r="F79" s="9">
        <f t="shared" si="4"/>
        <v>23</v>
      </c>
      <c r="G79" s="9" t="str">
        <f>貼付ｼｰﾄ!A77</f>
        <v>高体連新人</v>
      </c>
      <c r="H79" s="9" t="str">
        <f>貼付ｼｰﾄ!B77</f>
        <v>網走</v>
      </c>
      <c r="I79" s="9" t="str">
        <f>貼付ｼｰﾄ!E77</f>
        <v>森大地</v>
      </c>
      <c r="J79" s="9">
        <f>貼付ｼｰﾄ!F77</f>
        <v>698</v>
      </c>
      <c r="K79" s="9" t="str">
        <f>貼付ｼｰﾄ!G77</f>
        <v>決</v>
      </c>
      <c r="L79" s="9" t="str">
        <f>貼付ｼｰﾄ!H77</f>
        <v>網走南ヶ丘高</v>
      </c>
      <c r="M79" s="9">
        <f>貼付ｼｰﾄ!I77</f>
        <v>1</v>
      </c>
      <c r="N79" s="9">
        <f>貼付ｼｰﾄ!J77</f>
        <v>0</v>
      </c>
    </row>
    <row r="80" spans="1:14" x14ac:dyDescent="0.15">
      <c r="A80" s="9">
        <v>179</v>
      </c>
      <c r="B80" s="9" t="str">
        <f t="shared" si="3"/>
        <v>中男砲丸投46</v>
      </c>
      <c r="C80" s="9" t="str">
        <f>I80&amp;COUNTIF($I$4:I80,I80)</f>
        <v>森弘樹1</v>
      </c>
      <c r="D80" s="9" t="str">
        <f>貼付ｼｰﾄ!D78&amp;貼付ｼｰﾄ!C78</f>
        <v>中男砲丸投</v>
      </c>
      <c r="E80" s="9">
        <f>IF(D80="","",貼付ｼｰﾄ!F78+ROW()/1000000)</f>
        <v>550.00008000000003</v>
      </c>
      <c r="F80" s="9">
        <f t="shared" si="4"/>
        <v>46</v>
      </c>
      <c r="G80" s="9" t="str">
        <f>貼付ｼｰﾄ!A78</f>
        <v>地区陸上</v>
      </c>
      <c r="H80" s="9" t="str">
        <f>貼付ｼｰﾄ!B78</f>
        <v>網走</v>
      </c>
      <c r="I80" s="9" t="str">
        <f>貼付ｼｰﾄ!E78</f>
        <v>森弘樹</v>
      </c>
      <c r="J80" s="9">
        <f>貼付ｼｰﾄ!F78</f>
        <v>550</v>
      </c>
      <c r="K80" s="9" t="str">
        <f>貼付ｼｰﾄ!G78</f>
        <v>決</v>
      </c>
      <c r="L80" s="9" t="str">
        <f>貼付ｼｰﾄ!H78</f>
        <v>美幌北中</v>
      </c>
      <c r="M80" s="9">
        <f>貼付ｼｰﾄ!I78</f>
        <v>1</v>
      </c>
      <c r="N80" s="9">
        <f>貼付ｼｰﾄ!J78</f>
        <v>0</v>
      </c>
    </row>
    <row r="81" spans="1:14" x14ac:dyDescent="0.15">
      <c r="A81" s="9">
        <v>180</v>
      </c>
      <c r="B81" s="9" t="str">
        <f t="shared" si="3"/>
        <v>中男砲丸投30</v>
      </c>
      <c r="C81" s="9" t="str">
        <f>I81&amp;COUNTIF($I$4:I81,I81)</f>
        <v>新井諭弥1</v>
      </c>
      <c r="D81" s="9" t="str">
        <f>貼付ｼｰﾄ!D79&amp;貼付ｼｰﾄ!C79</f>
        <v>中男砲丸投</v>
      </c>
      <c r="E81" s="9">
        <f>IF(D81="","",貼付ｼｰﾄ!F79+ROW()/1000000)</f>
        <v>713.00008100000002</v>
      </c>
      <c r="F81" s="9">
        <f t="shared" si="4"/>
        <v>30</v>
      </c>
      <c r="G81" s="9" t="str">
        <f>貼付ｼｰﾄ!A79</f>
        <v>通信陸上</v>
      </c>
      <c r="H81" s="9" t="str">
        <f>貼付ｼｰﾄ!B79</f>
        <v>北見</v>
      </c>
      <c r="I81" s="9" t="str">
        <f>貼付ｼｰﾄ!E79</f>
        <v>新井諭弥</v>
      </c>
      <c r="J81" s="9">
        <f>貼付ｼｰﾄ!F79</f>
        <v>713</v>
      </c>
      <c r="K81" s="9" t="str">
        <f>貼付ｼｰﾄ!G79</f>
        <v>予</v>
      </c>
      <c r="L81" s="9" t="str">
        <f>貼付ｼｰﾄ!H79</f>
        <v>網走第四中</v>
      </c>
      <c r="M81" s="9">
        <f>貼付ｼｰﾄ!I79</f>
        <v>2</v>
      </c>
      <c r="N81" s="9">
        <f>貼付ｼｰﾄ!J79</f>
        <v>0</v>
      </c>
    </row>
    <row r="82" spans="1:14" x14ac:dyDescent="0.15">
      <c r="A82" s="9">
        <v>182</v>
      </c>
      <c r="B82" s="9" t="str">
        <f t="shared" si="3"/>
        <v>中女砲丸投12</v>
      </c>
      <c r="C82" s="9" t="str">
        <f>I82&amp;COUNTIF($I$4:I82,I82)</f>
        <v>新井恵美梨1</v>
      </c>
      <c r="D82" s="9" t="str">
        <f>貼付ｼｰﾄ!D80&amp;貼付ｼｰﾄ!C80</f>
        <v>中女砲丸投</v>
      </c>
      <c r="E82" s="9">
        <f>IF(D82="","",貼付ｼｰﾄ!F80+ROW()/1000000)</f>
        <v>901.00008200000002</v>
      </c>
      <c r="F82" s="9">
        <f t="shared" si="4"/>
        <v>12</v>
      </c>
      <c r="G82" s="9" t="str">
        <f>貼付ｼｰﾄ!A80</f>
        <v>地区陸上</v>
      </c>
      <c r="H82" s="9" t="str">
        <f>貼付ｼｰﾄ!B80</f>
        <v>網走</v>
      </c>
      <c r="I82" s="9" t="str">
        <f>貼付ｼｰﾄ!E80</f>
        <v>新井恵美梨</v>
      </c>
      <c r="J82" s="9">
        <f>貼付ｼｰﾄ!F80</f>
        <v>901</v>
      </c>
      <c r="K82" s="9" t="str">
        <f>貼付ｼｰﾄ!G80</f>
        <v>決</v>
      </c>
      <c r="L82" s="9" t="str">
        <f>貼付ｼｰﾄ!H80</f>
        <v>網走第四中</v>
      </c>
      <c r="M82" s="9">
        <f>貼付ｼｰﾄ!I80</f>
        <v>3</v>
      </c>
      <c r="N82" s="9">
        <f>貼付ｼｰﾄ!J80</f>
        <v>0</v>
      </c>
    </row>
    <row r="83" spans="1:14" x14ac:dyDescent="0.15">
      <c r="A83" s="9">
        <v>185</v>
      </c>
      <c r="B83" s="9" t="str">
        <f t="shared" si="3"/>
        <v>中女砲丸投8</v>
      </c>
      <c r="C83" s="9" t="str">
        <f>I83&amp;COUNTIF($I$4:I83,I83)</f>
        <v>植村葉月1</v>
      </c>
      <c r="D83" s="9" t="str">
        <f>貼付ｼｰﾄ!D81&amp;貼付ｼｰﾄ!C81</f>
        <v>中女砲丸投</v>
      </c>
      <c r="E83" s="9">
        <f>IF(D83="","",貼付ｼｰﾄ!F81+ROW()/1000000)</f>
        <v>958.00008300000002</v>
      </c>
      <c r="F83" s="9">
        <f t="shared" si="4"/>
        <v>8</v>
      </c>
      <c r="G83" s="9" t="str">
        <f>貼付ｼｰﾄ!A81</f>
        <v>選手権</v>
      </c>
      <c r="H83" s="9" t="str">
        <f>貼付ｼｰﾄ!B81</f>
        <v>北見</v>
      </c>
      <c r="I83" s="9" t="str">
        <f>貼付ｼｰﾄ!E81</f>
        <v>植村葉月</v>
      </c>
      <c r="J83" s="9">
        <f>貼付ｼｰﾄ!F81</f>
        <v>958</v>
      </c>
      <c r="K83" s="9" t="str">
        <f>貼付ｼｰﾄ!G81</f>
        <v>決</v>
      </c>
      <c r="L83" s="9" t="str">
        <f>貼付ｼｰﾄ!H81</f>
        <v>湧別中</v>
      </c>
      <c r="M83" s="9">
        <f>貼付ｼｰﾄ!I81</f>
        <v>3</v>
      </c>
      <c r="N83" s="9">
        <f>貼付ｼｰﾄ!J81</f>
        <v>0</v>
      </c>
    </row>
    <row r="84" spans="1:14" x14ac:dyDescent="0.15">
      <c r="A84" s="9">
        <v>186</v>
      </c>
      <c r="B84" s="9" t="str">
        <f t="shared" si="3"/>
        <v>中女砲丸投6</v>
      </c>
      <c r="C84" s="9" t="str">
        <f>I84&amp;COUNTIF($I$4:I84,I84)</f>
        <v>植村菜々1</v>
      </c>
      <c r="D84" s="9" t="str">
        <f>貼付ｼｰﾄ!D82&amp;貼付ｼｰﾄ!C82</f>
        <v>中女砲丸投</v>
      </c>
      <c r="E84" s="9">
        <f>IF(D84="","",貼付ｼｰﾄ!F82+ROW()/1000000)</f>
        <v>999.00008400000002</v>
      </c>
      <c r="F84" s="9">
        <f t="shared" si="4"/>
        <v>6</v>
      </c>
      <c r="G84" s="9" t="str">
        <f>貼付ｼｰﾄ!A82</f>
        <v>通信陸上</v>
      </c>
      <c r="H84" s="9" t="str">
        <f>貼付ｼｰﾄ!B82</f>
        <v>北見</v>
      </c>
      <c r="I84" s="9" t="str">
        <f>貼付ｼｰﾄ!E82</f>
        <v>植村菜々</v>
      </c>
      <c r="J84" s="9">
        <f>貼付ｼｰﾄ!F82</f>
        <v>999</v>
      </c>
      <c r="K84" s="9" t="str">
        <f>貼付ｼｰﾄ!G82</f>
        <v>決</v>
      </c>
      <c r="L84" s="9" t="str">
        <f>貼付ｼｰﾄ!H82</f>
        <v>湧別中</v>
      </c>
      <c r="M84" s="9">
        <f>貼付ｼｰﾄ!I82</f>
        <v>3</v>
      </c>
      <c r="N84" s="9">
        <f>貼付ｼｰﾄ!J82</f>
        <v>0</v>
      </c>
    </row>
    <row r="85" spans="1:14" x14ac:dyDescent="0.15">
      <c r="A85" s="9">
        <v>189</v>
      </c>
      <c r="B85" s="9" t="str">
        <f t="shared" si="3"/>
        <v>中男砲丸投29</v>
      </c>
      <c r="C85" s="9" t="str">
        <f>I85&amp;COUNTIF($I$4:I85,I85)</f>
        <v>沼田陵佑1</v>
      </c>
      <c r="D85" s="9" t="str">
        <f>貼付ｼｰﾄ!D83&amp;貼付ｼｰﾄ!C83</f>
        <v>中男砲丸投</v>
      </c>
      <c r="E85" s="9">
        <f>IF(D85="","",貼付ｼｰﾄ!F83+ROW()/1000000)</f>
        <v>725.00008500000001</v>
      </c>
      <c r="F85" s="9">
        <f t="shared" si="4"/>
        <v>29</v>
      </c>
      <c r="G85" s="9" t="str">
        <f>貼付ｼｰﾄ!A83</f>
        <v>通信陸上</v>
      </c>
      <c r="H85" s="9" t="str">
        <f>貼付ｼｰﾄ!B83</f>
        <v>北見</v>
      </c>
      <c r="I85" s="9" t="str">
        <f>貼付ｼｰﾄ!E83</f>
        <v>沼田陵佑</v>
      </c>
      <c r="J85" s="9">
        <f>貼付ｼｰﾄ!F83</f>
        <v>725</v>
      </c>
      <c r="K85" s="9" t="str">
        <f>貼付ｼｰﾄ!G83</f>
        <v>予</v>
      </c>
      <c r="L85" s="9" t="str">
        <f>貼付ｼｰﾄ!H83</f>
        <v>北見北光中</v>
      </c>
      <c r="M85" s="9">
        <f>貼付ｼｰﾄ!I83</f>
        <v>3</v>
      </c>
      <c r="N85" s="9">
        <f>貼付ｼｰﾄ!J83</f>
        <v>0</v>
      </c>
    </row>
    <row r="86" spans="1:14" x14ac:dyDescent="0.15">
      <c r="A86" s="9">
        <v>191</v>
      </c>
      <c r="B86" s="9" t="str">
        <f t="shared" si="3"/>
        <v>小男砲丸投3</v>
      </c>
      <c r="C86" s="9" t="str">
        <f>I86&amp;COUNTIF($I$4:I86,I86)</f>
        <v>松本理暉1</v>
      </c>
      <c r="D86" s="9" t="str">
        <f>貼付ｼｰﾄ!D84&amp;貼付ｼｰﾄ!C84</f>
        <v>小男砲丸投</v>
      </c>
      <c r="E86" s="9">
        <f>IF(D86="","",貼付ｼｰﾄ!F84+ROW()/1000000)</f>
        <v>736.00008600000001</v>
      </c>
      <c r="F86" s="9">
        <f t="shared" si="4"/>
        <v>3</v>
      </c>
      <c r="G86" s="9" t="str">
        <f>貼付ｼｰﾄ!A84</f>
        <v>選手権</v>
      </c>
      <c r="H86" s="9" t="str">
        <f>貼付ｼｰﾄ!B84</f>
        <v>北見</v>
      </c>
      <c r="I86" s="9" t="str">
        <f>貼付ｼｰﾄ!E84</f>
        <v>松本理暉</v>
      </c>
      <c r="J86" s="9">
        <f>貼付ｼｰﾄ!F84</f>
        <v>736</v>
      </c>
      <c r="K86" s="9" t="str">
        <f>貼付ｼｰﾄ!G84</f>
        <v>決</v>
      </c>
      <c r="L86" s="9" t="str">
        <f>貼付ｼｰﾄ!H84</f>
        <v>遠軽陸上ｸﾗﾌﾞ</v>
      </c>
      <c r="M86" s="9">
        <f>貼付ｼｰﾄ!I84</f>
        <v>6</v>
      </c>
      <c r="N86" s="9">
        <f>貼付ｼｰﾄ!J84</f>
        <v>0</v>
      </c>
    </row>
    <row r="87" spans="1:14" x14ac:dyDescent="0.15">
      <c r="A87" s="9">
        <v>192</v>
      </c>
      <c r="B87" s="9" t="str">
        <f t="shared" si="3"/>
        <v>中女砲丸投33</v>
      </c>
      <c r="C87" s="9" t="str">
        <f>I87&amp;COUNTIF($I$4:I87,I87)</f>
        <v>小沼明日香1</v>
      </c>
      <c r="D87" s="9" t="str">
        <f>貼付ｼｰﾄ!D85&amp;貼付ｼｰﾄ!C85</f>
        <v>中女砲丸投</v>
      </c>
      <c r="E87" s="9">
        <f>IF(D87="","",貼付ｼｰﾄ!F85+ROW()/1000000)</f>
        <v>581.00008700000001</v>
      </c>
      <c r="F87" s="9">
        <f t="shared" si="4"/>
        <v>33</v>
      </c>
      <c r="G87" s="9" t="str">
        <f>貼付ｼｰﾄ!A85</f>
        <v>通信陸上</v>
      </c>
      <c r="H87" s="9" t="str">
        <f>貼付ｼｰﾄ!B85</f>
        <v>北見</v>
      </c>
      <c r="I87" s="9" t="str">
        <f>貼付ｼｰﾄ!E85</f>
        <v>小沼明日香</v>
      </c>
      <c r="J87" s="9">
        <f>貼付ｼｰﾄ!F85</f>
        <v>581</v>
      </c>
      <c r="K87" s="9" t="str">
        <f>貼付ｼｰﾄ!G85</f>
        <v>予</v>
      </c>
      <c r="L87" s="9" t="str">
        <f>貼付ｼｰﾄ!H85</f>
        <v>網走第二中</v>
      </c>
      <c r="M87" s="9">
        <f>貼付ｼｰﾄ!I85</f>
        <v>1</v>
      </c>
      <c r="N87" s="9">
        <f>貼付ｼｰﾄ!J85</f>
        <v>0</v>
      </c>
    </row>
    <row r="88" spans="1:14" x14ac:dyDescent="0.15">
      <c r="A88" s="9">
        <v>194</v>
      </c>
      <c r="B88" s="9" t="str">
        <f t="shared" ref="B88:B114" si="5">D88&amp;F88</f>
        <v>高女砲丸投15</v>
      </c>
      <c r="C88" s="9" t="str">
        <f>I88&amp;COUNTIF($I$4:I88,I88)</f>
        <v>小崎みなみ1</v>
      </c>
      <c r="D88" s="9" t="str">
        <f>貼付ｼｰﾄ!D86&amp;貼付ｼｰﾄ!C86</f>
        <v>高女砲丸投</v>
      </c>
      <c r="E88" s="9">
        <f>IF(D88="","",貼付ｼｰﾄ!F86+ROW()/1000000)</f>
        <v>543.00008800000001</v>
      </c>
      <c r="F88" s="9">
        <f t="shared" si="4"/>
        <v>15</v>
      </c>
      <c r="G88" s="9" t="str">
        <f>貼付ｼｰﾄ!A86</f>
        <v>高体連北見支部</v>
      </c>
      <c r="H88" s="9" t="str">
        <f>貼付ｼｰﾄ!B86</f>
        <v>北見</v>
      </c>
      <c r="I88" s="9" t="str">
        <f>貼付ｼｰﾄ!E86</f>
        <v>小崎みなみ</v>
      </c>
      <c r="J88" s="9">
        <f>貼付ｼｰﾄ!F86</f>
        <v>543</v>
      </c>
      <c r="K88" s="9" t="str">
        <f>貼付ｼｰﾄ!G86</f>
        <v>決</v>
      </c>
      <c r="L88" s="9" t="str">
        <f>貼付ｼｰﾄ!H86</f>
        <v>女満別高</v>
      </c>
      <c r="M88" s="9">
        <f>貼付ｼｰﾄ!I86</f>
        <v>1</v>
      </c>
      <c r="N88" s="9">
        <f>貼付ｼｰﾄ!J86</f>
        <v>0</v>
      </c>
    </row>
    <row r="89" spans="1:14" x14ac:dyDescent="0.15">
      <c r="A89" s="9">
        <v>198</v>
      </c>
      <c r="B89" s="9" t="str">
        <f t="shared" si="5"/>
        <v>中女砲丸投4</v>
      </c>
      <c r="C89" s="9" t="str">
        <f>I89&amp;COUNTIF($I$4:I89,I89)</f>
        <v>小原愛未1</v>
      </c>
      <c r="D89" s="9" t="str">
        <f>貼付ｼｰﾄ!D87&amp;貼付ｼｰﾄ!C87</f>
        <v>中女砲丸投</v>
      </c>
      <c r="E89" s="9">
        <f>IF(D89="","",貼付ｼｰﾄ!F87+ROW()/1000000)</f>
        <v>1092.0000889999999</v>
      </c>
      <c r="F89" s="9">
        <f t="shared" si="4"/>
        <v>4</v>
      </c>
      <c r="G89" s="9" t="str">
        <f>貼付ｼｰﾄ!A87</f>
        <v>秋季陸上</v>
      </c>
      <c r="H89" s="9" t="str">
        <f>貼付ｼｰﾄ!B87</f>
        <v>網走</v>
      </c>
      <c r="I89" s="9" t="str">
        <f>貼付ｼｰﾄ!E87</f>
        <v>小原愛未</v>
      </c>
      <c r="J89" s="9">
        <f>貼付ｼｰﾄ!F87</f>
        <v>1092</v>
      </c>
      <c r="K89" s="9" t="str">
        <f>貼付ｼｰﾄ!G87</f>
        <v>決</v>
      </c>
      <c r="L89" s="9" t="str">
        <f>貼付ｼｰﾄ!H87</f>
        <v>北見常呂中</v>
      </c>
      <c r="M89" s="9">
        <f>貼付ｼｰﾄ!I87</f>
        <v>2</v>
      </c>
      <c r="N89" s="9">
        <f>貼付ｼｰﾄ!J87</f>
        <v>0</v>
      </c>
    </row>
    <row r="90" spans="1:14" x14ac:dyDescent="0.15">
      <c r="A90" s="9">
        <v>200</v>
      </c>
      <c r="B90" s="9" t="str">
        <f t="shared" si="5"/>
        <v>高女砲丸投5</v>
      </c>
      <c r="C90" s="9" t="str">
        <f>I90&amp;COUNTIF($I$4:I90,I90)</f>
        <v>所胡桃未1</v>
      </c>
      <c r="D90" s="9" t="str">
        <f>貼付ｼｰﾄ!D88&amp;貼付ｼｰﾄ!C88</f>
        <v>高女砲丸投</v>
      </c>
      <c r="E90" s="9">
        <f>IF(D90="","",貼付ｼｰﾄ!F88+ROW()/1000000)</f>
        <v>887.00009</v>
      </c>
      <c r="F90" s="9">
        <f t="shared" si="4"/>
        <v>5</v>
      </c>
      <c r="G90" s="9" t="str">
        <f>貼付ｼｰﾄ!A88</f>
        <v>高体連北見支部</v>
      </c>
      <c r="H90" s="9" t="str">
        <f>貼付ｼｰﾄ!B88</f>
        <v>北見</v>
      </c>
      <c r="I90" s="9" t="str">
        <f>貼付ｼｰﾄ!E88</f>
        <v>所胡桃未</v>
      </c>
      <c r="J90" s="9">
        <f>貼付ｼｰﾄ!F88</f>
        <v>887</v>
      </c>
      <c r="K90" s="9" t="str">
        <f>貼付ｼｰﾄ!G88</f>
        <v>決</v>
      </c>
      <c r="L90" s="9" t="str">
        <f>貼付ｼｰﾄ!H88</f>
        <v>常呂高</v>
      </c>
      <c r="M90" s="9">
        <f>貼付ｼｰﾄ!I88</f>
        <v>2</v>
      </c>
      <c r="N90" s="9">
        <f>貼付ｼｰﾄ!J88</f>
        <v>0</v>
      </c>
    </row>
    <row r="91" spans="1:14" x14ac:dyDescent="0.15">
      <c r="A91" s="9">
        <v>203</v>
      </c>
      <c r="B91" s="9" t="str">
        <f t="shared" si="5"/>
        <v>中男砲丸投45</v>
      </c>
      <c r="C91" s="9" t="str">
        <f>I91&amp;COUNTIF($I$4:I91,I91)</f>
        <v>楯身颯太1</v>
      </c>
      <c r="D91" s="9" t="str">
        <f>貼付ｼｰﾄ!D89&amp;貼付ｼｰﾄ!C89</f>
        <v>中男砲丸投</v>
      </c>
      <c r="E91" s="9">
        <f>IF(D91="","",貼付ｼｰﾄ!F89+ROW()/1000000)</f>
        <v>555.000091</v>
      </c>
      <c r="F91" s="9">
        <f t="shared" si="4"/>
        <v>45</v>
      </c>
      <c r="G91" s="9" t="str">
        <f>貼付ｼｰﾄ!A89</f>
        <v>選手権</v>
      </c>
      <c r="H91" s="9" t="str">
        <f>貼付ｼｰﾄ!B89</f>
        <v>北見</v>
      </c>
      <c r="I91" s="9" t="str">
        <f>貼付ｼｰﾄ!E89</f>
        <v>楯身颯太</v>
      </c>
      <c r="J91" s="9">
        <f>貼付ｼｰﾄ!F89</f>
        <v>555</v>
      </c>
      <c r="K91" s="9" t="str">
        <f>貼付ｼｰﾄ!G89</f>
        <v>決</v>
      </c>
      <c r="L91" s="9" t="str">
        <f>貼付ｼｰﾄ!H89</f>
        <v>北見北中</v>
      </c>
      <c r="M91" s="9">
        <f>貼付ｼｰﾄ!I89</f>
        <v>2</v>
      </c>
      <c r="N91" s="9">
        <f>貼付ｼｰﾄ!J89</f>
        <v>0</v>
      </c>
    </row>
    <row r="92" spans="1:14" x14ac:dyDescent="0.15">
      <c r="A92" s="9">
        <v>204</v>
      </c>
      <c r="B92" s="9" t="str">
        <f t="shared" si="5"/>
        <v>高男砲丸投10</v>
      </c>
      <c r="C92" s="9" t="str">
        <f>I92&amp;COUNTIF($I$4:I92,I92)</f>
        <v>春名将志1</v>
      </c>
      <c r="D92" s="9" t="str">
        <f>貼付ｼｰﾄ!D90&amp;貼付ｼｰﾄ!C90</f>
        <v>高男砲丸投</v>
      </c>
      <c r="E92" s="9">
        <f>IF(D92="","",貼付ｼｰﾄ!F90+ROW()/1000000)</f>
        <v>1042.000092</v>
      </c>
      <c r="F92" s="9">
        <f t="shared" si="4"/>
        <v>10</v>
      </c>
      <c r="G92" s="9" t="str">
        <f>貼付ｼｰﾄ!A90</f>
        <v>高体連北見支部</v>
      </c>
      <c r="H92" s="9" t="str">
        <f>貼付ｼｰﾄ!B90</f>
        <v>北見</v>
      </c>
      <c r="I92" s="9" t="str">
        <f>貼付ｼｰﾄ!E90</f>
        <v>春名将志</v>
      </c>
      <c r="J92" s="9">
        <f>貼付ｼｰﾄ!F90</f>
        <v>1042</v>
      </c>
      <c r="K92" s="9" t="str">
        <f>貼付ｼｰﾄ!G90</f>
        <v>決</v>
      </c>
      <c r="L92" s="9" t="str">
        <f>貼付ｼｰﾄ!H90</f>
        <v>清里高</v>
      </c>
      <c r="M92" s="9">
        <f>貼付ｼｰﾄ!I90</f>
        <v>1</v>
      </c>
      <c r="N92" s="9">
        <f>貼付ｼｰﾄ!J90</f>
        <v>0</v>
      </c>
    </row>
    <row r="93" spans="1:14" x14ac:dyDescent="0.15">
      <c r="A93" s="9">
        <v>207</v>
      </c>
      <c r="B93" s="9" t="str">
        <f t="shared" si="5"/>
        <v>中女砲丸投34</v>
      </c>
      <c r="C93" s="9" t="str">
        <f>I93&amp;COUNTIF($I$4:I93,I93)</f>
        <v>酒部陽菜1</v>
      </c>
      <c r="D93" s="9" t="str">
        <f>貼付ｼｰﾄ!D91&amp;貼付ｼｰﾄ!C91</f>
        <v>中女砲丸投</v>
      </c>
      <c r="E93" s="9">
        <f>IF(D93="","",貼付ｼｰﾄ!F91+ROW()/1000000)</f>
        <v>528.00009299999999</v>
      </c>
      <c r="F93" s="9">
        <f t="shared" si="4"/>
        <v>34</v>
      </c>
      <c r="G93" s="9" t="str">
        <f>貼付ｼｰﾄ!A91</f>
        <v>秋季陸上</v>
      </c>
      <c r="H93" s="9" t="str">
        <f>貼付ｼｰﾄ!B91</f>
        <v>網走</v>
      </c>
      <c r="I93" s="9" t="str">
        <f>貼付ｼｰﾄ!E91</f>
        <v>酒部陽菜</v>
      </c>
      <c r="J93" s="9">
        <f>貼付ｼｰﾄ!F91</f>
        <v>528</v>
      </c>
      <c r="K93" s="9" t="str">
        <f>貼付ｼｰﾄ!G91</f>
        <v>決</v>
      </c>
      <c r="L93" s="9" t="str">
        <f>貼付ｼｰﾄ!H91</f>
        <v>北見南中</v>
      </c>
      <c r="M93" s="9">
        <f>貼付ｼｰﾄ!I91</f>
        <v>1</v>
      </c>
      <c r="N93" s="9">
        <f>貼付ｼｰﾄ!J91</f>
        <v>0</v>
      </c>
    </row>
    <row r="94" spans="1:14" x14ac:dyDescent="0.15">
      <c r="A94" s="9">
        <v>208</v>
      </c>
      <c r="B94" s="9" t="str">
        <f t="shared" si="5"/>
        <v>中女砲丸投41</v>
      </c>
      <c r="C94" s="9" t="str">
        <f>I94&amp;COUNTIF($I$4:I94,I94)</f>
        <v>種田咲来1</v>
      </c>
      <c r="D94" s="9" t="str">
        <f>貼付ｼｰﾄ!D92&amp;貼付ｼｰﾄ!C92</f>
        <v>中女砲丸投</v>
      </c>
      <c r="E94" s="9">
        <f>IF(D94="","",貼付ｼｰﾄ!F92+ROW()/1000000)</f>
        <v>396.00009399999999</v>
      </c>
      <c r="F94" s="9">
        <f t="shared" si="4"/>
        <v>41</v>
      </c>
      <c r="G94" s="9" t="str">
        <f>貼付ｼｰﾄ!A92</f>
        <v>記録会2戦</v>
      </c>
      <c r="H94" s="9" t="str">
        <f>貼付ｼｰﾄ!B92</f>
        <v>網走</v>
      </c>
      <c r="I94" s="9" t="str">
        <f>貼付ｼｰﾄ!E92</f>
        <v>種田咲来</v>
      </c>
      <c r="J94" s="9">
        <f>貼付ｼｰﾄ!F92</f>
        <v>396</v>
      </c>
      <c r="K94" s="9" t="str">
        <f>貼付ｼｰﾄ!G92</f>
        <v>決</v>
      </c>
      <c r="L94" s="9" t="str">
        <f>貼付ｼｰﾄ!H92</f>
        <v>北見東陵中</v>
      </c>
      <c r="M94" s="9">
        <f>貼付ｼｰﾄ!I92</f>
        <v>1</v>
      </c>
      <c r="N94" s="9">
        <f>貼付ｼｰﾄ!J92</f>
        <v>0</v>
      </c>
    </row>
    <row r="95" spans="1:14" x14ac:dyDescent="0.15">
      <c r="A95" s="9">
        <v>209</v>
      </c>
      <c r="B95" s="9" t="str">
        <f t="shared" si="5"/>
        <v>中男砲丸投51</v>
      </c>
      <c r="C95" s="9" t="str">
        <f>I95&amp;COUNTIF($I$4:I95,I95)</f>
        <v>山本航1</v>
      </c>
      <c r="D95" s="9" t="str">
        <f>貼付ｼｰﾄ!D93&amp;貼付ｼｰﾄ!C93</f>
        <v>中男砲丸投</v>
      </c>
      <c r="E95" s="9">
        <f>IF(D95="","",貼付ｼｰﾄ!F93+ROW()/1000000)</f>
        <v>343.00009499999999</v>
      </c>
      <c r="F95" s="9">
        <f t="shared" si="4"/>
        <v>51</v>
      </c>
      <c r="G95" s="9" t="str">
        <f>貼付ｼｰﾄ!A93</f>
        <v>通信陸上</v>
      </c>
      <c r="H95" s="9" t="str">
        <f>貼付ｼｰﾄ!B93</f>
        <v>北見</v>
      </c>
      <c r="I95" s="9" t="str">
        <f>貼付ｼｰﾄ!E93</f>
        <v>山本航</v>
      </c>
      <c r="J95" s="9">
        <f>貼付ｼｰﾄ!F93</f>
        <v>343</v>
      </c>
      <c r="K95" s="9" t="str">
        <f>貼付ｼｰﾄ!G93</f>
        <v>予</v>
      </c>
      <c r="L95" s="9" t="str">
        <f>貼付ｼｰﾄ!H93</f>
        <v>北見東陵中</v>
      </c>
      <c r="M95" s="9">
        <f>貼付ｼｰﾄ!I93</f>
        <v>1</v>
      </c>
      <c r="N95" s="9">
        <f>貼付ｼｰﾄ!J93</f>
        <v>0</v>
      </c>
    </row>
    <row r="96" spans="1:14" x14ac:dyDescent="0.15">
      <c r="A96" s="9">
        <v>211</v>
      </c>
      <c r="B96" s="9" t="str">
        <f t="shared" si="5"/>
        <v>1</v>
      </c>
      <c r="C96" s="9" t="str">
        <f>I96&amp;COUNTIF($I$4:I96,I96)</f>
        <v>01</v>
      </c>
      <c r="D96" s="9" t="str">
        <f>貼付ｼｰﾄ!D94&amp;貼付ｼｰﾄ!C94</f>
        <v/>
      </c>
      <c r="E96" s="9" t="str">
        <f>IF(D96="","",貼付ｼｰﾄ!F94+ROW()/1000000)</f>
        <v/>
      </c>
      <c r="F96" s="9">
        <f t="shared" si="4"/>
        <v>1</v>
      </c>
      <c r="G96" s="9">
        <f>貼付ｼｰﾄ!A94</f>
        <v>0</v>
      </c>
      <c r="H96" s="9">
        <f>貼付ｼｰﾄ!B94</f>
        <v>0</v>
      </c>
      <c r="I96" s="9">
        <f>貼付ｼｰﾄ!E94</f>
        <v>0</v>
      </c>
      <c r="J96" s="9">
        <f>貼付ｼｰﾄ!F94</f>
        <v>0</v>
      </c>
      <c r="K96" s="9">
        <f>貼付ｼｰﾄ!G94</f>
        <v>0</v>
      </c>
      <c r="L96" s="9">
        <f>貼付ｼｰﾄ!H94</f>
        <v>0</v>
      </c>
      <c r="M96" s="9">
        <f>貼付ｼｰﾄ!I94</f>
        <v>0</v>
      </c>
      <c r="N96" s="9">
        <f>貼付ｼｰﾄ!J94</f>
        <v>0</v>
      </c>
    </row>
    <row r="97" spans="1:14" x14ac:dyDescent="0.15">
      <c r="A97" s="9">
        <v>216</v>
      </c>
      <c r="B97" s="9" t="str">
        <f t="shared" si="5"/>
        <v>高女砲丸投3</v>
      </c>
      <c r="C97" s="9" t="str">
        <f>I97&amp;COUNTIF($I$4:I97,I97)</f>
        <v>山内沙耶佳1</v>
      </c>
      <c r="D97" s="9" t="str">
        <f>貼付ｼｰﾄ!D95&amp;貼付ｼｰﾄ!C95</f>
        <v>高女砲丸投</v>
      </c>
      <c r="E97" s="9">
        <f>IF(D97="","",貼付ｼｰﾄ!F95+ROW()/1000000)</f>
        <v>1047.0000970000001</v>
      </c>
      <c r="F97" s="9">
        <f t="shared" si="4"/>
        <v>3</v>
      </c>
      <c r="G97" s="9" t="str">
        <f>貼付ｼｰﾄ!A95</f>
        <v>高体連北見支部</v>
      </c>
      <c r="H97" s="9" t="str">
        <f>貼付ｼｰﾄ!B95</f>
        <v>北見</v>
      </c>
      <c r="I97" s="9" t="str">
        <f>貼付ｼｰﾄ!E95</f>
        <v>山内沙耶佳</v>
      </c>
      <c r="J97" s="9">
        <f>貼付ｼｰﾄ!F95</f>
        <v>1047</v>
      </c>
      <c r="K97" s="9" t="str">
        <f>貼付ｼｰﾄ!G95</f>
        <v>決</v>
      </c>
      <c r="L97" s="9" t="str">
        <f>貼付ｼｰﾄ!H95</f>
        <v>遠軽高</v>
      </c>
      <c r="M97" s="9">
        <f>貼付ｼｰﾄ!I95</f>
        <v>1</v>
      </c>
      <c r="N97" s="9">
        <f>貼付ｼｰﾄ!J95</f>
        <v>0</v>
      </c>
    </row>
    <row r="98" spans="1:14" x14ac:dyDescent="0.15">
      <c r="A98" s="9">
        <v>217</v>
      </c>
      <c r="B98" s="9" t="str">
        <f t="shared" si="5"/>
        <v>中男砲丸投32</v>
      </c>
      <c r="C98" s="9" t="str">
        <f>I98&amp;COUNTIF($I$4:I98,I98)</f>
        <v>山田倫太郎1</v>
      </c>
      <c r="D98" s="9" t="str">
        <f>貼付ｼｰﾄ!D96&amp;貼付ｼｰﾄ!C96</f>
        <v>中男砲丸投</v>
      </c>
      <c r="E98" s="9">
        <f>IF(D98="","",貼付ｼｰﾄ!F96+ROW()/1000000)</f>
        <v>697.00009799999998</v>
      </c>
      <c r="F98" s="9">
        <f t="shared" si="4"/>
        <v>32</v>
      </c>
      <c r="G98" s="9" t="str">
        <f>貼付ｼｰﾄ!A96</f>
        <v>地区陸上</v>
      </c>
      <c r="H98" s="9" t="str">
        <f>貼付ｼｰﾄ!B96</f>
        <v>網走</v>
      </c>
      <c r="I98" s="9" t="str">
        <f>貼付ｼｰﾄ!E96</f>
        <v>山田倫太郎</v>
      </c>
      <c r="J98" s="9">
        <f>貼付ｼｰﾄ!F96</f>
        <v>697</v>
      </c>
      <c r="K98" s="9" t="str">
        <f>貼付ｼｰﾄ!G96</f>
        <v>決</v>
      </c>
      <c r="L98" s="9" t="str">
        <f>貼付ｼｰﾄ!H96</f>
        <v>網走第二中</v>
      </c>
      <c r="M98" s="9">
        <f>貼付ｼｰﾄ!I96</f>
        <v>1</v>
      </c>
      <c r="N98" s="9">
        <f>貼付ｼｰﾄ!J96</f>
        <v>0</v>
      </c>
    </row>
    <row r="99" spans="1:14" x14ac:dyDescent="0.15">
      <c r="A99" s="9">
        <v>219</v>
      </c>
      <c r="B99" s="9" t="str">
        <f t="shared" si="5"/>
        <v>1</v>
      </c>
      <c r="C99" s="9" t="str">
        <f>I99&amp;COUNTIF($I$4:I99,I99)</f>
        <v>02</v>
      </c>
      <c r="D99" s="9" t="str">
        <f>貼付ｼｰﾄ!D97&amp;貼付ｼｰﾄ!C97</f>
        <v/>
      </c>
      <c r="E99" s="9" t="str">
        <f>IF(D99="","",貼付ｼｰﾄ!F97+ROW()/1000000)</f>
        <v/>
      </c>
      <c r="F99" s="9">
        <f t="shared" si="4"/>
        <v>1</v>
      </c>
      <c r="G99" s="9">
        <f>貼付ｼｰﾄ!A97</f>
        <v>0</v>
      </c>
      <c r="H99" s="9">
        <f>貼付ｼｰﾄ!B97</f>
        <v>0</v>
      </c>
      <c r="I99" s="9">
        <f>貼付ｼｰﾄ!E97</f>
        <v>0</v>
      </c>
      <c r="J99" s="9">
        <f>貼付ｼｰﾄ!F97</f>
        <v>0</v>
      </c>
      <c r="K99" s="9">
        <f>貼付ｼｰﾄ!G97</f>
        <v>0</v>
      </c>
      <c r="L99" s="9">
        <f>貼付ｼｰﾄ!H97</f>
        <v>0</v>
      </c>
      <c r="M99" s="9">
        <f>貼付ｼｰﾄ!I97</f>
        <v>0</v>
      </c>
      <c r="N99" s="9">
        <f>貼付ｼｰﾄ!J97</f>
        <v>0</v>
      </c>
    </row>
    <row r="100" spans="1:14" x14ac:dyDescent="0.15">
      <c r="A100" s="9">
        <v>222</v>
      </c>
      <c r="B100" s="9" t="str">
        <f t="shared" si="5"/>
        <v>中女砲丸投3</v>
      </c>
      <c r="C100" s="9" t="str">
        <f>I100&amp;COUNTIF($I$4:I100,I100)</f>
        <v>山田幸奈1</v>
      </c>
      <c r="D100" s="9" t="str">
        <f>貼付ｼｰﾄ!D98&amp;貼付ｼｰﾄ!C98</f>
        <v>中女砲丸投</v>
      </c>
      <c r="E100" s="9">
        <f>IF(D100="","",貼付ｼｰﾄ!F98+ROW()/1000000)</f>
        <v>1137.0001</v>
      </c>
      <c r="F100" s="9">
        <f t="shared" si="4"/>
        <v>3</v>
      </c>
      <c r="G100" s="9" t="str">
        <f>貼付ｼｰﾄ!A98</f>
        <v>地区陸上</v>
      </c>
      <c r="H100" s="9" t="str">
        <f>貼付ｼｰﾄ!B98</f>
        <v>網走</v>
      </c>
      <c r="I100" s="9" t="str">
        <f>貼付ｼｰﾄ!E98</f>
        <v>山田幸奈</v>
      </c>
      <c r="J100" s="9">
        <f>貼付ｼｰﾄ!F98</f>
        <v>1137</v>
      </c>
      <c r="K100" s="9" t="str">
        <f>貼付ｼｰﾄ!G98</f>
        <v>決</v>
      </c>
      <c r="L100" s="9" t="str">
        <f>貼付ｼｰﾄ!H98</f>
        <v>大空女満別中</v>
      </c>
      <c r="M100" s="9">
        <f>貼付ｼｰﾄ!I98</f>
        <v>3</v>
      </c>
      <c r="N100" s="9">
        <f>貼付ｼｰﾄ!J98</f>
        <v>0</v>
      </c>
    </row>
    <row r="101" spans="1:14" x14ac:dyDescent="0.15">
      <c r="A101" s="9">
        <v>223</v>
      </c>
      <c r="B101" s="9" t="str">
        <f t="shared" si="5"/>
        <v>高男砲丸投1</v>
      </c>
      <c r="C101" s="9" t="str">
        <f>I101&amp;COUNTIF($I$4:I101,I101)</f>
        <v>山地朝陽1</v>
      </c>
      <c r="D101" s="9" t="str">
        <f>貼付ｼｰﾄ!D99&amp;貼付ｼｰﾄ!C99</f>
        <v>高男砲丸投</v>
      </c>
      <c r="E101" s="9">
        <f>IF(D101="","",貼付ｼｰﾄ!F99+ROW()/1000000)</f>
        <v>1276.0001010000001</v>
      </c>
      <c r="F101" s="9">
        <f t="shared" si="4"/>
        <v>1</v>
      </c>
      <c r="G101" s="9" t="str">
        <f>貼付ｼｰﾄ!A99</f>
        <v>全道高校</v>
      </c>
      <c r="H101" s="9" t="str">
        <f>貼付ｼｰﾄ!B99</f>
        <v>室蘭</v>
      </c>
      <c r="I101" s="9" t="str">
        <f>貼付ｼｰﾄ!E99</f>
        <v>山地朝陽</v>
      </c>
      <c r="J101" s="9">
        <f>貼付ｼｰﾄ!F99</f>
        <v>1276</v>
      </c>
      <c r="K101" s="9" t="str">
        <f>貼付ｼｰﾄ!G99</f>
        <v>決</v>
      </c>
      <c r="L101" s="9" t="str">
        <f>貼付ｼｰﾄ!H99</f>
        <v>網走桂陽高</v>
      </c>
      <c r="M101" s="9">
        <f>貼付ｼｰﾄ!I99</f>
        <v>3</v>
      </c>
      <c r="N101" s="9">
        <f>貼付ｼｰﾄ!J99</f>
        <v>0</v>
      </c>
    </row>
    <row r="102" spans="1:14" x14ac:dyDescent="0.15">
      <c r="A102" s="9">
        <v>226</v>
      </c>
      <c r="B102" s="9" t="str">
        <f t="shared" si="5"/>
        <v>中男砲丸投13</v>
      </c>
      <c r="C102" s="9" t="str">
        <f>I102&amp;COUNTIF($I$4:I102,I102)</f>
        <v>山谷黄太洋1</v>
      </c>
      <c r="D102" s="9" t="str">
        <f>貼付ｼｰﾄ!D100&amp;貼付ｼｰﾄ!C100</f>
        <v>中男砲丸投</v>
      </c>
      <c r="E102" s="9">
        <f>IF(D102="","",貼付ｼｰﾄ!F100+ROW()/1000000)</f>
        <v>937.00010199999997</v>
      </c>
      <c r="F102" s="9">
        <f t="shared" si="4"/>
        <v>13</v>
      </c>
      <c r="G102" s="9" t="str">
        <f>貼付ｼｰﾄ!A100</f>
        <v>地区陸上</v>
      </c>
      <c r="H102" s="9" t="str">
        <f>貼付ｼｰﾄ!B100</f>
        <v>網走</v>
      </c>
      <c r="I102" s="9" t="str">
        <f>貼付ｼｰﾄ!E100</f>
        <v>山谷黄太洋</v>
      </c>
      <c r="J102" s="9">
        <f>貼付ｼｰﾄ!F100</f>
        <v>937</v>
      </c>
      <c r="K102" s="9" t="str">
        <f>貼付ｼｰﾄ!G100</f>
        <v>予</v>
      </c>
      <c r="L102" s="9" t="str">
        <f>貼付ｼｰﾄ!H100</f>
        <v>遠軽中</v>
      </c>
      <c r="M102" s="9">
        <f>貼付ｼｰﾄ!I100</f>
        <v>3</v>
      </c>
      <c r="N102" s="9">
        <f>貼付ｼｰﾄ!J100</f>
        <v>0</v>
      </c>
    </row>
    <row r="103" spans="1:14" x14ac:dyDescent="0.15">
      <c r="A103" s="9">
        <v>227</v>
      </c>
      <c r="B103" s="9" t="str">
        <f t="shared" si="5"/>
        <v>一女砲丸投1</v>
      </c>
      <c r="C103" s="9" t="str">
        <f>I103&amp;COUNTIF($I$4:I103,I103)</f>
        <v>山崎公子1</v>
      </c>
      <c r="D103" s="9" t="str">
        <f>貼付ｼｰﾄ!D101&amp;貼付ｼｰﾄ!C101</f>
        <v>一女砲丸投</v>
      </c>
      <c r="E103" s="9">
        <f>IF(D103="","",貼付ｼｰﾄ!F101+ROW()/1000000)</f>
        <v>1188.0001030000001</v>
      </c>
      <c r="F103" s="9">
        <f t="shared" si="4"/>
        <v>1</v>
      </c>
      <c r="G103" s="9" t="str">
        <f>貼付ｼｰﾄ!A101</f>
        <v>北海道選手権</v>
      </c>
      <c r="H103" s="9" t="str">
        <f>貼付ｼｰﾄ!B101</f>
        <v>釧路</v>
      </c>
      <c r="I103" s="9" t="str">
        <f>貼付ｼｰﾄ!E101</f>
        <v>山崎公子</v>
      </c>
      <c r="J103" s="9">
        <f>貼付ｼｰﾄ!F101</f>
        <v>1188</v>
      </c>
      <c r="K103" s="9" t="str">
        <f>貼付ｼｰﾄ!G101</f>
        <v>決</v>
      </c>
      <c r="L103" s="9" t="str">
        <f>貼付ｼｰﾄ!H101</f>
        <v>北教大岩見沢</v>
      </c>
      <c r="M103" s="9">
        <f>貼付ｼｰﾄ!I101</f>
        <v>2</v>
      </c>
      <c r="N103" s="9">
        <f>貼付ｼｰﾄ!J101</f>
        <v>0</v>
      </c>
    </row>
    <row r="104" spans="1:14" x14ac:dyDescent="0.15">
      <c r="A104" s="9">
        <v>230</v>
      </c>
      <c r="B104" s="9" t="str">
        <f t="shared" si="5"/>
        <v>高男砲丸投18</v>
      </c>
      <c r="C104" s="9" t="str">
        <f>I104&amp;COUNTIF($I$4:I104,I104)</f>
        <v>山根龍哉1</v>
      </c>
      <c r="D104" s="9" t="str">
        <f>貼付ｼｰﾄ!D102&amp;貼付ｼｰﾄ!C102</f>
        <v>高男砲丸投</v>
      </c>
      <c r="E104" s="9">
        <f>IF(D104="","",貼付ｼｰﾄ!F102+ROW()/1000000)</f>
        <v>748.00010399999996</v>
      </c>
      <c r="F104" s="9">
        <f t="shared" si="4"/>
        <v>18</v>
      </c>
      <c r="G104" s="9" t="str">
        <f>貼付ｼｰﾄ!A102</f>
        <v>高体連北見支部</v>
      </c>
      <c r="H104" s="9" t="str">
        <f>貼付ｼｰﾄ!B102</f>
        <v>北見</v>
      </c>
      <c r="I104" s="9" t="str">
        <f>貼付ｼｰﾄ!E102</f>
        <v>山根龍哉</v>
      </c>
      <c r="J104" s="9">
        <f>貼付ｼｰﾄ!F102</f>
        <v>748</v>
      </c>
      <c r="K104" s="9" t="str">
        <f>貼付ｼｰﾄ!G102</f>
        <v>決</v>
      </c>
      <c r="L104" s="9" t="str">
        <f>貼付ｼｰﾄ!H102</f>
        <v>湧別高</v>
      </c>
      <c r="M104" s="9">
        <f>貼付ｼｰﾄ!I102</f>
        <v>2</v>
      </c>
      <c r="N104" s="9">
        <f>貼付ｼｰﾄ!J102</f>
        <v>0</v>
      </c>
    </row>
    <row r="105" spans="1:14" x14ac:dyDescent="0.15">
      <c r="A105" s="9">
        <v>231</v>
      </c>
      <c r="B105" s="9" t="str">
        <f t="shared" si="5"/>
        <v>中男砲丸投14</v>
      </c>
      <c r="C105" s="9" t="str">
        <f>I105&amp;COUNTIF($I$4:I105,I105)</f>
        <v>山下拓馬1</v>
      </c>
      <c r="D105" s="9" t="str">
        <f>貼付ｼｰﾄ!D103&amp;貼付ｼｰﾄ!C103</f>
        <v>中男砲丸投</v>
      </c>
      <c r="E105" s="9">
        <f>IF(D105="","",貼付ｼｰﾄ!F103+ROW()/1000000)</f>
        <v>923.00010499999996</v>
      </c>
      <c r="F105" s="9">
        <f t="shared" si="4"/>
        <v>14</v>
      </c>
      <c r="G105" s="9" t="str">
        <f>貼付ｼｰﾄ!A103</f>
        <v>地区陸上</v>
      </c>
      <c r="H105" s="9" t="str">
        <f>貼付ｼｰﾄ!B103</f>
        <v>網走</v>
      </c>
      <c r="I105" s="9" t="str">
        <f>貼付ｼｰﾄ!E103</f>
        <v>山下拓馬</v>
      </c>
      <c r="J105" s="9">
        <f>貼付ｼｰﾄ!F103</f>
        <v>923</v>
      </c>
      <c r="K105" s="9" t="str">
        <f>貼付ｼｰﾄ!G103</f>
        <v>決</v>
      </c>
      <c r="L105" s="9" t="str">
        <f>貼付ｼｰﾄ!H103</f>
        <v>北見小泉中</v>
      </c>
      <c r="M105" s="9">
        <f>貼付ｼｰﾄ!I103</f>
        <v>1</v>
      </c>
      <c r="N105" s="9">
        <f>貼付ｼｰﾄ!J103</f>
        <v>0</v>
      </c>
    </row>
    <row r="106" spans="1:14" x14ac:dyDescent="0.15">
      <c r="A106" s="9">
        <v>234</v>
      </c>
      <c r="B106" s="9" t="str">
        <f t="shared" si="5"/>
        <v>高男砲丸投8</v>
      </c>
      <c r="C106" s="9" t="str">
        <f>I106&amp;COUNTIF($I$4:I106,I106)</f>
        <v>山下海都1</v>
      </c>
      <c r="D106" s="9" t="str">
        <f>貼付ｼｰﾄ!D104&amp;貼付ｼｰﾄ!C104</f>
        <v>高男砲丸投</v>
      </c>
      <c r="E106" s="9">
        <f>IF(D106="","",貼付ｼｰﾄ!F104+ROW()/1000000)</f>
        <v>1081.000106</v>
      </c>
      <c r="F106" s="9">
        <f t="shared" si="4"/>
        <v>8</v>
      </c>
      <c r="G106" s="9" t="str">
        <f>貼付ｼｰﾄ!A104</f>
        <v>秋季陸上</v>
      </c>
      <c r="H106" s="9" t="str">
        <f>貼付ｼｰﾄ!B104</f>
        <v>網走</v>
      </c>
      <c r="I106" s="9" t="str">
        <f>貼付ｼｰﾄ!E104</f>
        <v>山下海都</v>
      </c>
      <c r="J106" s="9">
        <f>貼付ｼｰﾄ!F104</f>
        <v>1081</v>
      </c>
      <c r="K106" s="9" t="str">
        <f>貼付ｼｰﾄ!G104</f>
        <v>決</v>
      </c>
      <c r="L106" s="9" t="str">
        <f>貼付ｼｰﾄ!H104</f>
        <v>湧別高</v>
      </c>
      <c r="M106" s="9">
        <f>貼付ｼｰﾄ!I104</f>
        <v>3</v>
      </c>
      <c r="N106" s="9">
        <f>貼付ｼｰﾄ!J104</f>
        <v>0</v>
      </c>
    </row>
    <row r="107" spans="1:14" x14ac:dyDescent="0.15">
      <c r="A107" s="9">
        <v>235</v>
      </c>
      <c r="B107" s="9" t="str">
        <f t="shared" si="5"/>
        <v>中男砲丸投47</v>
      </c>
      <c r="C107" s="9" t="str">
        <f>I107&amp;COUNTIF($I$4:I107,I107)</f>
        <v>三条大夢1</v>
      </c>
      <c r="D107" s="9" t="str">
        <f>貼付ｼｰﾄ!D105&amp;貼付ｼｰﾄ!C105</f>
        <v>中男砲丸投</v>
      </c>
      <c r="E107" s="9">
        <f>IF(D107="","",貼付ｼｰﾄ!F105+ROW()/1000000)</f>
        <v>541.00010699999996</v>
      </c>
      <c r="F107" s="9">
        <f t="shared" si="4"/>
        <v>47</v>
      </c>
      <c r="G107" s="9" t="str">
        <f>貼付ｼｰﾄ!A105</f>
        <v>フィールド記録会</v>
      </c>
      <c r="H107" s="9" t="str">
        <f>貼付ｼｰﾄ!B105</f>
        <v>網走</v>
      </c>
      <c r="I107" s="9" t="str">
        <f>貼付ｼｰﾄ!E105</f>
        <v>三条大夢</v>
      </c>
      <c r="J107" s="9">
        <f>貼付ｼｰﾄ!F105</f>
        <v>541</v>
      </c>
      <c r="K107" s="9" t="str">
        <f>貼付ｼｰﾄ!G105</f>
        <v>決</v>
      </c>
      <c r="L107" s="9" t="str">
        <f>貼付ｼｰﾄ!H105</f>
        <v>網走第四中</v>
      </c>
      <c r="M107" s="9">
        <f>貼付ｼｰﾄ!I105</f>
        <v>2</v>
      </c>
      <c r="N107" s="9">
        <f>貼付ｼｰﾄ!J105</f>
        <v>0</v>
      </c>
    </row>
    <row r="108" spans="1:14" x14ac:dyDescent="0.15">
      <c r="A108" s="9">
        <v>236</v>
      </c>
      <c r="B108" s="9" t="str">
        <f t="shared" si="5"/>
        <v>中女砲丸投36</v>
      </c>
      <c r="C108" s="9" t="str">
        <f>I108&amp;COUNTIF($I$4:I108,I108)</f>
        <v>坂井里緒1</v>
      </c>
      <c r="D108" s="9" t="str">
        <f>貼付ｼｰﾄ!D106&amp;貼付ｼｰﾄ!C106</f>
        <v>中女砲丸投</v>
      </c>
      <c r="E108" s="9">
        <f>IF(D108="","",貼付ｼｰﾄ!F106+ROW()/1000000)</f>
        <v>515.00010799999995</v>
      </c>
      <c r="F108" s="9">
        <f t="shared" si="4"/>
        <v>36</v>
      </c>
      <c r="G108" s="9" t="str">
        <f>貼付ｼｰﾄ!A106</f>
        <v>中体連新人</v>
      </c>
      <c r="H108" s="9" t="str">
        <f>貼付ｼｰﾄ!B106</f>
        <v>網走</v>
      </c>
      <c r="I108" s="9" t="str">
        <f>貼付ｼｰﾄ!E106</f>
        <v>坂井里緒</v>
      </c>
      <c r="J108" s="9">
        <f>貼付ｼｰﾄ!F106</f>
        <v>515</v>
      </c>
      <c r="K108" s="9" t="str">
        <f>貼付ｼｰﾄ!G106</f>
        <v>決</v>
      </c>
      <c r="L108" s="9" t="str">
        <f>貼付ｼｰﾄ!H106</f>
        <v>北見南中</v>
      </c>
      <c r="M108" s="9">
        <f>貼付ｼｰﾄ!I106</f>
        <v>1</v>
      </c>
      <c r="N108" s="9">
        <f>貼付ｼｰﾄ!J106</f>
        <v>0</v>
      </c>
    </row>
    <row r="109" spans="1:14" x14ac:dyDescent="0.15">
      <c r="A109" s="9">
        <v>239</v>
      </c>
      <c r="B109" s="9" t="str">
        <f t="shared" si="5"/>
        <v>中男砲丸投37</v>
      </c>
      <c r="C109" s="9" t="str">
        <f>I109&amp;COUNTIF($I$4:I109,I109)</f>
        <v>佐藤瑠希1</v>
      </c>
      <c r="D109" s="9" t="str">
        <f>貼付ｼｰﾄ!D107&amp;貼付ｼｰﾄ!C107</f>
        <v>中男砲丸投</v>
      </c>
      <c r="E109" s="9">
        <f>IF(D109="","",貼付ｼｰﾄ!F107+ROW()/1000000)</f>
        <v>637.00010899999995</v>
      </c>
      <c r="F109" s="9">
        <f t="shared" si="4"/>
        <v>37</v>
      </c>
      <c r="G109" s="9" t="str">
        <f>貼付ｼｰﾄ!A107</f>
        <v>地区陸上</v>
      </c>
      <c r="H109" s="9" t="str">
        <f>貼付ｼｰﾄ!B107</f>
        <v>網走</v>
      </c>
      <c r="I109" s="9" t="str">
        <f>貼付ｼｰﾄ!E107</f>
        <v>佐藤瑠希</v>
      </c>
      <c r="J109" s="9">
        <f>貼付ｼｰﾄ!F107</f>
        <v>637</v>
      </c>
      <c r="K109" s="9" t="str">
        <f>貼付ｼｰﾄ!G107</f>
        <v>予</v>
      </c>
      <c r="L109" s="9" t="str">
        <f>貼付ｼｰﾄ!H107</f>
        <v>北見高栄中</v>
      </c>
      <c r="M109" s="9">
        <f>貼付ｼｰﾄ!I107</f>
        <v>3</v>
      </c>
      <c r="N109" s="9">
        <f>貼付ｼｰﾄ!J107</f>
        <v>0</v>
      </c>
    </row>
    <row r="110" spans="1:14" x14ac:dyDescent="0.15">
      <c r="A110" s="9">
        <v>240</v>
      </c>
      <c r="B110" s="9" t="str">
        <f t="shared" si="5"/>
        <v>中男砲丸投21</v>
      </c>
      <c r="C110" s="9" t="str">
        <f>I110&amp;COUNTIF($I$4:I110,I110)</f>
        <v>佐藤一希1</v>
      </c>
      <c r="D110" s="9" t="str">
        <f>貼付ｼｰﾄ!D108&amp;貼付ｼｰﾄ!C108</f>
        <v>中男砲丸投</v>
      </c>
      <c r="E110" s="9">
        <f>IF(D110="","",貼付ｼｰﾄ!F108+ROW()/1000000)</f>
        <v>814.00010999999995</v>
      </c>
      <c r="F110" s="9">
        <f t="shared" si="4"/>
        <v>21</v>
      </c>
      <c r="G110" s="9" t="str">
        <f>貼付ｼｰﾄ!A108</f>
        <v>秋季陸上</v>
      </c>
      <c r="H110" s="9" t="str">
        <f>貼付ｼｰﾄ!B108</f>
        <v>網走</v>
      </c>
      <c r="I110" s="9" t="str">
        <f>貼付ｼｰﾄ!E108</f>
        <v>佐藤一希</v>
      </c>
      <c r="J110" s="9">
        <f>貼付ｼｰﾄ!F108</f>
        <v>814</v>
      </c>
      <c r="K110" s="9" t="str">
        <f>貼付ｼｰﾄ!G108</f>
        <v>決</v>
      </c>
      <c r="L110" s="9" t="str">
        <f>貼付ｼｰﾄ!H108</f>
        <v>清里中</v>
      </c>
      <c r="M110" s="9">
        <f>貼付ｼｰﾄ!I108</f>
        <v>2</v>
      </c>
      <c r="N110" s="9">
        <f>貼付ｼｰﾄ!J108</f>
        <v>0</v>
      </c>
    </row>
    <row r="111" spans="1:14" x14ac:dyDescent="0.15">
      <c r="A111" s="9">
        <v>241</v>
      </c>
      <c r="B111" s="9" t="str">
        <f t="shared" si="5"/>
        <v>小女砲丸投6</v>
      </c>
      <c r="C111" s="9" t="str">
        <f>I111&amp;COUNTIF($I$4:I111,I111)</f>
        <v>佐藤愛夕1</v>
      </c>
      <c r="D111" s="9" t="str">
        <f>貼付ｼｰﾄ!D109&amp;貼付ｼｰﾄ!C109</f>
        <v>小女砲丸投</v>
      </c>
      <c r="E111" s="9">
        <f>IF(D111="","",貼付ｼｰﾄ!F109+ROW()/1000000)</f>
        <v>570.00011099999995</v>
      </c>
      <c r="F111" s="9">
        <f t="shared" si="4"/>
        <v>6</v>
      </c>
      <c r="G111" s="9" t="str">
        <f>貼付ｼｰﾄ!A109</f>
        <v>小学生陸上</v>
      </c>
      <c r="H111" s="9" t="str">
        <f>貼付ｼｰﾄ!B109</f>
        <v>北見</v>
      </c>
      <c r="I111" s="9" t="str">
        <f>貼付ｼｰﾄ!E109</f>
        <v>佐藤愛夕</v>
      </c>
      <c r="J111" s="9">
        <f>貼付ｼｰﾄ!F109</f>
        <v>570</v>
      </c>
      <c r="K111" s="9" t="str">
        <f>貼付ｼｰﾄ!G109</f>
        <v>決</v>
      </c>
      <c r="L111" s="9" t="str">
        <f>貼付ｼｰﾄ!H109</f>
        <v>常呂陸上少年団</v>
      </c>
      <c r="M111" s="9">
        <f>貼付ｼｰﾄ!I109</f>
        <v>6</v>
      </c>
      <c r="N111" s="9">
        <f>貼付ｼｰﾄ!J109</f>
        <v>0</v>
      </c>
    </row>
    <row r="112" spans="1:14" x14ac:dyDescent="0.15">
      <c r="A112" s="9">
        <v>246</v>
      </c>
      <c r="B112" s="9" t="str">
        <f t="shared" si="5"/>
        <v>中女砲丸投26</v>
      </c>
      <c r="C112" s="9" t="str">
        <f>I112&amp;COUNTIF($I$4:I112,I112)</f>
        <v>佐上あずみ1</v>
      </c>
      <c r="D112" s="9" t="str">
        <f>貼付ｼｰﾄ!D110&amp;貼付ｼｰﾄ!C110</f>
        <v>中女砲丸投</v>
      </c>
      <c r="E112" s="9">
        <f>IF(D112="","",貼付ｼｰﾄ!F110+ROW()/1000000)</f>
        <v>647.00011199999994</v>
      </c>
      <c r="F112" s="9">
        <f t="shared" si="4"/>
        <v>26</v>
      </c>
      <c r="G112" s="9" t="str">
        <f>貼付ｼｰﾄ!A110</f>
        <v>通信陸上</v>
      </c>
      <c r="H112" s="9" t="str">
        <f>貼付ｼｰﾄ!B110</f>
        <v>北見</v>
      </c>
      <c r="I112" s="9" t="str">
        <f>貼付ｼｰﾄ!E110</f>
        <v>佐上あずみ</v>
      </c>
      <c r="J112" s="9">
        <f>貼付ｼｰﾄ!F110</f>
        <v>647</v>
      </c>
      <c r="K112" s="9" t="str">
        <f>貼付ｼｰﾄ!G110</f>
        <v>予</v>
      </c>
      <c r="L112" s="9" t="str">
        <f>貼付ｼｰﾄ!H110</f>
        <v>北見高栄中</v>
      </c>
      <c r="M112" s="9">
        <f>貼付ｼｰﾄ!I110</f>
        <v>3</v>
      </c>
      <c r="N112" s="9">
        <f>貼付ｼｰﾄ!J110</f>
        <v>0</v>
      </c>
    </row>
    <row r="113" spans="1:14" x14ac:dyDescent="0.15">
      <c r="A113" s="9">
        <v>247</v>
      </c>
      <c r="B113" s="9" t="str">
        <f t="shared" si="5"/>
        <v>中男砲丸投41</v>
      </c>
      <c r="C113" s="9" t="str">
        <f>I113&amp;COUNTIF($I$4:I113,I113)</f>
        <v>佐々木颯太1</v>
      </c>
      <c r="D113" s="9" t="str">
        <f>貼付ｼｰﾄ!D111&amp;貼付ｼｰﾄ!C111</f>
        <v>中男砲丸投</v>
      </c>
      <c r="E113" s="9">
        <f>IF(D113="","",貼付ｼｰﾄ!F111+ROW()/1000000)</f>
        <v>612.00011300000006</v>
      </c>
      <c r="F113" s="9">
        <f t="shared" si="4"/>
        <v>41</v>
      </c>
      <c r="G113" s="9" t="str">
        <f>貼付ｼｰﾄ!A111</f>
        <v>選手権</v>
      </c>
      <c r="H113" s="9" t="str">
        <f>貼付ｼｰﾄ!B111</f>
        <v>北見</v>
      </c>
      <c r="I113" s="9" t="str">
        <f>貼付ｼｰﾄ!E111</f>
        <v>佐々木颯太</v>
      </c>
      <c r="J113" s="9">
        <f>貼付ｼｰﾄ!F111</f>
        <v>612</v>
      </c>
      <c r="K113" s="9" t="str">
        <f>貼付ｼｰﾄ!G111</f>
        <v>決</v>
      </c>
      <c r="L113" s="9" t="str">
        <f>貼付ｼｰﾄ!H111</f>
        <v>雄武中</v>
      </c>
      <c r="M113" s="9">
        <f>貼付ｼｰﾄ!I111</f>
        <v>2</v>
      </c>
      <c r="N113" s="9">
        <f>貼付ｼｰﾄ!J111</f>
        <v>0</v>
      </c>
    </row>
    <row r="114" spans="1:14" x14ac:dyDescent="0.15">
      <c r="A114" s="9">
        <v>254</v>
      </c>
      <c r="B114" s="9" t="str">
        <f t="shared" si="5"/>
        <v>中男砲丸投44</v>
      </c>
      <c r="C114" s="9" t="str">
        <f>I114&amp;COUNTIF($I$4:I114,I114)</f>
        <v>佐々木連1</v>
      </c>
      <c r="D114" s="9" t="str">
        <f>貼付ｼｰﾄ!D112&amp;貼付ｼｰﾄ!C112</f>
        <v>中男砲丸投</v>
      </c>
      <c r="E114" s="9">
        <f>IF(D114="","",貼付ｼｰﾄ!F112+ROW()/1000000)</f>
        <v>600.00011400000005</v>
      </c>
      <c r="F114" s="9">
        <f t="shared" si="4"/>
        <v>44</v>
      </c>
      <c r="G114" s="9" t="str">
        <f>貼付ｼｰﾄ!A112</f>
        <v>中体連新人</v>
      </c>
      <c r="H114" s="9" t="str">
        <f>貼付ｼｰﾄ!B112</f>
        <v>網走</v>
      </c>
      <c r="I114" s="9" t="str">
        <f>貼付ｼｰﾄ!E112</f>
        <v>佐々木連</v>
      </c>
      <c r="J114" s="9">
        <f>貼付ｼｰﾄ!F112</f>
        <v>600</v>
      </c>
      <c r="K114" s="9" t="str">
        <f>貼付ｼｰﾄ!G112</f>
        <v>決</v>
      </c>
      <c r="L114" s="9" t="str">
        <f>貼付ｼｰﾄ!H112</f>
        <v>紋別中</v>
      </c>
      <c r="M114" s="9">
        <f>貼付ｼｰﾄ!I112</f>
        <v>1</v>
      </c>
      <c r="N114" s="9">
        <f>貼付ｼｰﾄ!J112</f>
        <v>0</v>
      </c>
    </row>
    <row r="115" spans="1:14" x14ac:dyDescent="0.15">
      <c r="A115" s="9">
        <v>259</v>
      </c>
      <c r="B115" s="9" t="str">
        <f t="shared" ref="B115:B130" si="6">D115&amp;F115</f>
        <v>高女砲丸投10</v>
      </c>
      <c r="C115" s="9" t="str">
        <f>I115&amp;COUNTIF($I$4:I115,I115)</f>
        <v>佐々木優衣1</v>
      </c>
      <c r="D115" s="9" t="str">
        <f>貼付ｼｰﾄ!D113&amp;貼付ｼｰﾄ!C113</f>
        <v>高女砲丸投</v>
      </c>
      <c r="E115" s="9">
        <f>IF(D115="","",貼付ｼｰﾄ!F113+ROW()/1000000)</f>
        <v>776.00011500000005</v>
      </c>
      <c r="F115" s="9">
        <f t="shared" si="4"/>
        <v>10</v>
      </c>
      <c r="G115" s="9" t="str">
        <f>貼付ｼｰﾄ!A113</f>
        <v>高体連北見支部</v>
      </c>
      <c r="H115" s="9" t="str">
        <f>貼付ｼｰﾄ!B113</f>
        <v>北見</v>
      </c>
      <c r="I115" s="9" t="str">
        <f>貼付ｼｰﾄ!E113</f>
        <v>佐々木優衣</v>
      </c>
      <c r="J115" s="9">
        <f>貼付ｼｰﾄ!F113</f>
        <v>776</v>
      </c>
      <c r="K115" s="9" t="str">
        <f>貼付ｼｰﾄ!G113</f>
        <v>決</v>
      </c>
      <c r="L115" s="9" t="str">
        <f>貼付ｼｰﾄ!H113</f>
        <v>北見柏陽高</v>
      </c>
      <c r="M115" s="9">
        <f>貼付ｼｰﾄ!I113</f>
        <v>1</v>
      </c>
      <c r="N115" s="9">
        <f>貼付ｼｰﾄ!J113</f>
        <v>0</v>
      </c>
    </row>
    <row r="116" spans="1:14" x14ac:dyDescent="0.15">
      <c r="A116" s="9">
        <v>260</v>
      </c>
      <c r="B116" s="9" t="str">
        <f t="shared" si="6"/>
        <v>中男砲丸投4</v>
      </c>
      <c r="C116" s="9" t="str">
        <f>I116&amp;COUNTIF($I$4:I116,I116)</f>
        <v>佐々木浩祐1</v>
      </c>
      <c r="D116" s="9" t="str">
        <f>貼付ｼｰﾄ!D114&amp;貼付ｼｰﾄ!C114</f>
        <v>中男砲丸投</v>
      </c>
      <c r="E116" s="9">
        <f>IF(D116="","",貼付ｼｰﾄ!F114+ROW()/1000000)</f>
        <v>1135.0001159999999</v>
      </c>
      <c r="F116" s="9">
        <f t="shared" si="4"/>
        <v>4</v>
      </c>
      <c r="G116" s="9" t="str">
        <f>貼付ｼｰﾄ!A114</f>
        <v>全道中学</v>
      </c>
      <c r="H116" s="9" t="str">
        <f>貼付ｼｰﾄ!B114</f>
        <v>北見</v>
      </c>
      <c r="I116" s="9" t="str">
        <f>貼付ｼｰﾄ!E114</f>
        <v>佐々木浩祐</v>
      </c>
      <c r="J116" s="9">
        <f>貼付ｼｰﾄ!F114</f>
        <v>1135</v>
      </c>
      <c r="K116" s="9" t="str">
        <f>貼付ｼｰﾄ!G114</f>
        <v>予</v>
      </c>
      <c r="L116" s="9" t="str">
        <f>貼付ｼｰﾄ!H114</f>
        <v>美幌中</v>
      </c>
      <c r="M116" s="9">
        <f>貼付ｼｰﾄ!I114</f>
        <v>3</v>
      </c>
      <c r="N116" s="9">
        <f>貼付ｼｰﾄ!J114</f>
        <v>0</v>
      </c>
    </row>
    <row r="117" spans="1:14" x14ac:dyDescent="0.15">
      <c r="A117" s="9">
        <v>261</v>
      </c>
      <c r="B117" s="9" t="str">
        <f t="shared" si="6"/>
        <v>中男砲丸投35</v>
      </c>
      <c r="C117" s="9" t="str">
        <f>I117&amp;COUNTIF($I$4:I117,I117)</f>
        <v>佐々木健人1</v>
      </c>
      <c r="D117" s="9" t="str">
        <f>貼付ｼｰﾄ!D115&amp;貼付ｼｰﾄ!C115</f>
        <v>中男砲丸投</v>
      </c>
      <c r="E117" s="9">
        <f>IF(D117="","",貼付ｼｰﾄ!F115+ROW()/1000000)</f>
        <v>657.00011700000005</v>
      </c>
      <c r="F117" s="9">
        <f t="shared" si="4"/>
        <v>35</v>
      </c>
      <c r="G117" s="9" t="str">
        <f>貼付ｼｰﾄ!A115</f>
        <v>地区陸上</v>
      </c>
      <c r="H117" s="9" t="str">
        <f>貼付ｼｰﾄ!B115</f>
        <v>網走</v>
      </c>
      <c r="I117" s="9" t="str">
        <f>貼付ｼｰﾄ!E115</f>
        <v>佐々木健人</v>
      </c>
      <c r="J117" s="9">
        <f>貼付ｼｰﾄ!F115</f>
        <v>657</v>
      </c>
      <c r="K117" s="9" t="str">
        <f>貼付ｼｰﾄ!G115</f>
        <v>決</v>
      </c>
      <c r="L117" s="9" t="str">
        <f>貼付ｼｰﾄ!H115</f>
        <v>美幌中</v>
      </c>
      <c r="M117" s="9">
        <f>貼付ｼｰﾄ!I115</f>
        <v>1</v>
      </c>
      <c r="N117" s="9">
        <f>貼付ｼｰﾄ!J115</f>
        <v>0</v>
      </c>
    </row>
    <row r="118" spans="1:14" x14ac:dyDescent="0.15">
      <c r="A118" s="9">
        <v>265</v>
      </c>
      <c r="B118" s="9" t="str">
        <f t="shared" si="6"/>
        <v>高男砲丸投5</v>
      </c>
      <c r="C118" s="9" t="str">
        <f>I118&amp;COUNTIF($I$4:I118,I118)</f>
        <v>高嶋将吾1</v>
      </c>
      <c r="D118" s="9" t="str">
        <f>貼付ｼｰﾄ!D116&amp;貼付ｼｰﾄ!C116</f>
        <v>高男砲丸投</v>
      </c>
      <c r="E118" s="9">
        <f>IF(D118="","",貼付ｼｰﾄ!F116+ROW()/1000000)</f>
        <v>1174.0001179999999</v>
      </c>
      <c r="F118" s="9">
        <f t="shared" si="4"/>
        <v>5</v>
      </c>
      <c r="G118" s="9" t="str">
        <f>貼付ｼｰﾄ!A116</f>
        <v>秋季陸上</v>
      </c>
      <c r="H118" s="9" t="str">
        <f>貼付ｼｰﾄ!B116</f>
        <v>網走</v>
      </c>
      <c r="I118" s="9" t="str">
        <f>貼付ｼｰﾄ!E116</f>
        <v>高嶋将吾</v>
      </c>
      <c r="J118" s="9">
        <f>貼付ｼｰﾄ!F116</f>
        <v>1174</v>
      </c>
      <c r="K118" s="9" t="str">
        <f>貼付ｼｰﾄ!G116</f>
        <v>決</v>
      </c>
      <c r="L118" s="9" t="str">
        <f>貼付ｼｰﾄ!H116</f>
        <v>遠軽高</v>
      </c>
      <c r="M118" s="9">
        <f>貼付ｼｰﾄ!I116</f>
        <v>1</v>
      </c>
      <c r="N118" s="9">
        <f>貼付ｼｰﾄ!J116</f>
        <v>0</v>
      </c>
    </row>
    <row r="119" spans="1:14" x14ac:dyDescent="0.15">
      <c r="A119" s="9">
        <v>274</v>
      </c>
      <c r="B119" s="9" t="str">
        <f t="shared" si="6"/>
        <v>中女砲丸投14</v>
      </c>
      <c r="C119" s="9" t="str">
        <f>I119&amp;COUNTIF($I$4:I119,I119)</f>
        <v>高石亜海1</v>
      </c>
      <c r="D119" s="9" t="str">
        <f>貼付ｼｰﾄ!D117&amp;貼付ｼｰﾄ!C117</f>
        <v>中女砲丸投</v>
      </c>
      <c r="E119" s="9">
        <f>IF(D119="","",貼付ｼｰﾄ!F117+ROW()/1000000)</f>
        <v>851.00011900000004</v>
      </c>
      <c r="F119" s="9">
        <f t="shared" si="4"/>
        <v>14</v>
      </c>
      <c r="G119" s="9" t="str">
        <f>貼付ｼｰﾄ!A117</f>
        <v>地区陸上</v>
      </c>
      <c r="H119" s="9" t="str">
        <f>貼付ｼｰﾄ!B117</f>
        <v>網走</v>
      </c>
      <c r="I119" s="9" t="str">
        <f>貼付ｼｰﾄ!E117</f>
        <v>高石亜海</v>
      </c>
      <c r="J119" s="9">
        <f>貼付ｼｰﾄ!F117</f>
        <v>851</v>
      </c>
      <c r="K119" s="9" t="str">
        <f>貼付ｼｰﾄ!G117</f>
        <v>決</v>
      </c>
      <c r="L119" s="9" t="str">
        <f>貼付ｼｰﾄ!H117</f>
        <v>北見北中</v>
      </c>
      <c r="M119" s="9">
        <f>貼付ｼｰﾄ!I117</f>
        <v>3</v>
      </c>
      <c r="N119" s="9">
        <f>貼付ｼｰﾄ!J117</f>
        <v>0</v>
      </c>
    </row>
    <row r="120" spans="1:14" x14ac:dyDescent="0.15">
      <c r="A120" s="9">
        <v>275</v>
      </c>
      <c r="B120" s="9" t="str">
        <f t="shared" si="6"/>
        <v>中女砲丸投11</v>
      </c>
      <c r="C120" s="9" t="str">
        <f>I120&amp;COUNTIF($I$4:I120,I120)</f>
        <v>高口美結1</v>
      </c>
      <c r="D120" s="9" t="str">
        <f>貼付ｼｰﾄ!D118&amp;貼付ｼｰﾄ!C118</f>
        <v>中女砲丸投</v>
      </c>
      <c r="E120" s="9">
        <f>IF(D120="","",貼付ｼｰﾄ!F118+ROW()/1000000)</f>
        <v>919.00012000000004</v>
      </c>
      <c r="F120" s="9">
        <f t="shared" si="4"/>
        <v>11</v>
      </c>
      <c r="G120" s="9" t="str">
        <f>貼付ｼｰﾄ!A118</f>
        <v>全道中学新人</v>
      </c>
      <c r="H120" s="9" t="str">
        <f>貼付ｼｰﾄ!B118</f>
        <v>函館</v>
      </c>
      <c r="I120" s="9" t="str">
        <f>貼付ｼｰﾄ!E118</f>
        <v>高口美結</v>
      </c>
      <c r="J120" s="9">
        <f>貼付ｼｰﾄ!F118</f>
        <v>919</v>
      </c>
      <c r="K120" s="9" t="str">
        <f>貼付ｼｰﾄ!G118</f>
        <v>予</v>
      </c>
      <c r="L120" s="9" t="str">
        <f>貼付ｼｰﾄ!H118</f>
        <v>北見小泉中</v>
      </c>
      <c r="M120" s="9">
        <f>貼付ｼｰﾄ!I118</f>
        <v>2</v>
      </c>
      <c r="N120" s="9">
        <f>貼付ｼｰﾄ!J118</f>
        <v>0</v>
      </c>
    </row>
    <row r="121" spans="1:14" x14ac:dyDescent="0.15">
      <c r="A121" s="9">
        <v>283</v>
      </c>
      <c r="B121" s="9" t="str">
        <f t="shared" si="6"/>
        <v>高男砲丸投17</v>
      </c>
      <c r="C121" s="9" t="str">
        <f>I121&amp;COUNTIF($I$4:I121,I121)</f>
        <v>高橋瞭太朗1</v>
      </c>
      <c r="D121" s="9" t="str">
        <f>貼付ｼｰﾄ!D119&amp;貼付ｼｰﾄ!C119</f>
        <v>高男砲丸投</v>
      </c>
      <c r="E121" s="9">
        <f>IF(D121="","",貼付ｼｰﾄ!F119+ROW()/1000000)</f>
        <v>752.00012100000004</v>
      </c>
      <c r="F121" s="9">
        <f t="shared" si="4"/>
        <v>17</v>
      </c>
      <c r="G121" s="9" t="str">
        <f>貼付ｼｰﾄ!A119</f>
        <v>記録会3戦</v>
      </c>
      <c r="H121" s="9" t="str">
        <f>貼付ｼｰﾄ!B119</f>
        <v>網走</v>
      </c>
      <c r="I121" s="9" t="str">
        <f>貼付ｼｰﾄ!E119</f>
        <v>高橋瞭太朗</v>
      </c>
      <c r="J121" s="9">
        <f>貼付ｼｰﾄ!F119</f>
        <v>752</v>
      </c>
      <c r="K121" s="9" t="str">
        <f>貼付ｼｰﾄ!G119</f>
        <v>決</v>
      </c>
      <c r="L121" s="9" t="str">
        <f>貼付ｼｰﾄ!H119</f>
        <v>遠軽高</v>
      </c>
      <c r="M121" s="9">
        <f>貼付ｼｰﾄ!I119</f>
        <v>1</v>
      </c>
      <c r="N121" s="9">
        <f>貼付ｼｰﾄ!J119</f>
        <v>0</v>
      </c>
    </row>
    <row r="122" spans="1:14" x14ac:dyDescent="0.15">
      <c r="A122" s="9">
        <v>292</v>
      </c>
      <c r="B122" s="9" t="str">
        <f t="shared" si="6"/>
        <v>中男砲丸投5</v>
      </c>
      <c r="C122" s="9" t="str">
        <f>I122&amp;COUNTIF($I$4:I122,I122)</f>
        <v>高宮成生1</v>
      </c>
      <c r="D122" s="9" t="str">
        <f>貼付ｼｰﾄ!D120&amp;貼付ｼｰﾄ!C120</f>
        <v>中男砲丸投</v>
      </c>
      <c r="E122" s="9">
        <f>IF(D122="","",貼付ｼｰﾄ!F120+ROW()/1000000)</f>
        <v>1084.0001219999999</v>
      </c>
      <c r="F122" s="9">
        <f t="shared" si="4"/>
        <v>5</v>
      </c>
      <c r="G122" s="9" t="str">
        <f>貼付ｼｰﾄ!A120</f>
        <v>地区陸上</v>
      </c>
      <c r="H122" s="9" t="str">
        <f>貼付ｼｰﾄ!B120</f>
        <v>網走</v>
      </c>
      <c r="I122" s="9" t="str">
        <f>貼付ｼｰﾄ!E120</f>
        <v>高宮成生</v>
      </c>
      <c r="J122" s="9">
        <f>貼付ｼｰﾄ!F120</f>
        <v>1084</v>
      </c>
      <c r="K122" s="9" t="str">
        <f>貼付ｼｰﾄ!G120</f>
        <v>決</v>
      </c>
      <c r="L122" s="9" t="str">
        <f>貼付ｼｰﾄ!H120</f>
        <v>雄武中</v>
      </c>
      <c r="M122" s="9">
        <f>貼付ｼｰﾄ!I120</f>
        <v>1</v>
      </c>
      <c r="N122" s="9">
        <f>貼付ｼｰﾄ!J120</f>
        <v>0</v>
      </c>
    </row>
    <row r="123" spans="1:14" x14ac:dyDescent="0.15">
      <c r="A123" s="9">
        <v>296</v>
      </c>
      <c r="B123" s="9" t="str">
        <f t="shared" si="6"/>
        <v>中男砲丸投7</v>
      </c>
      <c r="C123" s="9" t="str">
        <f>I123&amp;COUNTIF($I$4:I123,I123)</f>
        <v>高宮魁1</v>
      </c>
      <c r="D123" s="9" t="str">
        <f>貼付ｼｰﾄ!D121&amp;貼付ｼｰﾄ!C121</f>
        <v>中男砲丸投</v>
      </c>
      <c r="E123" s="9">
        <f>IF(D123="","",貼付ｼｰﾄ!F121+ROW()/1000000)</f>
        <v>1007.000123</v>
      </c>
      <c r="F123" s="9">
        <f t="shared" si="4"/>
        <v>7</v>
      </c>
      <c r="G123" s="9" t="str">
        <f>貼付ｼｰﾄ!A121</f>
        <v>地区陸上</v>
      </c>
      <c r="H123" s="9" t="str">
        <f>貼付ｼｰﾄ!B121</f>
        <v>網走</v>
      </c>
      <c r="I123" s="9" t="str">
        <f>貼付ｼｰﾄ!E121</f>
        <v>高宮魁</v>
      </c>
      <c r="J123" s="9">
        <f>貼付ｼｰﾄ!F121</f>
        <v>1007</v>
      </c>
      <c r="K123" s="9" t="str">
        <f>貼付ｼｰﾄ!G121</f>
        <v>決</v>
      </c>
      <c r="L123" s="9" t="str">
        <f>貼付ｼｰﾄ!H121</f>
        <v>雄武中</v>
      </c>
      <c r="M123" s="9">
        <f>貼付ｼｰﾄ!I121</f>
        <v>1</v>
      </c>
      <c r="N123" s="9">
        <f>貼付ｼｰﾄ!J121</f>
        <v>0</v>
      </c>
    </row>
    <row r="124" spans="1:14" x14ac:dyDescent="0.15">
      <c r="A124" s="9">
        <v>299</v>
      </c>
      <c r="B124" s="9" t="str">
        <f t="shared" si="6"/>
        <v>中男砲丸投1</v>
      </c>
      <c r="C124" s="9" t="str">
        <f>I124&amp;COUNTIF($I$4:I124,I124)</f>
        <v>工藤颯斗1</v>
      </c>
      <c r="D124" s="9" t="str">
        <f>貼付ｼｰﾄ!D122&amp;貼付ｼｰﾄ!C122</f>
        <v>中男砲丸投</v>
      </c>
      <c r="E124" s="9">
        <f>IF(D124="","",貼付ｼｰﾄ!F122+ROW()/1000000)</f>
        <v>1301.0001239999999</v>
      </c>
      <c r="F124" s="9">
        <f t="shared" si="4"/>
        <v>1</v>
      </c>
      <c r="G124" s="9" t="str">
        <f>貼付ｼｰﾄ!A122</f>
        <v>全道中学</v>
      </c>
      <c r="H124" s="9" t="str">
        <f>貼付ｼｰﾄ!B122</f>
        <v>北見</v>
      </c>
      <c r="I124" s="9" t="str">
        <f>貼付ｼｰﾄ!E122</f>
        <v>工藤颯斗</v>
      </c>
      <c r="J124" s="9">
        <f>貼付ｼｰﾄ!F122</f>
        <v>1301</v>
      </c>
      <c r="K124" s="9" t="str">
        <f>貼付ｼｰﾄ!G122</f>
        <v>予</v>
      </c>
      <c r="L124" s="9" t="str">
        <f>貼付ｼｰﾄ!H122</f>
        <v>網走第一中</v>
      </c>
      <c r="M124" s="9">
        <f>貼付ｼｰﾄ!I122</f>
        <v>3</v>
      </c>
      <c r="N124" s="9">
        <f>貼付ｼｰﾄ!J122</f>
        <v>0</v>
      </c>
    </row>
    <row r="125" spans="1:14" x14ac:dyDescent="0.15">
      <c r="A125" s="9">
        <v>302</v>
      </c>
      <c r="B125" s="9" t="str">
        <f t="shared" si="6"/>
        <v>中男砲丸投48</v>
      </c>
      <c r="C125" s="9" t="str">
        <f>I125&amp;COUNTIF($I$4:I125,I125)</f>
        <v>工藤健吾1</v>
      </c>
      <c r="D125" s="9" t="str">
        <f>貼付ｼｰﾄ!D123&amp;貼付ｼｰﾄ!C123</f>
        <v>中男砲丸投</v>
      </c>
      <c r="E125" s="9">
        <f>IF(D125="","",貼付ｼｰﾄ!F123+ROW()/1000000)</f>
        <v>528.00012500000003</v>
      </c>
      <c r="F125" s="9">
        <f t="shared" si="4"/>
        <v>48</v>
      </c>
      <c r="G125" s="9" t="str">
        <f>貼付ｼｰﾄ!A123</f>
        <v>通信陸上</v>
      </c>
      <c r="H125" s="9" t="str">
        <f>貼付ｼｰﾄ!B123</f>
        <v>北見</v>
      </c>
      <c r="I125" s="9" t="str">
        <f>貼付ｼｰﾄ!E123</f>
        <v>工藤健吾</v>
      </c>
      <c r="J125" s="9">
        <f>貼付ｼｰﾄ!F123</f>
        <v>528</v>
      </c>
      <c r="K125" s="9" t="str">
        <f>貼付ｼｰﾄ!G123</f>
        <v>予</v>
      </c>
      <c r="L125" s="9" t="str">
        <f>貼付ｼｰﾄ!H123</f>
        <v>紋別中</v>
      </c>
      <c r="M125" s="9">
        <f>貼付ｼｰﾄ!I123</f>
        <v>2</v>
      </c>
      <c r="N125" s="9">
        <f>貼付ｼｰﾄ!J123</f>
        <v>0</v>
      </c>
    </row>
    <row r="126" spans="1:14" x14ac:dyDescent="0.15">
      <c r="A126" s="9">
        <v>307</v>
      </c>
      <c r="B126" s="9" t="str">
        <f t="shared" si="6"/>
        <v>高男砲丸投24</v>
      </c>
      <c r="C126" s="9" t="str">
        <f>I126&amp;COUNTIF($I$4:I126,I126)</f>
        <v>戸田雄基1</v>
      </c>
      <c r="D126" s="9" t="str">
        <f>貼付ｼｰﾄ!D124&amp;貼付ｼｰﾄ!C124</f>
        <v>高男砲丸投</v>
      </c>
      <c r="E126" s="9">
        <f>IF(D126="","",貼付ｼｰﾄ!F124+ROW()/1000000)</f>
        <v>555.00012600000002</v>
      </c>
      <c r="F126" s="9">
        <f t="shared" si="4"/>
        <v>24</v>
      </c>
      <c r="G126" s="9" t="str">
        <f>貼付ｼｰﾄ!A124</f>
        <v>秋季陸上</v>
      </c>
      <c r="H126" s="9" t="str">
        <f>貼付ｼｰﾄ!B124</f>
        <v>網走</v>
      </c>
      <c r="I126" s="9" t="str">
        <f>貼付ｼｰﾄ!E124</f>
        <v>戸田雄基</v>
      </c>
      <c r="J126" s="9">
        <f>貼付ｼｰﾄ!F124</f>
        <v>555</v>
      </c>
      <c r="K126" s="9" t="str">
        <f>貼付ｼｰﾄ!G124</f>
        <v>決</v>
      </c>
      <c r="L126" s="9" t="str">
        <f>貼付ｼｰﾄ!H124</f>
        <v>北見工業高</v>
      </c>
      <c r="M126" s="9">
        <f>貼付ｼｰﾄ!I124</f>
        <v>1</v>
      </c>
      <c r="N126" s="9">
        <f>貼付ｼｰﾄ!J124</f>
        <v>0</v>
      </c>
    </row>
    <row r="127" spans="1:14" x14ac:dyDescent="0.15">
      <c r="A127" s="9">
        <v>311</v>
      </c>
      <c r="B127" s="9" t="str">
        <f t="shared" si="6"/>
        <v>小女砲丸投1</v>
      </c>
      <c r="C127" s="9" t="str">
        <f>I127&amp;COUNTIF($I$4:I127,I127)</f>
        <v>兼田桃香1</v>
      </c>
      <c r="D127" s="9" t="str">
        <f>貼付ｼｰﾄ!D125&amp;貼付ｼｰﾄ!C125</f>
        <v>小女砲丸投</v>
      </c>
      <c r="E127" s="9">
        <f>IF(D127="","",貼付ｼｰﾄ!F125+ROW()/1000000)</f>
        <v>722.00012700000002</v>
      </c>
      <c r="F127" s="9">
        <f t="shared" si="4"/>
        <v>1</v>
      </c>
      <c r="G127" s="9" t="str">
        <f>貼付ｼｰﾄ!A125</f>
        <v>小学生陸上</v>
      </c>
      <c r="H127" s="9" t="str">
        <f>貼付ｼｰﾄ!B125</f>
        <v>北見</v>
      </c>
      <c r="I127" s="9" t="str">
        <f>貼付ｼｰﾄ!E125</f>
        <v>兼田桃香</v>
      </c>
      <c r="J127" s="9">
        <f>貼付ｼｰﾄ!F125</f>
        <v>722</v>
      </c>
      <c r="K127" s="9" t="str">
        <f>貼付ｼｰﾄ!G125</f>
        <v>決</v>
      </c>
      <c r="L127" s="9" t="str">
        <f>貼付ｼｰﾄ!H125</f>
        <v>常呂陸上少年団</v>
      </c>
      <c r="M127" s="9">
        <f>貼付ｼｰﾄ!I125</f>
        <v>6</v>
      </c>
      <c r="N127" s="9">
        <f>貼付ｼｰﾄ!J125</f>
        <v>0</v>
      </c>
    </row>
    <row r="128" spans="1:14" x14ac:dyDescent="0.15">
      <c r="A128" s="9">
        <v>312</v>
      </c>
      <c r="B128" s="9" t="str">
        <f t="shared" si="6"/>
        <v>中男砲丸投20</v>
      </c>
      <c r="C128" s="9" t="str">
        <f>I128&amp;COUNTIF($I$4:I128,I128)</f>
        <v>兼田航希1</v>
      </c>
      <c r="D128" s="9" t="str">
        <f>貼付ｼｰﾄ!D126&amp;貼付ｼｰﾄ!C126</f>
        <v>中男砲丸投</v>
      </c>
      <c r="E128" s="9">
        <f>IF(D128="","",貼付ｼｰﾄ!F126+ROW()/1000000)</f>
        <v>819.00012800000002</v>
      </c>
      <c r="F128" s="9">
        <f t="shared" si="4"/>
        <v>20</v>
      </c>
      <c r="G128" s="9" t="str">
        <f>貼付ｼｰﾄ!A126</f>
        <v>選手権</v>
      </c>
      <c r="H128" s="9" t="str">
        <f>貼付ｼｰﾄ!B126</f>
        <v>北見</v>
      </c>
      <c r="I128" s="9" t="str">
        <f>貼付ｼｰﾄ!E126</f>
        <v>兼田航希</v>
      </c>
      <c r="J128" s="9">
        <f>貼付ｼｰﾄ!F126</f>
        <v>819</v>
      </c>
      <c r="K128" s="9" t="str">
        <f>貼付ｼｰﾄ!G126</f>
        <v>決</v>
      </c>
      <c r="L128" s="9" t="str">
        <f>貼付ｼｰﾄ!H126</f>
        <v>湧別中</v>
      </c>
      <c r="M128" s="9">
        <f>貼付ｼｰﾄ!I126</f>
        <v>3</v>
      </c>
      <c r="N128" s="9">
        <f>貼付ｼｰﾄ!J126</f>
        <v>0</v>
      </c>
    </row>
    <row r="129" spans="1:14" x14ac:dyDescent="0.15">
      <c r="A129" s="9">
        <v>315</v>
      </c>
      <c r="B129" s="9" t="str">
        <f t="shared" si="6"/>
        <v>中男砲丸投52</v>
      </c>
      <c r="C129" s="9" t="str">
        <f>I129&amp;COUNTIF($I$4:I129,I129)</f>
        <v>結城翔太1</v>
      </c>
      <c r="D129" s="9" t="str">
        <f>貼付ｼｰﾄ!D127&amp;貼付ｼｰﾄ!C127</f>
        <v>中男砲丸投</v>
      </c>
      <c r="E129" s="9">
        <f>IF(D129="","",貼付ｼｰﾄ!F127+ROW()/1000000)</f>
        <v>293.00012900000002</v>
      </c>
      <c r="F129" s="9">
        <f t="shared" si="4"/>
        <v>52</v>
      </c>
      <c r="G129" s="9" t="str">
        <f>貼付ｼｰﾄ!A127</f>
        <v>記録会3戦</v>
      </c>
      <c r="H129" s="9" t="str">
        <f>貼付ｼｰﾄ!B127</f>
        <v>網走</v>
      </c>
      <c r="I129" s="9" t="str">
        <f>貼付ｼｰﾄ!E127</f>
        <v>結城翔太</v>
      </c>
      <c r="J129" s="9">
        <f>貼付ｼｰﾄ!F127</f>
        <v>293</v>
      </c>
      <c r="K129" s="9" t="str">
        <f>貼付ｼｰﾄ!G127</f>
        <v>決</v>
      </c>
      <c r="L129" s="9" t="str">
        <f>貼付ｼｰﾄ!H127</f>
        <v>紋別中</v>
      </c>
      <c r="M129" s="9">
        <f>貼付ｼｰﾄ!I127</f>
        <v>1</v>
      </c>
      <c r="N129" s="9">
        <f>貼付ｼｰﾄ!J127</f>
        <v>0</v>
      </c>
    </row>
    <row r="130" spans="1:14" x14ac:dyDescent="0.15">
      <c r="A130" s="9">
        <v>317</v>
      </c>
      <c r="B130" s="9" t="str">
        <f t="shared" si="6"/>
        <v>高女砲丸投13</v>
      </c>
      <c r="C130" s="9" t="str">
        <f>I130&amp;COUNTIF($I$4:I130,I130)</f>
        <v>金川菜々子1</v>
      </c>
      <c r="D130" s="9" t="str">
        <f>貼付ｼｰﾄ!D128&amp;貼付ｼｰﾄ!C128</f>
        <v>高女砲丸投</v>
      </c>
      <c r="E130" s="9">
        <f>IF(D130="","",貼付ｼｰﾄ!F128+ROW()/1000000)</f>
        <v>598.00013000000001</v>
      </c>
      <c r="F130" s="9">
        <f t="shared" si="4"/>
        <v>13</v>
      </c>
      <c r="G130" s="9" t="str">
        <f>貼付ｼｰﾄ!A128</f>
        <v>選手権</v>
      </c>
      <c r="H130" s="9" t="str">
        <f>貼付ｼｰﾄ!B128</f>
        <v>北見</v>
      </c>
      <c r="I130" s="9" t="str">
        <f>貼付ｼｰﾄ!E128</f>
        <v>金川菜々子</v>
      </c>
      <c r="J130" s="9">
        <f>貼付ｼｰﾄ!F128</f>
        <v>598</v>
      </c>
      <c r="K130" s="9" t="str">
        <f>貼付ｼｰﾄ!G128</f>
        <v>決</v>
      </c>
      <c r="L130" s="9" t="str">
        <f>貼付ｼｰﾄ!H128</f>
        <v>湧別高</v>
      </c>
      <c r="M130" s="9">
        <f>貼付ｼｰﾄ!I128</f>
        <v>1</v>
      </c>
      <c r="N130" s="9">
        <f>貼付ｼｰﾄ!J128</f>
        <v>0</v>
      </c>
    </row>
    <row r="131" spans="1:14" x14ac:dyDescent="0.15">
      <c r="A131" s="9">
        <v>326</v>
      </c>
      <c r="B131" s="9" t="str">
        <f t="shared" ref="B131:B153" si="7">D131&amp;F131</f>
        <v>中女砲丸投16</v>
      </c>
      <c r="C131" s="9" t="str">
        <f>I131&amp;COUNTIF($I$4:I131,I131)</f>
        <v>居城真衣1</v>
      </c>
      <c r="D131" s="9" t="str">
        <f>貼付ｼｰﾄ!D129&amp;貼付ｼｰﾄ!C129</f>
        <v>中女砲丸投</v>
      </c>
      <c r="E131" s="9">
        <f>IF(D131="","",貼付ｼｰﾄ!F129+ROW()/1000000)</f>
        <v>812.00013100000001</v>
      </c>
      <c r="F131" s="9">
        <f t="shared" si="4"/>
        <v>16</v>
      </c>
      <c r="G131" s="9" t="str">
        <f>貼付ｼｰﾄ!A129</f>
        <v>中体連新人</v>
      </c>
      <c r="H131" s="9" t="str">
        <f>貼付ｼｰﾄ!B129</f>
        <v>網走</v>
      </c>
      <c r="I131" s="9" t="str">
        <f>貼付ｼｰﾄ!E129</f>
        <v>居城真衣</v>
      </c>
      <c r="J131" s="9">
        <f>貼付ｼｰﾄ!F129</f>
        <v>812</v>
      </c>
      <c r="K131" s="9" t="str">
        <f>貼付ｼｰﾄ!G129</f>
        <v>決</v>
      </c>
      <c r="L131" s="9" t="str">
        <f>貼付ｼｰﾄ!H129</f>
        <v>清里中</v>
      </c>
      <c r="M131" s="9">
        <f>貼付ｼｰﾄ!I129</f>
        <v>1</v>
      </c>
      <c r="N131" s="9">
        <f>貼付ｼｰﾄ!J129</f>
        <v>0</v>
      </c>
    </row>
    <row r="132" spans="1:14" x14ac:dyDescent="0.15">
      <c r="A132" s="9">
        <v>328</v>
      </c>
      <c r="B132" s="9" t="str">
        <f t="shared" si="7"/>
        <v>中女砲丸投40</v>
      </c>
      <c r="C132" s="9" t="str">
        <f>I132&amp;COUNTIF($I$4:I132,I132)</f>
        <v>久保友恵1</v>
      </c>
      <c r="D132" s="9" t="str">
        <f>貼付ｼｰﾄ!D130&amp;貼付ｼｰﾄ!C130</f>
        <v>中女砲丸投</v>
      </c>
      <c r="E132" s="9">
        <f>IF(D132="","",貼付ｼｰﾄ!F130+ROW()/1000000)</f>
        <v>412.00013200000001</v>
      </c>
      <c r="F132" s="9">
        <f t="shared" si="4"/>
        <v>40</v>
      </c>
      <c r="G132" s="9" t="str">
        <f>貼付ｼｰﾄ!A130</f>
        <v>通信陸上</v>
      </c>
      <c r="H132" s="9" t="str">
        <f>貼付ｼｰﾄ!B130</f>
        <v>北見</v>
      </c>
      <c r="I132" s="9" t="str">
        <f>貼付ｼｰﾄ!E130</f>
        <v>久保友恵</v>
      </c>
      <c r="J132" s="9">
        <f>貼付ｼｰﾄ!F130</f>
        <v>412</v>
      </c>
      <c r="K132" s="9" t="str">
        <f>貼付ｼｰﾄ!G130</f>
        <v>予</v>
      </c>
      <c r="L132" s="9" t="str">
        <f>貼付ｼｰﾄ!H130</f>
        <v>北見高栄中</v>
      </c>
      <c r="M132" s="9">
        <f>貼付ｼｰﾄ!I130</f>
        <v>1</v>
      </c>
      <c r="N132" s="9">
        <f>貼付ｼｰﾄ!J130</f>
        <v>0</v>
      </c>
    </row>
    <row r="133" spans="1:14" x14ac:dyDescent="0.15">
      <c r="A133" s="9">
        <v>329</v>
      </c>
      <c r="B133" s="9" t="str">
        <f t="shared" si="7"/>
        <v>中男砲丸投34</v>
      </c>
      <c r="C133" s="9" t="str">
        <f>I133&amp;COUNTIF($I$4:I133,I133)</f>
        <v>吉川宝1</v>
      </c>
      <c r="D133" s="9" t="str">
        <f>貼付ｼｰﾄ!D131&amp;貼付ｼｰﾄ!C131</f>
        <v>中男砲丸投</v>
      </c>
      <c r="E133" s="9">
        <f>IF(D133="","",貼付ｼｰﾄ!F131+ROW()/1000000)</f>
        <v>677.00013300000001</v>
      </c>
      <c r="F133" s="9">
        <f t="shared" ref="F133:F196" si="8">SUMPRODUCT(($D$4:$D$708=D133)*($E$4:$E$708&gt;E133))+1</f>
        <v>34</v>
      </c>
      <c r="G133" s="9" t="str">
        <f>貼付ｼｰﾄ!A131</f>
        <v>地区陸上</v>
      </c>
      <c r="H133" s="9" t="str">
        <f>貼付ｼｰﾄ!B131</f>
        <v>網走</v>
      </c>
      <c r="I133" s="9" t="str">
        <f>貼付ｼｰﾄ!E131</f>
        <v>吉川宝</v>
      </c>
      <c r="J133" s="9">
        <f>貼付ｼｰﾄ!F131</f>
        <v>677</v>
      </c>
      <c r="K133" s="9" t="str">
        <f>貼付ｼｰﾄ!G131</f>
        <v>決</v>
      </c>
      <c r="L133" s="9" t="str">
        <f>貼付ｼｰﾄ!H131</f>
        <v>美幌北中</v>
      </c>
      <c r="M133" s="9">
        <f>貼付ｼｰﾄ!I131</f>
        <v>1</v>
      </c>
      <c r="N133" s="9">
        <f>貼付ｼｰﾄ!J131</f>
        <v>0</v>
      </c>
    </row>
    <row r="134" spans="1:14" x14ac:dyDescent="0.15">
      <c r="A134" s="9">
        <v>331</v>
      </c>
      <c r="B134" s="9" t="str">
        <f t="shared" si="7"/>
        <v>中男砲丸投39</v>
      </c>
      <c r="C134" s="9" t="str">
        <f>I134&amp;COUNTIF($I$4:I134,I134)</f>
        <v>菊地孝太1</v>
      </c>
      <c r="D134" s="9" t="str">
        <f>貼付ｼｰﾄ!D132&amp;貼付ｼｰﾄ!C132</f>
        <v>中男砲丸投</v>
      </c>
      <c r="E134" s="9">
        <f>IF(D134="","",貼付ｼｰﾄ!F132+ROW()/1000000)</f>
        <v>620.000134</v>
      </c>
      <c r="F134" s="9">
        <f t="shared" si="8"/>
        <v>39</v>
      </c>
      <c r="G134" s="9" t="str">
        <f>貼付ｼｰﾄ!A132</f>
        <v>記録会3戦</v>
      </c>
      <c r="H134" s="9" t="str">
        <f>貼付ｼｰﾄ!B132</f>
        <v>網走</v>
      </c>
      <c r="I134" s="9" t="str">
        <f>貼付ｼｰﾄ!E132</f>
        <v>菊地孝太</v>
      </c>
      <c r="J134" s="9">
        <f>貼付ｼｰﾄ!F132</f>
        <v>620</v>
      </c>
      <c r="K134" s="9" t="str">
        <f>貼付ｼｰﾄ!G132</f>
        <v>決</v>
      </c>
      <c r="L134" s="9" t="str">
        <f>貼付ｼｰﾄ!H132</f>
        <v>雄武中</v>
      </c>
      <c r="M134" s="9">
        <f>貼付ｼｰﾄ!I132</f>
        <v>2</v>
      </c>
      <c r="N134" s="9">
        <f>貼付ｼｰﾄ!J132</f>
        <v>0</v>
      </c>
    </row>
    <row r="135" spans="1:14" x14ac:dyDescent="0.15">
      <c r="A135" s="9">
        <v>333</v>
      </c>
      <c r="B135" s="9" t="str">
        <f t="shared" si="7"/>
        <v>中男砲丸投40</v>
      </c>
      <c r="C135" s="9" t="str">
        <f>I135&amp;COUNTIF($I$4:I135,I135)</f>
        <v>岩田郁1</v>
      </c>
      <c r="D135" s="9" t="str">
        <f>貼付ｼｰﾄ!D133&amp;貼付ｼｰﾄ!C133</f>
        <v>中男砲丸投</v>
      </c>
      <c r="E135" s="9">
        <f>IF(D135="","",貼付ｼｰﾄ!F133+ROW()/1000000)</f>
        <v>613.000135</v>
      </c>
      <c r="F135" s="9">
        <f t="shared" si="8"/>
        <v>40</v>
      </c>
      <c r="G135" s="9" t="str">
        <f>貼付ｼｰﾄ!A133</f>
        <v>地区陸上</v>
      </c>
      <c r="H135" s="9" t="str">
        <f>貼付ｼｰﾄ!B133</f>
        <v>網走</v>
      </c>
      <c r="I135" s="9" t="str">
        <f>貼付ｼｰﾄ!E133</f>
        <v>岩田郁</v>
      </c>
      <c r="J135" s="9">
        <f>貼付ｼｰﾄ!F133</f>
        <v>613</v>
      </c>
      <c r="K135" s="9" t="str">
        <f>貼付ｼｰﾄ!G133</f>
        <v>予</v>
      </c>
      <c r="L135" s="9" t="str">
        <f>貼付ｼｰﾄ!H133</f>
        <v>北見北光中</v>
      </c>
      <c r="M135" s="9">
        <f>貼付ｼｰﾄ!I133</f>
        <v>3</v>
      </c>
      <c r="N135" s="9">
        <f>貼付ｼｰﾄ!J133</f>
        <v>0</v>
      </c>
    </row>
    <row r="136" spans="1:14" x14ac:dyDescent="0.15">
      <c r="A136" s="9">
        <v>336</v>
      </c>
      <c r="B136" s="9" t="str">
        <f t="shared" si="7"/>
        <v>中男砲丸投33</v>
      </c>
      <c r="C136" s="9" t="str">
        <f>I136&amp;COUNTIF($I$4:I136,I136)</f>
        <v>関野寛大1</v>
      </c>
      <c r="D136" s="9" t="str">
        <f>貼付ｼｰﾄ!D134&amp;貼付ｼｰﾄ!C134</f>
        <v>中男砲丸投</v>
      </c>
      <c r="E136" s="9">
        <f>IF(D136="","",貼付ｼｰﾄ!F134+ROW()/1000000)</f>
        <v>686.000136</v>
      </c>
      <c r="F136" s="9">
        <f t="shared" si="8"/>
        <v>33</v>
      </c>
      <c r="G136" s="9" t="str">
        <f>貼付ｼｰﾄ!A134</f>
        <v>地区陸上</v>
      </c>
      <c r="H136" s="9" t="str">
        <f>貼付ｼｰﾄ!B134</f>
        <v>網走</v>
      </c>
      <c r="I136" s="9" t="str">
        <f>貼付ｼｰﾄ!E134</f>
        <v>関野寛大</v>
      </c>
      <c r="J136" s="9">
        <f>貼付ｼｰﾄ!F134</f>
        <v>686</v>
      </c>
      <c r="K136" s="9" t="str">
        <f>貼付ｼｰﾄ!G134</f>
        <v>決</v>
      </c>
      <c r="L136" s="9" t="str">
        <f>貼付ｼｰﾄ!H134</f>
        <v>北見北中</v>
      </c>
      <c r="M136" s="9">
        <f>貼付ｼｰﾄ!I134</f>
        <v>1</v>
      </c>
      <c r="N136" s="9">
        <f>貼付ｼｰﾄ!J134</f>
        <v>0</v>
      </c>
    </row>
    <row r="137" spans="1:14" x14ac:dyDescent="0.15">
      <c r="A137" s="9">
        <v>337</v>
      </c>
      <c r="B137" s="9" t="str">
        <f t="shared" si="7"/>
        <v>中女砲丸投38</v>
      </c>
      <c r="C137" s="9" t="str">
        <f>I137&amp;COUNTIF($I$4:I137,I137)</f>
        <v>関芙美香1</v>
      </c>
      <c r="D137" s="9" t="str">
        <f>貼付ｼｰﾄ!D135&amp;貼付ｼｰﾄ!C135</f>
        <v>中女砲丸投</v>
      </c>
      <c r="E137" s="9">
        <f>IF(D137="","",貼付ｼｰﾄ!F135+ROW()/1000000)</f>
        <v>453.000137</v>
      </c>
      <c r="F137" s="9">
        <f t="shared" si="8"/>
        <v>38</v>
      </c>
      <c r="G137" s="9" t="str">
        <f>貼付ｼｰﾄ!A135</f>
        <v>秋季陸上</v>
      </c>
      <c r="H137" s="9" t="str">
        <f>貼付ｼｰﾄ!B135</f>
        <v>網走</v>
      </c>
      <c r="I137" s="9" t="str">
        <f>貼付ｼｰﾄ!E135</f>
        <v>関芙美香</v>
      </c>
      <c r="J137" s="9">
        <f>貼付ｼｰﾄ!F135</f>
        <v>453</v>
      </c>
      <c r="K137" s="9" t="str">
        <f>貼付ｼｰﾄ!G135</f>
        <v>決</v>
      </c>
      <c r="L137" s="9" t="str">
        <f>貼付ｼｰﾄ!H135</f>
        <v>北見東陵中</v>
      </c>
      <c r="M137" s="9">
        <f>貼付ｼｰﾄ!I135</f>
        <v>2</v>
      </c>
      <c r="N137" s="9">
        <f>貼付ｼｰﾄ!J135</f>
        <v>0</v>
      </c>
    </row>
    <row r="138" spans="1:14" x14ac:dyDescent="0.15">
      <c r="A138" s="9">
        <v>338</v>
      </c>
      <c r="B138" s="9" t="str">
        <f t="shared" si="7"/>
        <v>高男砲丸投22</v>
      </c>
      <c r="C138" s="9" t="str">
        <f>I138&amp;COUNTIF($I$4:I138,I138)</f>
        <v>鎌田堅輔1</v>
      </c>
      <c r="D138" s="9" t="str">
        <f>貼付ｼｰﾄ!D136&amp;貼付ｼｰﾄ!C136</f>
        <v>高男砲丸投</v>
      </c>
      <c r="E138" s="9">
        <f>IF(D138="","",貼付ｼｰﾄ!F136+ROW()/1000000)</f>
        <v>714.00013799999999</v>
      </c>
      <c r="F138" s="9">
        <f t="shared" si="8"/>
        <v>22</v>
      </c>
      <c r="G138" s="9" t="str">
        <f>貼付ｼｰﾄ!A136</f>
        <v>高体連新人</v>
      </c>
      <c r="H138" s="9" t="str">
        <f>貼付ｼｰﾄ!B136</f>
        <v>網走</v>
      </c>
      <c r="I138" s="9" t="str">
        <f>貼付ｼｰﾄ!E136</f>
        <v>鎌田堅輔</v>
      </c>
      <c r="J138" s="9">
        <f>貼付ｼｰﾄ!F136</f>
        <v>714</v>
      </c>
      <c r="K138" s="9" t="str">
        <f>貼付ｼｰﾄ!G136</f>
        <v>決</v>
      </c>
      <c r="L138" s="9" t="str">
        <f>貼付ｼｰﾄ!H136</f>
        <v>雄武高</v>
      </c>
      <c r="M138" s="9">
        <f>貼付ｼｰﾄ!I136</f>
        <v>2</v>
      </c>
      <c r="N138" s="9">
        <f>貼付ｼｰﾄ!J136</f>
        <v>0</v>
      </c>
    </row>
    <row r="139" spans="1:14" x14ac:dyDescent="0.15">
      <c r="A139" s="9">
        <v>340</v>
      </c>
      <c r="B139" s="9" t="str">
        <f t="shared" si="7"/>
        <v>小男砲丸投1</v>
      </c>
      <c r="C139" s="9" t="str">
        <f>I139&amp;COUNTIF($I$4:I139,I139)</f>
        <v>釜澤直斗1</v>
      </c>
      <c r="D139" s="9" t="str">
        <f>貼付ｼｰﾄ!D137&amp;貼付ｼｰﾄ!C137</f>
        <v>小男砲丸投</v>
      </c>
      <c r="E139" s="9">
        <f>IF(D139="","",貼付ｼｰﾄ!F137+ROW()/1000000)</f>
        <v>846.00013899999999</v>
      </c>
      <c r="F139" s="9">
        <f t="shared" si="8"/>
        <v>1</v>
      </c>
      <c r="G139" s="9" t="str">
        <f>貼付ｼｰﾄ!A137</f>
        <v>オホ小学生</v>
      </c>
      <c r="H139" s="9" t="str">
        <f>貼付ｼｰﾄ!B137</f>
        <v>北見</v>
      </c>
      <c r="I139" s="9" t="str">
        <f>貼付ｼｰﾄ!E137</f>
        <v>釜澤直斗</v>
      </c>
      <c r="J139" s="9">
        <f>貼付ｼｰﾄ!F137</f>
        <v>846</v>
      </c>
      <c r="K139" s="9" t="str">
        <f>貼付ｼｰﾄ!G137</f>
        <v>決</v>
      </c>
      <c r="L139" s="9" t="str">
        <f>貼付ｼｰﾄ!H137</f>
        <v>ｵﾎｰﾂｸｷｯｽﾞ</v>
      </c>
      <c r="M139" s="9">
        <f>貼付ｼｰﾄ!I137</f>
        <v>6</v>
      </c>
      <c r="N139" s="9">
        <f>貼付ｼｰﾄ!J137</f>
        <v>0</v>
      </c>
    </row>
    <row r="140" spans="1:14" x14ac:dyDescent="0.15">
      <c r="A140" s="9">
        <v>341</v>
      </c>
      <c r="B140" s="9" t="str">
        <f t="shared" si="7"/>
        <v>中男砲丸投19</v>
      </c>
      <c r="C140" s="9" t="str">
        <f>I140&amp;COUNTIF($I$4:I140,I140)</f>
        <v>葛尾蒼空1</v>
      </c>
      <c r="D140" s="9" t="str">
        <f>貼付ｼｰﾄ!D138&amp;貼付ｼｰﾄ!C138</f>
        <v>中男砲丸投</v>
      </c>
      <c r="E140" s="9">
        <f>IF(D140="","",貼付ｼｰﾄ!F138+ROW()/1000000)</f>
        <v>821.00013999999999</v>
      </c>
      <c r="F140" s="9">
        <f t="shared" si="8"/>
        <v>19</v>
      </c>
      <c r="G140" s="9" t="str">
        <f>貼付ｼｰﾄ!A138</f>
        <v>地区陸上</v>
      </c>
      <c r="H140" s="9" t="str">
        <f>貼付ｼｰﾄ!B138</f>
        <v>網走</v>
      </c>
      <c r="I140" s="9" t="str">
        <f>貼付ｼｰﾄ!E138</f>
        <v>葛尾蒼空</v>
      </c>
      <c r="J140" s="9">
        <f>貼付ｼｰﾄ!F138</f>
        <v>821</v>
      </c>
      <c r="K140" s="9" t="str">
        <f>貼付ｼｰﾄ!G138</f>
        <v>決</v>
      </c>
      <c r="L140" s="9" t="str">
        <f>貼付ｼｰﾄ!H138</f>
        <v>美幌北中</v>
      </c>
      <c r="M140" s="9">
        <f>貼付ｼｰﾄ!I138</f>
        <v>1</v>
      </c>
      <c r="N140" s="9">
        <f>貼付ｼｰﾄ!J138</f>
        <v>0</v>
      </c>
    </row>
    <row r="141" spans="1:14" x14ac:dyDescent="0.15">
      <c r="A141" s="9">
        <v>350</v>
      </c>
      <c r="B141" s="9" t="str">
        <f t="shared" si="7"/>
        <v>小女砲丸投2</v>
      </c>
      <c r="C141" s="9" t="str">
        <f>I141&amp;COUNTIF($I$4:I141,I141)</f>
        <v>皆月奈知1</v>
      </c>
      <c r="D141" s="9" t="str">
        <f>貼付ｼｰﾄ!D139&amp;貼付ｼｰﾄ!C139</f>
        <v>小女砲丸投</v>
      </c>
      <c r="E141" s="9">
        <f>IF(D141="","",貼付ｼｰﾄ!F139+ROW()/1000000)</f>
        <v>677.00014099999999</v>
      </c>
      <c r="F141" s="9">
        <f t="shared" si="8"/>
        <v>2</v>
      </c>
      <c r="G141" s="9" t="str">
        <f>貼付ｼｰﾄ!A139</f>
        <v>全道小学</v>
      </c>
      <c r="H141" s="9" t="str">
        <f>貼付ｼｰﾄ!B139</f>
        <v>旭川</v>
      </c>
      <c r="I141" s="9" t="str">
        <f>貼付ｼｰﾄ!E139</f>
        <v>皆月奈知</v>
      </c>
      <c r="J141" s="9">
        <f>貼付ｼｰﾄ!F139</f>
        <v>677</v>
      </c>
      <c r="K141" s="9" t="str">
        <f>貼付ｼｰﾄ!G139</f>
        <v>決</v>
      </c>
      <c r="L141" s="9" t="str">
        <f>貼付ｼｰﾄ!H139</f>
        <v>訓子府陸上少年団</v>
      </c>
      <c r="M141" s="9">
        <f>貼付ｼｰﾄ!I139</f>
        <v>6</v>
      </c>
      <c r="N141" s="9">
        <f>貼付ｼｰﾄ!J139</f>
        <v>0</v>
      </c>
    </row>
    <row r="142" spans="1:14" x14ac:dyDescent="0.15">
      <c r="A142" s="9">
        <v>351</v>
      </c>
      <c r="B142" s="9" t="str">
        <f t="shared" si="7"/>
        <v>高男砲丸投13</v>
      </c>
      <c r="C142" s="9" t="str">
        <f>I142&amp;COUNTIF($I$4:I142,I142)</f>
        <v>恩田昂平1</v>
      </c>
      <c r="D142" s="9" t="str">
        <f>貼付ｼｰﾄ!D140&amp;貼付ｼｰﾄ!C140</f>
        <v>高男砲丸投</v>
      </c>
      <c r="E142" s="9">
        <f>IF(D142="","",貼付ｼｰﾄ!F140+ROW()/1000000)</f>
        <v>907.00014199999998</v>
      </c>
      <c r="F142" s="9">
        <f t="shared" si="8"/>
        <v>13</v>
      </c>
      <c r="G142" s="9" t="str">
        <f>貼付ｼｰﾄ!A140</f>
        <v>記録会１戦</v>
      </c>
      <c r="H142" s="9" t="str">
        <f>貼付ｼｰﾄ!B140</f>
        <v>北見</v>
      </c>
      <c r="I142" s="9" t="str">
        <f>貼付ｼｰﾄ!E140</f>
        <v>恩田昂平</v>
      </c>
      <c r="J142" s="9">
        <f>貼付ｼｰﾄ!F140</f>
        <v>907</v>
      </c>
      <c r="K142" s="9" t="str">
        <f>貼付ｼｰﾄ!G140</f>
        <v>決</v>
      </c>
      <c r="L142" s="9" t="str">
        <f>貼付ｼｰﾄ!H140</f>
        <v>北見柏陽高</v>
      </c>
      <c r="M142" s="9">
        <f>貼付ｼｰﾄ!I140</f>
        <v>2</v>
      </c>
      <c r="N142" s="9">
        <f>貼付ｼｰﾄ!J140</f>
        <v>0</v>
      </c>
    </row>
    <row r="143" spans="1:14" x14ac:dyDescent="0.15">
      <c r="A143" s="9">
        <v>352</v>
      </c>
      <c r="B143" s="9" t="str">
        <f t="shared" si="7"/>
        <v>高男砲丸投6</v>
      </c>
      <c r="C143" s="9" t="str">
        <f>I143&amp;COUNTIF($I$4:I143,I143)</f>
        <v>横山僚哉1</v>
      </c>
      <c r="D143" s="9" t="str">
        <f>貼付ｼｰﾄ!D141&amp;貼付ｼｰﾄ!C141</f>
        <v>高男砲丸投</v>
      </c>
      <c r="E143" s="9">
        <f>IF(D143="","",貼付ｼｰﾄ!F141+ROW()/1000000)</f>
        <v>1130.000143</v>
      </c>
      <c r="F143" s="9">
        <f t="shared" si="8"/>
        <v>6</v>
      </c>
      <c r="G143" s="9" t="str">
        <f>貼付ｼｰﾄ!A141</f>
        <v>高体連北見支部</v>
      </c>
      <c r="H143" s="9" t="str">
        <f>貼付ｼｰﾄ!B141</f>
        <v>北見</v>
      </c>
      <c r="I143" s="9" t="str">
        <f>貼付ｼｰﾄ!E141</f>
        <v>横山僚哉</v>
      </c>
      <c r="J143" s="9">
        <f>貼付ｼｰﾄ!F141</f>
        <v>1130</v>
      </c>
      <c r="K143" s="9" t="str">
        <f>貼付ｼｰﾄ!G141</f>
        <v>決</v>
      </c>
      <c r="L143" s="9" t="str">
        <f>貼付ｼｰﾄ!H141</f>
        <v>北見緑陵高</v>
      </c>
      <c r="M143" s="9">
        <f>貼付ｼｰﾄ!I141</f>
        <v>3</v>
      </c>
      <c r="N143" s="9">
        <f>貼付ｼｰﾄ!J141</f>
        <v>0</v>
      </c>
    </row>
    <row r="144" spans="1:14" x14ac:dyDescent="0.15">
      <c r="A144" s="9">
        <v>356</v>
      </c>
      <c r="B144" s="9" t="str">
        <f t="shared" si="7"/>
        <v>高女砲丸投14</v>
      </c>
      <c r="C144" s="9" t="str">
        <f>I144&amp;COUNTIF($I$4:I144,I144)</f>
        <v>塩野谷愛美1</v>
      </c>
      <c r="D144" s="9" t="str">
        <f>貼付ｼｰﾄ!D142&amp;貼付ｼｰﾄ!C142</f>
        <v>高女砲丸投</v>
      </c>
      <c r="E144" s="9">
        <f>IF(D144="","",貼付ｼｰﾄ!F142+ROW()/1000000)</f>
        <v>543.00014399999998</v>
      </c>
      <c r="F144" s="9">
        <f t="shared" si="8"/>
        <v>14</v>
      </c>
      <c r="G144" s="9" t="str">
        <f>貼付ｼｰﾄ!A142</f>
        <v>秋季陸上</v>
      </c>
      <c r="H144" s="9" t="str">
        <f>貼付ｼｰﾄ!B142</f>
        <v>網走</v>
      </c>
      <c r="I144" s="9" t="str">
        <f>貼付ｼｰﾄ!E142</f>
        <v>塩野谷愛美</v>
      </c>
      <c r="J144" s="9">
        <f>貼付ｼｰﾄ!F142</f>
        <v>543</v>
      </c>
      <c r="K144" s="9" t="str">
        <f>貼付ｼｰﾄ!G142</f>
        <v>決</v>
      </c>
      <c r="L144" s="9" t="str">
        <f>貼付ｼｰﾄ!H142</f>
        <v>女満別高</v>
      </c>
      <c r="M144" s="9">
        <f>貼付ｼｰﾄ!I142</f>
        <v>1</v>
      </c>
      <c r="N144" s="9">
        <f>貼付ｼｰﾄ!J142</f>
        <v>0</v>
      </c>
    </row>
    <row r="145" spans="1:14" x14ac:dyDescent="0.15">
      <c r="A145" s="9">
        <v>357</v>
      </c>
      <c r="B145" s="9" t="str">
        <f t="shared" si="7"/>
        <v>中女砲丸投25</v>
      </c>
      <c r="C145" s="9" t="str">
        <f>I145&amp;COUNTIF($I$4:I145,I145)</f>
        <v>塩田悦子1</v>
      </c>
      <c r="D145" s="9" t="str">
        <f>貼付ｼｰﾄ!D143&amp;貼付ｼｰﾄ!C143</f>
        <v>中女砲丸投</v>
      </c>
      <c r="E145" s="9">
        <f>IF(D145="","",貼付ｼｰﾄ!F143+ROW()/1000000)</f>
        <v>647.00014499999997</v>
      </c>
      <c r="F145" s="9">
        <f t="shared" si="8"/>
        <v>25</v>
      </c>
      <c r="G145" s="9" t="str">
        <f>貼付ｼｰﾄ!A143</f>
        <v>フィールド記録会</v>
      </c>
      <c r="H145" s="9" t="str">
        <f>貼付ｼｰﾄ!B143</f>
        <v>網走</v>
      </c>
      <c r="I145" s="9" t="str">
        <f>貼付ｼｰﾄ!E143</f>
        <v>塩田悦子</v>
      </c>
      <c r="J145" s="9">
        <f>貼付ｼｰﾄ!F143</f>
        <v>647</v>
      </c>
      <c r="K145" s="9" t="str">
        <f>貼付ｼｰﾄ!G143</f>
        <v>決</v>
      </c>
      <c r="L145" s="9" t="str">
        <f>貼付ｼｰﾄ!H143</f>
        <v>北見常呂中</v>
      </c>
      <c r="M145" s="9">
        <f>貼付ｼｰﾄ!I143</f>
        <v>2</v>
      </c>
      <c r="N145" s="9">
        <f>貼付ｼｰﾄ!J143</f>
        <v>0</v>
      </c>
    </row>
    <row r="146" spans="1:14" x14ac:dyDescent="0.15">
      <c r="A146" s="9">
        <v>363</v>
      </c>
      <c r="B146" s="9" t="str">
        <f t="shared" si="7"/>
        <v>高男砲丸投19</v>
      </c>
      <c r="C146" s="9" t="str">
        <f>I146&amp;COUNTIF($I$4:I146,I146)</f>
        <v>遠藤創人1</v>
      </c>
      <c r="D146" s="9" t="str">
        <f>貼付ｼｰﾄ!D144&amp;貼付ｼｰﾄ!C144</f>
        <v>高男砲丸投</v>
      </c>
      <c r="E146" s="9">
        <f>IF(D146="","",貼付ｼｰﾄ!F144+ROW()/1000000)</f>
        <v>745.00014599999997</v>
      </c>
      <c r="F146" s="9">
        <f t="shared" si="8"/>
        <v>19</v>
      </c>
      <c r="G146" s="9" t="str">
        <f>貼付ｼｰﾄ!A144</f>
        <v>選手権</v>
      </c>
      <c r="H146" s="9" t="str">
        <f>貼付ｼｰﾄ!B144</f>
        <v>北見</v>
      </c>
      <c r="I146" s="9" t="str">
        <f>貼付ｼｰﾄ!E144</f>
        <v>遠藤創人</v>
      </c>
      <c r="J146" s="9">
        <f>貼付ｼｰﾄ!F144</f>
        <v>745</v>
      </c>
      <c r="K146" s="9" t="str">
        <f>貼付ｼｰﾄ!G144</f>
        <v>決</v>
      </c>
      <c r="L146" s="9" t="str">
        <f>貼付ｼｰﾄ!H144</f>
        <v>紋別高</v>
      </c>
      <c r="M146" s="9">
        <f>貼付ｼｰﾄ!I144</f>
        <v>3</v>
      </c>
      <c r="N146" s="9">
        <f>貼付ｼｰﾄ!J144</f>
        <v>0</v>
      </c>
    </row>
    <row r="147" spans="1:14" x14ac:dyDescent="0.15">
      <c r="A147" s="9">
        <v>365</v>
      </c>
      <c r="B147" s="9" t="str">
        <f t="shared" si="7"/>
        <v>中女砲丸投9</v>
      </c>
      <c r="C147" s="9" t="str">
        <f>I147&amp;COUNTIF($I$4:I147,I147)</f>
        <v>遠藤志穂1</v>
      </c>
      <c r="D147" s="9" t="str">
        <f>貼付ｼｰﾄ!D145&amp;貼付ｼｰﾄ!C145</f>
        <v>中女砲丸投</v>
      </c>
      <c r="E147" s="9">
        <f>IF(D147="","",貼付ｼｰﾄ!F145+ROW()/1000000)</f>
        <v>947.00014699999997</v>
      </c>
      <c r="F147" s="9">
        <f t="shared" si="8"/>
        <v>9</v>
      </c>
      <c r="G147" s="9" t="str">
        <f>貼付ｼｰﾄ!A145</f>
        <v>フィールド記録会</v>
      </c>
      <c r="H147" s="9" t="str">
        <f>貼付ｼｰﾄ!B145</f>
        <v>網走</v>
      </c>
      <c r="I147" s="9" t="str">
        <f>貼付ｼｰﾄ!E145</f>
        <v>遠藤志穂</v>
      </c>
      <c r="J147" s="9">
        <f>貼付ｼｰﾄ!F145</f>
        <v>947</v>
      </c>
      <c r="K147" s="9" t="str">
        <f>貼付ｼｰﾄ!G145</f>
        <v>決</v>
      </c>
      <c r="L147" s="9" t="str">
        <f>貼付ｼｰﾄ!H145</f>
        <v>北見常呂中</v>
      </c>
      <c r="M147" s="9">
        <f>貼付ｼｰﾄ!I145</f>
        <v>3</v>
      </c>
      <c r="N147" s="9">
        <f>貼付ｼｰﾄ!J145</f>
        <v>0</v>
      </c>
    </row>
    <row r="148" spans="1:14" x14ac:dyDescent="0.15">
      <c r="A148" s="9">
        <v>367</v>
      </c>
      <c r="B148" s="9" t="str">
        <f t="shared" si="7"/>
        <v>中男砲丸投8</v>
      </c>
      <c r="C148" s="9" t="str">
        <f>I148&amp;COUNTIF($I$4:I148,I148)</f>
        <v>臼井貴将1</v>
      </c>
      <c r="D148" s="9" t="str">
        <f>貼付ｼｰﾄ!D146&amp;貼付ｼｰﾄ!C146</f>
        <v>中男砲丸投</v>
      </c>
      <c r="E148" s="9">
        <f>IF(D148="","",貼付ｼｰﾄ!F146+ROW()/1000000)</f>
        <v>972.00014799999997</v>
      </c>
      <c r="F148" s="9">
        <f t="shared" si="8"/>
        <v>8</v>
      </c>
      <c r="G148" s="9" t="str">
        <f>貼付ｼｰﾄ!A146</f>
        <v>全道中学新人</v>
      </c>
      <c r="H148" s="9" t="str">
        <f>貼付ｼｰﾄ!B146</f>
        <v>函館</v>
      </c>
      <c r="I148" s="9" t="str">
        <f>貼付ｼｰﾄ!E146</f>
        <v>臼井貴将</v>
      </c>
      <c r="J148" s="9">
        <f>貼付ｼｰﾄ!F146</f>
        <v>972</v>
      </c>
      <c r="K148" s="9" t="str">
        <f>貼付ｼｰﾄ!G146</f>
        <v>予</v>
      </c>
      <c r="L148" s="9" t="str">
        <f>貼付ｼｰﾄ!H146</f>
        <v>大空東藻琴中</v>
      </c>
      <c r="M148" s="9">
        <f>貼付ｼｰﾄ!I146</f>
        <v>2</v>
      </c>
      <c r="N148" s="9">
        <f>貼付ｼｰﾄ!J146</f>
        <v>0</v>
      </c>
    </row>
    <row r="149" spans="1:14" x14ac:dyDescent="0.15">
      <c r="A149" s="9">
        <v>370</v>
      </c>
      <c r="B149" s="9" t="str">
        <f t="shared" si="7"/>
        <v>中男砲丸投11</v>
      </c>
      <c r="C149" s="9" t="str">
        <f>I149&amp;COUNTIF($I$4:I149,I149)</f>
        <v>羽生颯1</v>
      </c>
      <c r="D149" s="9" t="str">
        <f>貼付ｼｰﾄ!D147&amp;貼付ｼｰﾄ!C147</f>
        <v>中男砲丸投</v>
      </c>
      <c r="E149" s="9">
        <f>IF(D149="","",貼付ｼｰﾄ!F147+ROW()/1000000)</f>
        <v>943.00014899999996</v>
      </c>
      <c r="F149" s="9">
        <f t="shared" si="8"/>
        <v>11</v>
      </c>
      <c r="G149" s="9" t="str">
        <f>貼付ｼｰﾄ!A147</f>
        <v>中体連新人</v>
      </c>
      <c r="H149" s="9" t="str">
        <f>貼付ｼｰﾄ!B147</f>
        <v>網走</v>
      </c>
      <c r="I149" s="9" t="str">
        <f>貼付ｼｰﾄ!E147</f>
        <v>羽生颯</v>
      </c>
      <c r="J149" s="9">
        <f>貼付ｼｰﾄ!F147</f>
        <v>943</v>
      </c>
      <c r="K149" s="9" t="str">
        <f>貼付ｼｰﾄ!G147</f>
        <v>決</v>
      </c>
      <c r="L149" s="9" t="str">
        <f>貼付ｼｰﾄ!H147</f>
        <v>大空女満別中</v>
      </c>
      <c r="M149" s="9">
        <f>貼付ｼｰﾄ!I147</f>
        <v>2</v>
      </c>
      <c r="N149" s="9">
        <f>貼付ｼｰﾄ!J147</f>
        <v>0</v>
      </c>
    </row>
    <row r="150" spans="1:14" x14ac:dyDescent="0.15">
      <c r="A150" s="9">
        <v>371</v>
      </c>
      <c r="B150" s="9" t="str">
        <f t="shared" si="7"/>
        <v>高男砲丸投4</v>
      </c>
      <c r="C150" s="9" t="str">
        <f>I150&amp;COUNTIF($I$4:I150,I150)</f>
        <v>磯野拓実1</v>
      </c>
      <c r="D150" s="9" t="str">
        <f>貼付ｼｰﾄ!D148&amp;貼付ｼｰﾄ!C148</f>
        <v>高男砲丸投</v>
      </c>
      <c r="E150" s="9">
        <f>IF(D150="","",貼付ｼｰﾄ!F148+ROW()/1000000)</f>
        <v>1187.0001500000001</v>
      </c>
      <c r="F150" s="9">
        <f t="shared" si="8"/>
        <v>4</v>
      </c>
      <c r="G150" s="9" t="str">
        <f>貼付ｼｰﾄ!A148</f>
        <v>全道高校</v>
      </c>
      <c r="H150" s="9" t="str">
        <f>貼付ｼｰﾄ!B148</f>
        <v>室蘭</v>
      </c>
      <c r="I150" s="9" t="str">
        <f>貼付ｼｰﾄ!E148</f>
        <v>磯野拓実</v>
      </c>
      <c r="J150" s="9">
        <f>貼付ｼｰﾄ!F148</f>
        <v>1187</v>
      </c>
      <c r="K150" s="9" t="str">
        <f>貼付ｼｰﾄ!G148</f>
        <v>予</v>
      </c>
      <c r="L150" s="9" t="str">
        <f>貼付ｼｰﾄ!H148</f>
        <v>網走南ヶ丘高</v>
      </c>
      <c r="M150" s="9">
        <f>貼付ｼｰﾄ!I148</f>
        <v>3</v>
      </c>
      <c r="N150" s="9">
        <f>貼付ｼｰﾄ!J148</f>
        <v>0</v>
      </c>
    </row>
    <row r="151" spans="1:14" x14ac:dyDescent="0.15">
      <c r="A151" s="9">
        <v>376</v>
      </c>
      <c r="B151" s="9" t="str">
        <f t="shared" si="7"/>
        <v>中女砲丸投17</v>
      </c>
      <c r="C151" s="9" t="str">
        <f>I151&amp;COUNTIF($I$4:I151,I151)</f>
        <v>伊藤留菜1</v>
      </c>
      <c r="D151" s="9" t="str">
        <f>貼付ｼｰﾄ!D149&amp;貼付ｼｰﾄ!C149</f>
        <v>中女砲丸投</v>
      </c>
      <c r="E151" s="9">
        <f>IF(D151="","",貼付ｼｰﾄ!F149+ROW()/1000000)</f>
        <v>781.00015099999996</v>
      </c>
      <c r="F151" s="9">
        <f t="shared" si="8"/>
        <v>17</v>
      </c>
      <c r="G151" s="9" t="str">
        <f>貼付ｼｰﾄ!A149</f>
        <v>記録会2戦</v>
      </c>
      <c r="H151" s="9" t="str">
        <f>貼付ｼｰﾄ!B149</f>
        <v>網走</v>
      </c>
      <c r="I151" s="9" t="str">
        <f>貼付ｼｰﾄ!E149</f>
        <v>伊藤留菜</v>
      </c>
      <c r="J151" s="9">
        <f>貼付ｼｰﾄ!F149</f>
        <v>781</v>
      </c>
      <c r="K151" s="9" t="str">
        <f>貼付ｼｰﾄ!G149</f>
        <v>決</v>
      </c>
      <c r="L151" s="9" t="str">
        <f>貼付ｼｰﾄ!H149</f>
        <v>北見北中</v>
      </c>
      <c r="M151" s="9">
        <f>貼付ｼｰﾄ!I149</f>
        <v>2</v>
      </c>
      <c r="N151" s="9">
        <f>貼付ｼｰﾄ!J149</f>
        <v>0</v>
      </c>
    </row>
    <row r="152" spans="1:14" x14ac:dyDescent="0.15">
      <c r="A152" s="9">
        <v>379</v>
      </c>
      <c r="B152" s="9" t="str">
        <f t="shared" si="7"/>
        <v>中女砲丸投29</v>
      </c>
      <c r="C152" s="9" t="str">
        <f>I152&amp;COUNTIF($I$4:I152,I152)</f>
        <v>安部深月1</v>
      </c>
      <c r="D152" s="9" t="str">
        <f>貼付ｼｰﾄ!D150&amp;貼付ｼｰﾄ!C150</f>
        <v>中女砲丸投</v>
      </c>
      <c r="E152" s="9">
        <f>IF(D152="","",貼付ｼｰﾄ!F150+ROW()/1000000)</f>
        <v>601.00015199999996</v>
      </c>
      <c r="F152" s="9">
        <f t="shared" si="8"/>
        <v>29</v>
      </c>
      <c r="G152" s="9" t="str">
        <f>貼付ｼｰﾄ!A150</f>
        <v>記録会2戦</v>
      </c>
      <c r="H152" s="9" t="str">
        <f>貼付ｼｰﾄ!B150</f>
        <v>網走</v>
      </c>
      <c r="I152" s="9" t="str">
        <f>貼付ｼｰﾄ!E150</f>
        <v>安部深月</v>
      </c>
      <c r="J152" s="9">
        <f>貼付ｼｰﾄ!F150</f>
        <v>601</v>
      </c>
      <c r="K152" s="9" t="str">
        <f>貼付ｼｰﾄ!G150</f>
        <v>決</v>
      </c>
      <c r="L152" s="9" t="str">
        <f>貼付ｼｰﾄ!H150</f>
        <v>網走第四中</v>
      </c>
      <c r="M152" s="9">
        <f>貼付ｼｰﾄ!I150</f>
        <v>2</v>
      </c>
      <c r="N152" s="9">
        <f>貼付ｼｰﾄ!J150</f>
        <v>0</v>
      </c>
    </row>
    <row r="153" spans="1:14" x14ac:dyDescent="0.15">
      <c r="A153" s="9">
        <v>383</v>
      </c>
      <c r="B153" s="9" t="str">
        <f t="shared" si="7"/>
        <v>中男砲丸投31</v>
      </c>
      <c r="C153" s="9" t="str">
        <f>I153&amp;COUNTIF($I$4:I153,I153)</f>
        <v>綾野佑紀1</v>
      </c>
      <c r="D153" s="9" t="str">
        <f>貼付ｼｰﾄ!D151&amp;貼付ｼｰﾄ!C151</f>
        <v>中男砲丸投</v>
      </c>
      <c r="E153" s="9">
        <f>IF(D153="","",貼付ｼｰﾄ!F151+ROW()/1000000)</f>
        <v>700.00015299999995</v>
      </c>
      <c r="F153" s="9">
        <f t="shared" si="8"/>
        <v>31</v>
      </c>
      <c r="G153" s="9" t="str">
        <f>貼付ｼｰﾄ!A151</f>
        <v>記録会3戦</v>
      </c>
      <c r="H153" s="9" t="str">
        <f>貼付ｼｰﾄ!B151</f>
        <v>網走</v>
      </c>
      <c r="I153" s="9" t="str">
        <f>貼付ｼｰﾄ!E151</f>
        <v>綾野佑紀</v>
      </c>
      <c r="J153" s="9">
        <f>貼付ｼｰﾄ!F151</f>
        <v>700</v>
      </c>
      <c r="K153" s="9" t="str">
        <f>貼付ｼｰﾄ!G151</f>
        <v>決</v>
      </c>
      <c r="L153" s="9" t="str">
        <f>貼付ｼｰﾄ!H151</f>
        <v>斜里知床ｳﾄﾛ</v>
      </c>
      <c r="M153" s="9">
        <f>貼付ｼｰﾄ!I151</f>
        <v>3</v>
      </c>
      <c r="N153" s="9">
        <f>貼付ｼｰﾄ!J151</f>
        <v>0</v>
      </c>
    </row>
    <row r="154" spans="1:14" x14ac:dyDescent="0.15">
      <c r="A154" s="9">
        <v>387</v>
      </c>
      <c r="B154" s="9" t="str">
        <f t="shared" ref="B154:B170" si="9">D154&amp;F154</f>
        <v>高女砲丸投1</v>
      </c>
      <c r="C154" s="9" t="str">
        <f>I154&amp;COUNTIF($I$4:I154,I154)</f>
        <v>阿部冬彩1</v>
      </c>
      <c r="D154" s="9" t="str">
        <f>貼付ｼｰﾄ!D152&amp;貼付ｼｰﾄ!C152</f>
        <v>高女砲丸投</v>
      </c>
      <c r="E154" s="9">
        <f>IF(D154="","",貼付ｼｰﾄ!F152+ROW()/1000000)</f>
        <v>1229.0001540000001</v>
      </c>
      <c r="F154" s="9">
        <f t="shared" si="8"/>
        <v>1</v>
      </c>
      <c r="G154" s="9" t="str">
        <f>貼付ｼｰﾄ!A152</f>
        <v>全道高校</v>
      </c>
      <c r="H154" s="9" t="str">
        <f>貼付ｼｰﾄ!B152</f>
        <v>室蘭</v>
      </c>
      <c r="I154" s="9" t="str">
        <f>貼付ｼｰﾄ!E152</f>
        <v>阿部冬彩</v>
      </c>
      <c r="J154" s="9">
        <f>貼付ｼｰﾄ!F152</f>
        <v>1229</v>
      </c>
      <c r="K154" s="9" t="str">
        <f>貼付ｼｰﾄ!G152</f>
        <v>決</v>
      </c>
      <c r="L154" s="9" t="str">
        <f>貼付ｼｰﾄ!H152</f>
        <v>遠軽中</v>
      </c>
      <c r="M154" s="9">
        <f>貼付ｼｰﾄ!I152</f>
        <v>3</v>
      </c>
      <c r="N154" s="9">
        <f>貼付ｼｰﾄ!J152</f>
        <v>0</v>
      </c>
    </row>
    <row r="155" spans="1:14" x14ac:dyDescent="0.15">
      <c r="A155" s="9">
        <v>390</v>
      </c>
      <c r="B155" s="9" t="str">
        <f t="shared" si="9"/>
        <v>中女砲丸投24</v>
      </c>
      <c r="C155" s="9" t="str">
        <f>I155&amp;COUNTIF($I$4:I155,I155)</f>
        <v>?田里珠1</v>
      </c>
      <c r="D155" s="9" t="str">
        <f>貼付ｼｰﾄ!D153&amp;貼付ｼｰﾄ!C153</f>
        <v>中女砲丸投</v>
      </c>
      <c r="E155" s="9">
        <f>IF(D155="","",貼付ｼｰﾄ!F153+ROW()/1000000)</f>
        <v>670.00015499999995</v>
      </c>
      <c r="F155" s="9">
        <f t="shared" si="8"/>
        <v>24</v>
      </c>
      <c r="G155" s="9" t="str">
        <f>貼付ｼｰﾄ!A153</f>
        <v>秋季陸上</v>
      </c>
      <c r="H155" s="9" t="str">
        <f>貼付ｼｰﾄ!B153</f>
        <v>網走</v>
      </c>
      <c r="I155" s="9" t="str">
        <f>貼付ｼｰﾄ!E153</f>
        <v>?田里珠</v>
      </c>
      <c r="J155" s="9">
        <f>貼付ｼｰﾄ!F153</f>
        <v>670</v>
      </c>
      <c r="K155" s="9" t="str">
        <f>貼付ｼｰﾄ!G153</f>
        <v>決</v>
      </c>
      <c r="L155" s="9" t="str">
        <f>貼付ｼｰﾄ!H153</f>
        <v>雄武中</v>
      </c>
      <c r="M155" s="9">
        <f>貼付ｼｰﾄ!I153</f>
        <v>2</v>
      </c>
      <c r="N155" s="9">
        <f>貼付ｼｰﾄ!J153</f>
        <v>0</v>
      </c>
    </row>
    <row r="156" spans="1:14" x14ac:dyDescent="0.15">
      <c r="A156" s="9">
        <v>393</v>
      </c>
      <c r="B156" s="9" t="str">
        <f t="shared" si="9"/>
        <v>中学男子中学男子円盤投(1.500kg)2</v>
      </c>
      <c r="C156" s="9" t="str">
        <f>I156&amp;COUNTIF($I$4:I156,I156)</f>
        <v>国松風雅1</v>
      </c>
      <c r="D156" s="9" t="str">
        <f>貼付ｼｰﾄ!D154&amp;貼付ｼｰﾄ!C154</f>
        <v>中学男子中学男子円盤投(1.500kg)</v>
      </c>
      <c r="E156" s="9">
        <f>IF(D156="","",貼付ｼｰﾄ!F154+ROW()/1000000)</f>
        <v>1515.0001560000001</v>
      </c>
      <c r="F156" s="9">
        <f t="shared" si="8"/>
        <v>2</v>
      </c>
      <c r="G156" s="9" t="str">
        <f>貼付ｼｰﾄ!A154</f>
        <v>記録会４戦</v>
      </c>
      <c r="H156" s="9" t="str">
        <f>貼付ｼｰﾄ!B154</f>
        <v>網走</v>
      </c>
      <c r="I156" s="9" t="str">
        <f>貼付ｼｰﾄ!E154</f>
        <v>国松風雅</v>
      </c>
      <c r="J156" s="9">
        <f>貼付ｼｰﾄ!F154</f>
        <v>1515</v>
      </c>
      <c r="K156" s="9" t="str">
        <f>貼付ｼｰﾄ!G154</f>
        <v>決</v>
      </c>
      <c r="L156" s="9" t="str">
        <f>貼付ｼｰﾄ!H154</f>
        <v>北見常呂中</v>
      </c>
      <c r="M156" s="9">
        <f>貼付ｼｰﾄ!I154</f>
        <v>2</v>
      </c>
      <c r="N156" s="9">
        <f>貼付ｼｰﾄ!J154</f>
        <v>0</v>
      </c>
    </row>
    <row r="157" spans="1:14" x14ac:dyDescent="0.15">
      <c r="A157" s="9">
        <v>397</v>
      </c>
      <c r="B157" s="9" t="str">
        <f t="shared" si="9"/>
        <v>中学男子中学男子円盤投(1.500kg)1</v>
      </c>
      <c r="C157" s="9" t="str">
        <f>I157&amp;COUNTIF($I$4:I157,I157)</f>
        <v>工藤颯斗2</v>
      </c>
      <c r="D157" s="9" t="str">
        <f>貼付ｼｰﾄ!D155&amp;貼付ｼｰﾄ!C155</f>
        <v>中学男子中学男子円盤投(1.500kg)</v>
      </c>
      <c r="E157" s="9">
        <f>IF(D157="","",貼付ｼｰﾄ!F155+ROW()/1000000)</f>
        <v>2899.0001569999999</v>
      </c>
      <c r="F157" s="9">
        <f t="shared" si="8"/>
        <v>1</v>
      </c>
      <c r="G157" s="9" t="str">
        <f>貼付ｼｰﾄ!A155</f>
        <v>記録会４戦</v>
      </c>
      <c r="H157" s="9" t="str">
        <f>貼付ｼｰﾄ!B155</f>
        <v>網走</v>
      </c>
      <c r="I157" s="9" t="str">
        <f>貼付ｼｰﾄ!E155</f>
        <v>工藤颯斗</v>
      </c>
      <c r="J157" s="9">
        <f>貼付ｼｰﾄ!F155</f>
        <v>2899</v>
      </c>
      <c r="K157" s="9" t="str">
        <f>貼付ｼｰﾄ!G155</f>
        <v>決</v>
      </c>
      <c r="L157" s="9" t="str">
        <f>貼付ｼｰﾄ!H155</f>
        <v>網走第一中</v>
      </c>
      <c r="M157" s="9">
        <f>貼付ｼｰﾄ!I155</f>
        <v>3</v>
      </c>
      <c r="N157" s="9">
        <f>貼付ｼｰﾄ!J155</f>
        <v>0</v>
      </c>
    </row>
    <row r="158" spans="1:14" x14ac:dyDescent="0.15">
      <c r="A158" s="9">
        <v>400</v>
      </c>
      <c r="B158" s="9" t="str">
        <f t="shared" si="9"/>
        <v>中学男子中学男子ｼﾞｬﾍﾞﾘｯｸｽﾛｰ1</v>
      </c>
      <c r="C158" s="9" t="str">
        <f>I158&amp;COUNTIF($I$4:I158,I158)</f>
        <v>東颯音2</v>
      </c>
      <c r="D158" s="9" t="str">
        <f>貼付ｼｰﾄ!D156&amp;貼付ｼｰﾄ!C156</f>
        <v>中学男子中学男子ｼﾞｬﾍﾞﾘｯｸｽﾛｰ</v>
      </c>
      <c r="E158" s="9">
        <f>IF(D158="","",貼付ｼｰﾄ!F156+ROW()/1000000)</f>
        <v>3564.0001579999998</v>
      </c>
      <c r="F158" s="9">
        <f t="shared" si="8"/>
        <v>1</v>
      </c>
      <c r="G158" s="9" t="str">
        <f>貼付ｼｰﾄ!A156</f>
        <v>記録会４戦</v>
      </c>
      <c r="H158" s="9" t="str">
        <f>貼付ｼｰﾄ!B156</f>
        <v>網走</v>
      </c>
      <c r="I158" s="9" t="str">
        <f>貼付ｼｰﾄ!E156</f>
        <v>東颯音</v>
      </c>
      <c r="J158" s="9">
        <f>貼付ｼｰﾄ!F156</f>
        <v>3564</v>
      </c>
      <c r="K158" s="9" t="str">
        <f>貼付ｼｰﾄ!G156</f>
        <v>決</v>
      </c>
      <c r="L158" s="9" t="str">
        <f>貼付ｼｰﾄ!H156</f>
        <v>網走第二中</v>
      </c>
      <c r="M158" s="9">
        <f>貼付ｼｰﾄ!I156</f>
        <v>1</v>
      </c>
      <c r="N158" s="9">
        <f>貼付ｼｰﾄ!J156</f>
        <v>0</v>
      </c>
    </row>
    <row r="159" spans="1:14" x14ac:dyDescent="0.15">
      <c r="A159" s="9">
        <v>407</v>
      </c>
      <c r="B159" s="9" t="str">
        <f t="shared" si="9"/>
        <v>中学男子中学男子ｼﾞｬﾍﾞﾘｯｸｽﾛｰ3</v>
      </c>
      <c r="C159" s="9" t="str">
        <f>I159&amp;COUNTIF($I$4:I159,I159)</f>
        <v>山田倫太朗1</v>
      </c>
      <c r="D159" s="9" t="str">
        <f>貼付ｼｰﾄ!D157&amp;貼付ｼｰﾄ!C157</f>
        <v>中学男子中学男子ｼﾞｬﾍﾞﾘｯｸｽﾛｰ</v>
      </c>
      <c r="E159" s="9">
        <f>IF(D159="","",貼付ｼｰﾄ!F157+ROW()/1000000)</f>
        <v>1891.0001589999999</v>
      </c>
      <c r="F159" s="9">
        <f t="shared" si="8"/>
        <v>3</v>
      </c>
      <c r="G159" s="9" t="str">
        <f>貼付ｼｰﾄ!A157</f>
        <v>記録会４戦</v>
      </c>
      <c r="H159" s="9" t="str">
        <f>貼付ｼｰﾄ!B157</f>
        <v>網走</v>
      </c>
      <c r="I159" s="9" t="str">
        <f>貼付ｼｰﾄ!E157</f>
        <v>山田倫太朗</v>
      </c>
      <c r="J159" s="9">
        <f>貼付ｼｰﾄ!F157</f>
        <v>1891</v>
      </c>
      <c r="K159" s="9" t="str">
        <f>貼付ｼｰﾄ!G157</f>
        <v>決</v>
      </c>
      <c r="L159" s="9" t="str">
        <f>貼付ｼｰﾄ!H157</f>
        <v>網走第二中</v>
      </c>
      <c r="M159" s="9">
        <f>貼付ｼｰﾄ!I157</f>
        <v>1</v>
      </c>
      <c r="N159" s="9">
        <f>貼付ｼｰﾄ!J157</f>
        <v>0</v>
      </c>
    </row>
    <row r="160" spans="1:14" x14ac:dyDescent="0.15">
      <c r="A160" s="9">
        <v>417</v>
      </c>
      <c r="B160" s="9" t="str">
        <f t="shared" si="9"/>
        <v>中学男子中学男子ｼﾞｬﾍﾞﾘｯｸｽﾛｰ2</v>
      </c>
      <c r="C160" s="9" t="str">
        <f>I160&amp;COUNTIF($I$4:I160,I160)</f>
        <v>横山颯哉1</v>
      </c>
      <c r="D160" s="9" t="str">
        <f>貼付ｼｰﾄ!D158&amp;貼付ｼｰﾄ!C158</f>
        <v>中学男子中学男子ｼﾞｬﾍﾞﾘｯｸｽﾛｰ</v>
      </c>
      <c r="E160" s="9">
        <f>IF(D160="","",貼付ｼｰﾄ!F158+ROW()/1000000)</f>
        <v>2149.0001600000001</v>
      </c>
      <c r="F160" s="9">
        <f t="shared" si="8"/>
        <v>2</v>
      </c>
      <c r="G160" s="9" t="str">
        <f>貼付ｼｰﾄ!A158</f>
        <v>記録会４戦</v>
      </c>
      <c r="H160" s="9" t="str">
        <f>貼付ｼｰﾄ!B158</f>
        <v>網走</v>
      </c>
      <c r="I160" s="9" t="str">
        <f>貼付ｼｰﾄ!E158</f>
        <v>横山颯哉</v>
      </c>
      <c r="J160" s="9">
        <f>貼付ｼｰﾄ!F158</f>
        <v>2149</v>
      </c>
      <c r="K160" s="9" t="str">
        <f>貼付ｼｰﾄ!G158</f>
        <v>決</v>
      </c>
      <c r="L160" s="9" t="str">
        <f>貼付ｼｰﾄ!H158</f>
        <v>北見常呂中</v>
      </c>
      <c r="M160" s="9">
        <f>貼付ｼｰﾄ!I158</f>
        <v>2</v>
      </c>
      <c r="N160" s="9">
        <f>貼付ｼｰﾄ!J158</f>
        <v>0</v>
      </c>
    </row>
    <row r="161" spans="1:14" x14ac:dyDescent="0.15">
      <c r="A161" s="9">
        <v>418</v>
      </c>
      <c r="B161" s="9" t="str">
        <f t="shared" si="9"/>
        <v>共通女子中学女子円盤投(1.000kg)1</v>
      </c>
      <c r="C161" s="9" t="str">
        <f>I161&amp;COUNTIF($I$4:I161,I161)</f>
        <v>天野ひかり1</v>
      </c>
      <c r="D161" s="9" t="str">
        <f>貼付ｼｰﾄ!D159&amp;貼付ｼｰﾄ!C159</f>
        <v>共通女子中学女子円盤投(1.000kg)</v>
      </c>
      <c r="E161" s="9">
        <f>IF(D161="","",貼付ｼｰﾄ!F159+ROW()/1000000)</f>
        <v>2148.0001609999999</v>
      </c>
      <c r="F161" s="9">
        <f t="shared" si="8"/>
        <v>1</v>
      </c>
      <c r="G161" s="9" t="str">
        <f>貼付ｼｰﾄ!A159</f>
        <v>記録会４戦</v>
      </c>
      <c r="H161" s="9" t="str">
        <f>貼付ｼｰﾄ!B159</f>
        <v>網走</v>
      </c>
      <c r="I161" s="9" t="str">
        <f>貼付ｼｰﾄ!E159</f>
        <v>天野ひかり</v>
      </c>
      <c r="J161" s="9">
        <f>貼付ｼｰﾄ!F159</f>
        <v>2148</v>
      </c>
      <c r="K161" s="9" t="str">
        <f>貼付ｼｰﾄ!G159</f>
        <v>決</v>
      </c>
      <c r="L161" s="9" t="str">
        <f>貼付ｼｰﾄ!H159</f>
        <v>ｵﾎｰﾂｸAC(中学)</v>
      </c>
      <c r="M161" s="9">
        <f>貼付ｼｰﾄ!I159</f>
        <v>1</v>
      </c>
      <c r="N161" s="9">
        <f>貼付ｼｰﾄ!J159</f>
        <v>0</v>
      </c>
    </row>
    <row r="162" spans="1:14" x14ac:dyDescent="0.15">
      <c r="A162" s="9">
        <v>419</v>
      </c>
      <c r="B162" s="9" t="str">
        <f t="shared" si="9"/>
        <v>共通女子中学女子円盤投(1.000kg)2</v>
      </c>
      <c r="C162" s="9" t="str">
        <f>I162&amp;COUNTIF($I$4:I162,I162)</f>
        <v>石原彩菜2</v>
      </c>
      <c r="D162" s="9" t="str">
        <f>貼付ｼｰﾄ!D160&amp;貼付ｼｰﾄ!C160</f>
        <v>共通女子中学女子円盤投(1.000kg)</v>
      </c>
      <c r="E162" s="9">
        <f>IF(D162="","",貼付ｼｰﾄ!F160+ROW()/1000000)</f>
        <v>1630.000162</v>
      </c>
      <c r="F162" s="9">
        <f t="shared" si="8"/>
        <v>2</v>
      </c>
      <c r="G162" s="9" t="str">
        <f>貼付ｼｰﾄ!A160</f>
        <v>記録会４戦</v>
      </c>
      <c r="H162" s="9" t="str">
        <f>貼付ｼｰﾄ!B160</f>
        <v>網走</v>
      </c>
      <c r="I162" s="9" t="str">
        <f>貼付ｼｰﾄ!E160</f>
        <v>石原彩菜</v>
      </c>
      <c r="J162" s="9">
        <f>貼付ｼｰﾄ!F160</f>
        <v>1630</v>
      </c>
      <c r="K162" s="9" t="str">
        <f>貼付ｼｰﾄ!G160</f>
        <v>決</v>
      </c>
      <c r="L162" s="9" t="str">
        <f>貼付ｼｰﾄ!H160</f>
        <v>網走第四中</v>
      </c>
      <c r="M162" s="9">
        <f>貼付ｼｰﾄ!I160</f>
        <v>1</v>
      </c>
      <c r="N162" s="9">
        <f>貼付ｼｰﾄ!J160</f>
        <v>0</v>
      </c>
    </row>
    <row r="163" spans="1:14" x14ac:dyDescent="0.15">
      <c r="A163" s="9">
        <v>420</v>
      </c>
      <c r="B163" s="9" t="str">
        <f t="shared" si="9"/>
        <v>中学女子中学女子ｼﾞｬﾍﾞﾘｯｸｽﾛｰ3</v>
      </c>
      <c r="C163" s="9" t="str">
        <f>I163&amp;COUNTIF($I$4:I163,I163)</f>
        <v>平吹侑里2</v>
      </c>
      <c r="D163" s="9" t="str">
        <f>貼付ｼｰﾄ!D161&amp;貼付ｼｰﾄ!C161</f>
        <v>中学女子中学女子ｼﾞｬﾍﾞﾘｯｸｽﾛｰ</v>
      </c>
      <c r="E163" s="9">
        <f>IF(D163="","",貼付ｼｰﾄ!F161+ROW()/1000000)</f>
        <v>1054.0001629999999</v>
      </c>
      <c r="F163" s="9">
        <f t="shared" si="8"/>
        <v>3</v>
      </c>
      <c r="G163" s="9" t="str">
        <f>貼付ｼｰﾄ!A161</f>
        <v>記録会４戦</v>
      </c>
      <c r="H163" s="9" t="str">
        <f>貼付ｼｰﾄ!B161</f>
        <v>網走</v>
      </c>
      <c r="I163" s="9" t="str">
        <f>貼付ｼｰﾄ!E161</f>
        <v>平吹侑里</v>
      </c>
      <c r="J163" s="9">
        <f>貼付ｼｰﾄ!F161</f>
        <v>1054</v>
      </c>
      <c r="K163" s="9" t="str">
        <f>貼付ｼｰﾄ!G161</f>
        <v>決</v>
      </c>
      <c r="L163" s="9" t="str">
        <f>貼付ｼｰﾄ!H161</f>
        <v>美幌北中</v>
      </c>
      <c r="M163" s="9">
        <f>貼付ｼｰﾄ!I161</f>
        <v>1</v>
      </c>
      <c r="N163" s="9">
        <f>貼付ｼｰﾄ!J161</f>
        <v>0</v>
      </c>
    </row>
    <row r="164" spans="1:14" x14ac:dyDescent="0.15">
      <c r="A164" s="9">
        <v>422</v>
      </c>
      <c r="B164" s="9" t="str">
        <f t="shared" si="9"/>
        <v>中学女子中学女子ｼﾞｬﾍﾞﾘｯｸｽﾛｰ2</v>
      </c>
      <c r="C164" s="9" t="str">
        <f>I164&amp;COUNTIF($I$4:I164,I164)</f>
        <v>布目朱理1</v>
      </c>
      <c r="D164" s="9" t="str">
        <f>貼付ｼｰﾄ!D162&amp;貼付ｼｰﾄ!C162</f>
        <v>中学女子中学女子ｼﾞｬﾍﾞﾘｯｸｽﾛｰ</v>
      </c>
      <c r="E164" s="9">
        <f>IF(D164="","",貼付ｼｰﾄ!F162+ROW()/1000000)</f>
        <v>1454.000164</v>
      </c>
      <c r="F164" s="9">
        <f t="shared" si="8"/>
        <v>2</v>
      </c>
      <c r="G164" s="9" t="str">
        <f>貼付ｼｰﾄ!A162</f>
        <v>記録会４戦</v>
      </c>
      <c r="H164" s="9" t="str">
        <f>貼付ｼｰﾄ!B162</f>
        <v>網走</v>
      </c>
      <c r="I164" s="9" t="str">
        <f>貼付ｼｰﾄ!E162</f>
        <v>布目朱理</v>
      </c>
      <c r="J164" s="9">
        <f>貼付ｼｰﾄ!F162</f>
        <v>1454</v>
      </c>
      <c r="K164" s="9" t="str">
        <f>貼付ｼｰﾄ!G162</f>
        <v>決</v>
      </c>
      <c r="L164" s="9" t="str">
        <f>貼付ｼｰﾄ!H162</f>
        <v>北見東陵中</v>
      </c>
      <c r="M164" s="9">
        <f>貼付ｼｰﾄ!I162</f>
        <v>1</v>
      </c>
      <c r="N164" s="9">
        <f>貼付ｼｰﾄ!J162</f>
        <v>0</v>
      </c>
    </row>
    <row r="165" spans="1:14" x14ac:dyDescent="0.15">
      <c r="A165" s="9">
        <v>423</v>
      </c>
      <c r="B165" s="9" t="str">
        <f t="shared" si="9"/>
        <v>中学女子中学女子ｼﾞｬﾍﾞﾘｯｸｽﾛｰ1</v>
      </c>
      <c r="C165" s="9" t="str">
        <f>I165&amp;COUNTIF($I$4:I165,I165)</f>
        <v>小原愛未2</v>
      </c>
      <c r="D165" s="9" t="str">
        <f>貼付ｼｰﾄ!D163&amp;貼付ｼｰﾄ!C163</f>
        <v>中学女子中学女子ｼﾞｬﾍﾞﾘｯｸｽﾛｰ</v>
      </c>
      <c r="E165" s="9">
        <f>IF(D165="","",貼付ｼｰﾄ!F163+ROW()/1000000)</f>
        <v>3168.0001649999999</v>
      </c>
      <c r="F165" s="9">
        <f t="shared" si="8"/>
        <v>1</v>
      </c>
      <c r="G165" s="9" t="str">
        <f>貼付ｼｰﾄ!A163</f>
        <v>記録会４戦</v>
      </c>
      <c r="H165" s="9" t="str">
        <f>貼付ｼｰﾄ!B163</f>
        <v>網走</v>
      </c>
      <c r="I165" s="9" t="str">
        <f>貼付ｼｰﾄ!E163</f>
        <v>小原愛未</v>
      </c>
      <c r="J165" s="9">
        <f>貼付ｼｰﾄ!F163</f>
        <v>3168</v>
      </c>
      <c r="K165" s="9" t="str">
        <f>貼付ｼｰﾄ!G163</f>
        <v>決</v>
      </c>
      <c r="L165" s="9" t="str">
        <f>貼付ｼｰﾄ!H163</f>
        <v>北見常呂中</v>
      </c>
      <c r="M165" s="9">
        <f>貼付ｼｰﾄ!I163</f>
        <v>2</v>
      </c>
      <c r="N165" s="9">
        <f>貼付ｼｰﾄ!J163</f>
        <v>0</v>
      </c>
    </row>
    <row r="166" spans="1:14" x14ac:dyDescent="0.15">
      <c r="A166" s="9">
        <v>424</v>
      </c>
      <c r="B166" s="9" t="str">
        <f t="shared" si="9"/>
        <v>中学女子中学女子ｼﾞｬﾍﾞﾘｯｸｽﾛｰ4</v>
      </c>
      <c r="C166" s="9" t="str">
        <f>I166&amp;COUNTIF($I$4:I166,I166)</f>
        <v>横山倫花1</v>
      </c>
      <c r="D166" s="9" t="str">
        <f>貼付ｼｰﾄ!D164&amp;貼付ｼｰﾄ!C164</f>
        <v>中学女子中学女子ｼﾞｬﾍﾞﾘｯｸｽﾛｰ</v>
      </c>
      <c r="E166" s="9">
        <f>IF(D166="","",貼付ｼｰﾄ!F164+ROW()/1000000)</f>
        <v>998.00016600000004</v>
      </c>
      <c r="F166" s="9">
        <f t="shared" si="8"/>
        <v>4</v>
      </c>
      <c r="G166" s="9" t="str">
        <f>貼付ｼｰﾄ!A164</f>
        <v>記録会４戦</v>
      </c>
      <c r="H166" s="9" t="str">
        <f>貼付ｼｰﾄ!B164</f>
        <v>網走</v>
      </c>
      <c r="I166" s="9" t="str">
        <f>貼付ｼｰﾄ!E164</f>
        <v>横山倫花</v>
      </c>
      <c r="J166" s="9">
        <f>貼付ｼｰﾄ!F164</f>
        <v>998</v>
      </c>
      <c r="K166" s="9" t="str">
        <f>貼付ｼｰﾄ!G164</f>
        <v>決</v>
      </c>
      <c r="L166" s="9" t="str">
        <f>貼付ｼｰﾄ!H164</f>
        <v>美幌北中</v>
      </c>
      <c r="M166" s="9">
        <f>貼付ｼｰﾄ!I164</f>
        <v>1</v>
      </c>
      <c r="N166" s="9">
        <f>貼付ｼｰﾄ!J164</f>
        <v>0</v>
      </c>
    </row>
    <row r="167" spans="1:14" x14ac:dyDescent="0.15">
      <c r="A167" s="9">
        <v>427</v>
      </c>
      <c r="B167" s="9" t="str">
        <f t="shared" si="9"/>
        <v>中男走幅跳43</v>
      </c>
      <c r="C167" s="9" t="str">
        <f>I167&amp;COUNTIF($I$4:I167,I167)</f>
        <v>髙嶋祐太1</v>
      </c>
      <c r="D167" s="9" t="str">
        <f>貼付ｼｰﾄ!D165&amp;貼付ｼｰﾄ!C165</f>
        <v>中男走幅跳</v>
      </c>
      <c r="E167" s="9">
        <f>IF(D167="","",貼付ｼｰﾄ!F165+ROW()/1000000)</f>
        <v>421.00016699999998</v>
      </c>
      <c r="F167" s="9">
        <f t="shared" si="8"/>
        <v>43</v>
      </c>
      <c r="G167" s="9" t="str">
        <f>貼付ｼｰﾄ!A165</f>
        <v>中体連新人</v>
      </c>
      <c r="H167" s="9" t="str">
        <f>貼付ｼｰﾄ!B165</f>
        <v>網走</v>
      </c>
      <c r="I167" s="9" t="str">
        <f>貼付ｼｰﾄ!E165</f>
        <v>髙嶋祐太</v>
      </c>
      <c r="J167" s="9">
        <f>貼付ｼｰﾄ!F165</f>
        <v>421</v>
      </c>
      <c r="K167" s="9" t="str">
        <f>貼付ｼｰﾄ!G165</f>
        <v>予</v>
      </c>
      <c r="L167" s="9" t="str">
        <f>貼付ｼｰﾄ!H165</f>
        <v>遠軽中</v>
      </c>
      <c r="M167" s="9">
        <f>貼付ｼｰﾄ!I165</f>
        <v>2</v>
      </c>
      <c r="N167" s="9">
        <f>貼付ｼｰﾄ!J165</f>
        <v>-0.4</v>
      </c>
    </row>
    <row r="168" spans="1:14" x14ac:dyDescent="0.15">
      <c r="A168" s="9">
        <v>435</v>
      </c>
      <c r="B168" s="9" t="str">
        <f t="shared" si="9"/>
        <v>高男走幅跳10</v>
      </c>
      <c r="C168" s="9" t="str">
        <f>I168&amp;COUNTIF($I$4:I168,I168)</f>
        <v>髙橋直弥1</v>
      </c>
      <c r="D168" s="9" t="str">
        <f>貼付ｼｰﾄ!D166&amp;貼付ｼｰﾄ!C166</f>
        <v>高男走幅跳</v>
      </c>
      <c r="E168" s="9">
        <f>IF(D168="","",貼付ｼｰﾄ!F166+ROW()/1000000)</f>
        <v>589.00016800000003</v>
      </c>
      <c r="F168" s="9">
        <f t="shared" si="8"/>
        <v>10</v>
      </c>
      <c r="G168" s="9" t="str">
        <f>貼付ｼｰﾄ!A166</f>
        <v>記録会１戦</v>
      </c>
      <c r="H168" s="9" t="str">
        <f>貼付ｼｰﾄ!B166</f>
        <v>北見</v>
      </c>
      <c r="I168" s="9" t="str">
        <f>貼付ｼｰﾄ!E166</f>
        <v>髙橋直弥</v>
      </c>
      <c r="J168" s="9">
        <f>貼付ｼｰﾄ!F166</f>
        <v>589</v>
      </c>
      <c r="K168" s="9" t="str">
        <f>貼付ｼｰﾄ!G166</f>
        <v>決</v>
      </c>
      <c r="L168" s="9" t="str">
        <f>貼付ｼｰﾄ!H166</f>
        <v>遠軽高</v>
      </c>
      <c r="M168" s="9">
        <f>貼付ｼｰﾄ!I166</f>
        <v>2</v>
      </c>
      <c r="N168" s="9">
        <f>貼付ｼｰﾄ!J166</f>
        <v>1.6</v>
      </c>
    </row>
    <row r="169" spans="1:14" x14ac:dyDescent="0.15">
      <c r="A169" s="9">
        <v>438</v>
      </c>
      <c r="B169" s="9" t="str">
        <f t="shared" si="9"/>
        <v>中女走幅跳10</v>
      </c>
      <c r="C169" s="9" t="str">
        <f>I169&amp;COUNTIF($I$4:I169,I169)</f>
        <v>髙橋菜摘1</v>
      </c>
      <c r="D169" s="9" t="str">
        <f>貼付ｼｰﾄ!D167&amp;貼付ｼｰﾄ!C167</f>
        <v>中女走幅跳</v>
      </c>
      <c r="E169" s="9">
        <f>IF(D169="","",貼付ｼｰﾄ!F167+ROW()/1000000)</f>
        <v>464.00016900000003</v>
      </c>
      <c r="F169" s="9">
        <f t="shared" si="8"/>
        <v>10</v>
      </c>
      <c r="G169" s="9" t="str">
        <f>貼付ｼｰﾄ!A167</f>
        <v>地区陸上</v>
      </c>
      <c r="H169" s="9" t="str">
        <f>貼付ｼｰﾄ!B167</f>
        <v>網走</v>
      </c>
      <c r="I169" s="9" t="str">
        <f>貼付ｼｰﾄ!E167</f>
        <v>髙橋菜摘</v>
      </c>
      <c r="J169" s="9">
        <f>貼付ｼｰﾄ!F167</f>
        <v>464</v>
      </c>
      <c r="K169" s="9" t="str">
        <f>貼付ｼｰﾄ!G167</f>
        <v>決</v>
      </c>
      <c r="L169" s="9" t="str">
        <f>貼付ｼｰﾄ!H167</f>
        <v>美幌中</v>
      </c>
      <c r="M169" s="9">
        <f>貼付ｼｰﾄ!I167</f>
        <v>2</v>
      </c>
      <c r="N169" s="9">
        <f>貼付ｼｰﾄ!J167</f>
        <v>1.3</v>
      </c>
    </row>
    <row r="170" spans="1:14" x14ac:dyDescent="0.15">
      <c r="A170" s="9">
        <v>445</v>
      </c>
      <c r="B170" s="9" t="str">
        <f t="shared" si="9"/>
        <v>高女走幅跳17</v>
      </c>
      <c r="C170" s="9" t="str">
        <f>I170&amp;COUNTIF($I$4:I170,I170)</f>
        <v>藪下咲希1</v>
      </c>
      <c r="D170" s="9" t="str">
        <f>貼付ｼｰﾄ!D168&amp;貼付ｼｰﾄ!C168</f>
        <v>高女走幅跳</v>
      </c>
      <c r="E170" s="9">
        <f>IF(D170="","",貼付ｼｰﾄ!F168+ROW()/1000000)</f>
        <v>408.00017000000003</v>
      </c>
      <c r="F170" s="9">
        <f t="shared" si="8"/>
        <v>17</v>
      </c>
      <c r="G170" s="9" t="str">
        <f>貼付ｼｰﾄ!A168</f>
        <v>高体連北見支部</v>
      </c>
      <c r="H170" s="9" t="str">
        <f>貼付ｼｰﾄ!B168</f>
        <v>北見</v>
      </c>
      <c r="I170" s="9" t="str">
        <f>貼付ｼｰﾄ!E168</f>
        <v>藪下咲希</v>
      </c>
      <c r="J170" s="9">
        <f>貼付ｼｰﾄ!F168</f>
        <v>408</v>
      </c>
      <c r="K170" s="9" t="str">
        <f>貼付ｼｰﾄ!G168</f>
        <v>決</v>
      </c>
      <c r="L170" s="9" t="str">
        <f>貼付ｼｰﾄ!H168</f>
        <v>北見柏陽高</v>
      </c>
      <c r="M170" s="9">
        <f>貼付ｼｰﾄ!I168</f>
        <v>3</v>
      </c>
      <c r="N170" s="9">
        <f>貼付ｼｰﾄ!J168</f>
        <v>1.1000000000000001</v>
      </c>
    </row>
    <row r="171" spans="1:14" x14ac:dyDescent="0.15">
      <c r="A171" s="9">
        <v>451</v>
      </c>
      <c r="B171" s="9" t="str">
        <f t="shared" ref="B171:B191" si="10">D171&amp;F171</f>
        <v>高男走幅跳6</v>
      </c>
      <c r="C171" s="9" t="str">
        <f>I171&amp;COUNTIF($I$4:I171,I171)</f>
        <v>澤向翔貴1</v>
      </c>
      <c r="D171" s="9" t="str">
        <f>貼付ｼｰﾄ!D169&amp;貼付ｼｰﾄ!C169</f>
        <v>高男走幅跳</v>
      </c>
      <c r="E171" s="9">
        <f>IF(D171="","",貼付ｼｰﾄ!F169+ROW()/1000000)</f>
        <v>614.00017100000002</v>
      </c>
      <c r="F171" s="9">
        <f t="shared" si="8"/>
        <v>6</v>
      </c>
      <c r="G171" s="9" t="str">
        <f>貼付ｼｰﾄ!A169</f>
        <v>高体連北見支部</v>
      </c>
      <c r="H171" s="9" t="str">
        <f>貼付ｼｰﾄ!B169</f>
        <v>北見</v>
      </c>
      <c r="I171" s="9" t="str">
        <f>貼付ｼｰﾄ!E169</f>
        <v>澤向翔貴</v>
      </c>
      <c r="J171" s="9">
        <f>貼付ｼｰﾄ!F169</f>
        <v>614</v>
      </c>
      <c r="K171" s="9" t="str">
        <f>貼付ｼｰﾄ!G169</f>
        <v>決</v>
      </c>
      <c r="L171" s="9" t="str">
        <f>貼付ｼｰﾄ!H169</f>
        <v>網走南ヶ丘高</v>
      </c>
      <c r="M171" s="9">
        <f>貼付ｼｰﾄ!I169</f>
        <v>2</v>
      </c>
      <c r="N171" s="9">
        <f>貼付ｼｰﾄ!J169</f>
        <v>0.9</v>
      </c>
    </row>
    <row r="172" spans="1:14" x14ac:dyDescent="0.15">
      <c r="A172" s="9">
        <v>457</v>
      </c>
      <c r="B172" s="9" t="str">
        <f t="shared" si="10"/>
        <v>小女走幅跳18</v>
      </c>
      <c r="C172" s="9" t="str">
        <f>I172&amp;COUNTIF($I$4:I172,I172)</f>
        <v>澤向舞佳1</v>
      </c>
      <c r="D172" s="9" t="str">
        <f>貼付ｼｰﾄ!D170&amp;貼付ｼｰﾄ!C170</f>
        <v>小女走幅跳</v>
      </c>
      <c r="E172" s="9">
        <f>IF(D172="","",貼付ｼｰﾄ!F170+ROW()/1000000)</f>
        <v>309.00017200000002</v>
      </c>
      <c r="F172" s="9">
        <f t="shared" si="8"/>
        <v>18</v>
      </c>
      <c r="G172" s="9" t="str">
        <f>貼付ｼｰﾄ!A170</f>
        <v>選手権</v>
      </c>
      <c r="H172" s="9" t="str">
        <f>貼付ｼｰﾄ!B170</f>
        <v>北見</v>
      </c>
      <c r="I172" s="9" t="str">
        <f>貼付ｼｰﾄ!E170</f>
        <v>澤向舞佳</v>
      </c>
      <c r="J172" s="9">
        <f>貼付ｼｰﾄ!F170</f>
        <v>309</v>
      </c>
      <c r="K172" s="9" t="str">
        <f>貼付ｼｰﾄ!G170</f>
        <v>決</v>
      </c>
      <c r="L172" s="9" t="str">
        <f>貼付ｼｰﾄ!H170</f>
        <v>常呂陸上少年団</v>
      </c>
      <c r="M172" s="9">
        <f>貼付ｼｰﾄ!I170</f>
        <v>5</v>
      </c>
      <c r="N172" s="9">
        <f>貼付ｼｰﾄ!J170</f>
        <v>0</v>
      </c>
    </row>
    <row r="173" spans="1:14" x14ac:dyDescent="0.15">
      <c r="A173" s="9">
        <v>460</v>
      </c>
      <c r="B173" s="9" t="str">
        <f t="shared" si="10"/>
        <v>小女走幅跳7</v>
      </c>
      <c r="C173" s="9" t="str">
        <f>I173&amp;COUNTIF($I$4:I173,I173)</f>
        <v>澤向美樹1</v>
      </c>
      <c r="D173" s="9" t="str">
        <f>貼付ｼｰﾄ!D171&amp;貼付ｼｰﾄ!C171</f>
        <v>小女走幅跳</v>
      </c>
      <c r="E173" s="9">
        <f>IF(D173="","",貼付ｼｰﾄ!F171+ROW()/1000000)</f>
        <v>355.00017300000002</v>
      </c>
      <c r="F173" s="9">
        <f t="shared" si="8"/>
        <v>7</v>
      </c>
      <c r="G173" s="9" t="str">
        <f>貼付ｼｰﾄ!A171</f>
        <v>選手権</v>
      </c>
      <c r="H173" s="9" t="str">
        <f>貼付ｼｰﾄ!B171</f>
        <v>北見</v>
      </c>
      <c r="I173" s="9" t="str">
        <f>貼付ｼｰﾄ!E171</f>
        <v>澤向美樹</v>
      </c>
      <c r="J173" s="9">
        <f>貼付ｼｰﾄ!F171</f>
        <v>355</v>
      </c>
      <c r="K173" s="9" t="str">
        <f>貼付ｼｰﾄ!G171</f>
        <v>決</v>
      </c>
      <c r="L173" s="9" t="str">
        <f>貼付ｼｰﾄ!H171</f>
        <v>常呂陸上少年団</v>
      </c>
      <c r="M173" s="9">
        <f>貼付ｼｰﾄ!I171</f>
        <v>4</v>
      </c>
      <c r="N173" s="9">
        <f>貼付ｼｰﾄ!J171</f>
        <v>0</v>
      </c>
    </row>
    <row r="174" spans="1:14" x14ac:dyDescent="0.15">
      <c r="A174" s="9">
        <v>461</v>
      </c>
      <c r="B174" s="9" t="str">
        <f t="shared" si="10"/>
        <v>中女走幅跳19</v>
      </c>
      <c r="C174" s="9" t="str">
        <f>I174&amp;COUNTIF($I$4:I174,I174)</f>
        <v>澤向美羽1</v>
      </c>
      <c r="D174" s="9" t="str">
        <f>貼付ｼｰﾄ!D172&amp;貼付ｼｰﾄ!C172</f>
        <v>中女走幅跳</v>
      </c>
      <c r="E174" s="9">
        <f>IF(D174="","",貼付ｼｰﾄ!F172+ROW()/1000000)</f>
        <v>416.00017400000002</v>
      </c>
      <c r="F174" s="9">
        <f t="shared" si="8"/>
        <v>19</v>
      </c>
      <c r="G174" s="9" t="str">
        <f>貼付ｼｰﾄ!A172</f>
        <v>記録会3戦</v>
      </c>
      <c r="H174" s="9" t="str">
        <f>貼付ｼｰﾄ!B172</f>
        <v>網走</v>
      </c>
      <c r="I174" s="9" t="str">
        <f>貼付ｼｰﾄ!E172</f>
        <v>澤向美羽</v>
      </c>
      <c r="J174" s="9">
        <f>貼付ｼｰﾄ!F172</f>
        <v>416</v>
      </c>
      <c r="K174" s="9" t="str">
        <f>貼付ｼｰﾄ!G172</f>
        <v>決</v>
      </c>
      <c r="L174" s="9" t="str">
        <f>貼付ｼｰﾄ!H172</f>
        <v>北見常呂中</v>
      </c>
      <c r="M174" s="9">
        <f>貼付ｼｰﾄ!I172</f>
        <v>2</v>
      </c>
      <c r="N174" s="9">
        <f>貼付ｼｰﾄ!J172</f>
        <v>1.9</v>
      </c>
    </row>
    <row r="175" spans="1:14" x14ac:dyDescent="0.15">
      <c r="A175" s="9">
        <v>462</v>
      </c>
      <c r="B175" s="9" t="str">
        <f t="shared" si="10"/>
        <v>高男走幅跳9</v>
      </c>
      <c r="C175" s="9" t="str">
        <f>I175&amp;COUNTIF($I$4:I175,I175)</f>
        <v>脇本諒1</v>
      </c>
      <c r="D175" s="9" t="str">
        <f>貼付ｼｰﾄ!D173&amp;貼付ｼｰﾄ!C173</f>
        <v>高男走幅跳</v>
      </c>
      <c r="E175" s="9">
        <f>IF(D175="","",貼付ｼｰﾄ!F173+ROW()/1000000)</f>
        <v>595.00017500000001</v>
      </c>
      <c r="F175" s="9">
        <f t="shared" si="8"/>
        <v>9</v>
      </c>
      <c r="G175" s="9" t="str">
        <f>貼付ｼｰﾄ!A173</f>
        <v>高体連北見支部</v>
      </c>
      <c r="H175" s="9" t="str">
        <f>貼付ｼｰﾄ!B173</f>
        <v>北見</v>
      </c>
      <c r="I175" s="9" t="str">
        <f>貼付ｼｰﾄ!E173</f>
        <v>脇本諒</v>
      </c>
      <c r="J175" s="9">
        <f>貼付ｼｰﾄ!F173</f>
        <v>595</v>
      </c>
      <c r="K175" s="9" t="str">
        <f>貼付ｼｰﾄ!G173</f>
        <v>決</v>
      </c>
      <c r="L175" s="9" t="str">
        <f>貼付ｼｰﾄ!H173</f>
        <v>網走桂陽高</v>
      </c>
      <c r="M175" s="9">
        <f>貼付ｼｰﾄ!I173</f>
        <v>3</v>
      </c>
      <c r="N175" s="9">
        <f>貼付ｼｰﾄ!J173</f>
        <v>0.8</v>
      </c>
    </row>
    <row r="176" spans="1:14" x14ac:dyDescent="0.15">
      <c r="A176" s="9">
        <v>472</v>
      </c>
      <c r="B176" s="9" t="str">
        <f t="shared" si="10"/>
        <v>小男走幅跳15</v>
      </c>
      <c r="C176" s="9" t="str">
        <f>I176&amp;COUNTIF($I$4:I176,I176)</f>
        <v>鈴木皇大1</v>
      </c>
      <c r="D176" s="9" t="str">
        <f>貼付ｼｰﾄ!D174&amp;貼付ｼｰﾄ!C174</f>
        <v>小男走幅跳</v>
      </c>
      <c r="E176" s="9">
        <f>IF(D176="","",貼付ｼｰﾄ!F174+ROW()/1000000)</f>
        <v>348.00017600000001</v>
      </c>
      <c r="F176" s="9">
        <f t="shared" si="8"/>
        <v>15</v>
      </c>
      <c r="G176" s="9" t="str">
        <f>貼付ｼｰﾄ!A174</f>
        <v>小学生陸上</v>
      </c>
      <c r="H176" s="9" t="str">
        <f>貼付ｼｰﾄ!B174</f>
        <v>北見</v>
      </c>
      <c r="I176" s="9" t="str">
        <f>貼付ｼｰﾄ!E174</f>
        <v>鈴木皇大</v>
      </c>
      <c r="J176" s="9">
        <f>貼付ｼｰﾄ!F174</f>
        <v>348</v>
      </c>
      <c r="K176" s="9" t="str">
        <f>貼付ｼｰﾄ!G174</f>
        <v>決</v>
      </c>
      <c r="L176" s="9" t="str">
        <f>貼付ｼｰﾄ!H174</f>
        <v>ｵﾎｰﾂｸｷｯｽﾞ</v>
      </c>
      <c r="M176" s="9">
        <f>貼付ｼｰﾄ!I174</f>
        <v>4</v>
      </c>
      <c r="N176" s="9">
        <f>貼付ｼｰﾄ!J174</f>
        <v>0</v>
      </c>
    </row>
    <row r="177" spans="1:14" x14ac:dyDescent="0.15">
      <c r="A177" s="9">
        <v>473</v>
      </c>
      <c r="B177" s="9" t="str">
        <f t="shared" si="10"/>
        <v>中女走幅跳41</v>
      </c>
      <c r="C177" s="9" t="str">
        <f>I177&amp;COUNTIF($I$4:I177,I177)</f>
        <v>林夏実2</v>
      </c>
      <c r="D177" s="9" t="str">
        <f>貼付ｼｰﾄ!D175&amp;貼付ｼｰﾄ!C175</f>
        <v>中女走幅跳</v>
      </c>
      <c r="E177" s="9">
        <f>IF(D177="","",貼付ｼｰﾄ!F175+ROW()/1000000)</f>
        <v>349.00017700000001</v>
      </c>
      <c r="F177" s="9">
        <f t="shared" si="8"/>
        <v>41</v>
      </c>
      <c r="G177" s="9" t="str">
        <f>貼付ｼｰﾄ!A175</f>
        <v>地区陸上</v>
      </c>
      <c r="H177" s="9" t="str">
        <f>貼付ｼｰﾄ!B175</f>
        <v>網走</v>
      </c>
      <c r="I177" s="9" t="str">
        <f>貼付ｼｰﾄ!E175</f>
        <v>林夏実</v>
      </c>
      <c r="J177" s="9">
        <f>貼付ｼｰﾄ!F175</f>
        <v>349</v>
      </c>
      <c r="K177" s="9" t="str">
        <f>貼付ｼｰﾄ!G175</f>
        <v>予</v>
      </c>
      <c r="L177" s="9" t="str">
        <f>貼付ｼｰﾄ!H175</f>
        <v>清里中</v>
      </c>
      <c r="M177" s="9">
        <f>貼付ｼｰﾄ!I175</f>
        <v>1</v>
      </c>
      <c r="N177" s="9">
        <f>貼付ｼｰﾄ!J175</f>
        <v>0.3</v>
      </c>
    </row>
    <row r="178" spans="1:14" x14ac:dyDescent="0.15">
      <c r="A178" s="9">
        <v>474</v>
      </c>
      <c r="B178" s="9" t="str">
        <f t="shared" si="10"/>
        <v>中男走幅跳22</v>
      </c>
      <c r="C178" s="9" t="str">
        <f>I178&amp;COUNTIF($I$4:I178,I178)</f>
        <v>林愛斗1</v>
      </c>
      <c r="D178" s="9" t="str">
        <f>貼付ｼｰﾄ!D176&amp;貼付ｼｰﾄ!C176</f>
        <v>中男走幅跳</v>
      </c>
      <c r="E178" s="9">
        <f>IF(D178="","",貼付ｼｰﾄ!F176+ROW()/1000000)</f>
        <v>479.00017800000001</v>
      </c>
      <c r="F178" s="9">
        <f t="shared" si="8"/>
        <v>22</v>
      </c>
      <c r="G178" s="9" t="str">
        <f>貼付ｼｰﾄ!A176</f>
        <v>記録会１戦</v>
      </c>
      <c r="H178" s="9" t="str">
        <f>貼付ｼｰﾄ!B176</f>
        <v>北見</v>
      </c>
      <c r="I178" s="9" t="str">
        <f>貼付ｼｰﾄ!E176</f>
        <v>林愛斗</v>
      </c>
      <c r="J178" s="9">
        <f>貼付ｼｰﾄ!F176</f>
        <v>479</v>
      </c>
      <c r="K178" s="9" t="str">
        <f>貼付ｼｰﾄ!G176</f>
        <v>決</v>
      </c>
      <c r="L178" s="9" t="str">
        <f>貼付ｼｰﾄ!H176</f>
        <v>北見北中</v>
      </c>
      <c r="M178" s="9">
        <f>貼付ｼｰﾄ!I176</f>
        <v>3</v>
      </c>
      <c r="N178" s="9">
        <f>貼付ｼｰﾄ!J176</f>
        <v>3.5</v>
      </c>
    </row>
    <row r="179" spans="1:14" x14ac:dyDescent="0.15">
      <c r="A179" s="9">
        <v>475</v>
      </c>
      <c r="B179" s="9" t="str">
        <f t="shared" si="10"/>
        <v>中女走幅跳17</v>
      </c>
      <c r="C179" s="9" t="str">
        <f>I179&amp;COUNTIF($I$4:I179,I179)</f>
        <v>林ちひろ1</v>
      </c>
      <c r="D179" s="9" t="str">
        <f>貼付ｼｰﾄ!D177&amp;貼付ｼｰﾄ!C177</f>
        <v>中女走幅跳</v>
      </c>
      <c r="E179" s="9">
        <f>IF(D179="","",貼付ｼｰﾄ!F177+ROW()/1000000)</f>
        <v>428.000179</v>
      </c>
      <c r="F179" s="9">
        <f t="shared" si="8"/>
        <v>17</v>
      </c>
      <c r="G179" s="9" t="str">
        <f>貼付ｼｰﾄ!A177</f>
        <v>秋季陸上</v>
      </c>
      <c r="H179" s="9" t="str">
        <f>貼付ｼｰﾄ!B177</f>
        <v>網走</v>
      </c>
      <c r="I179" s="9" t="str">
        <f>貼付ｼｰﾄ!E177</f>
        <v>林ちひろ</v>
      </c>
      <c r="J179" s="9">
        <f>貼付ｼｰﾄ!F177</f>
        <v>428</v>
      </c>
      <c r="K179" s="9" t="str">
        <f>貼付ｼｰﾄ!G177</f>
        <v>決</v>
      </c>
      <c r="L179" s="9" t="str">
        <f>貼付ｼｰﾄ!H177</f>
        <v>北見東陵中</v>
      </c>
      <c r="M179" s="9">
        <f>貼付ｼｰﾄ!I177</f>
        <v>1</v>
      </c>
      <c r="N179" s="9">
        <f>貼付ｼｰﾄ!J177</f>
        <v>-1</v>
      </c>
    </row>
    <row r="180" spans="1:14" x14ac:dyDescent="0.15">
      <c r="A180" s="9">
        <v>476</v>
      </c>
      <c r="B180" s="9" t="str">
        <f t="shared" si="10"/>
        <v>高男走幅跳30</v>
      </c>
      <c r="C180" s="9" t="str">
        <f>I180&amp;COUNTIF($I$4:I180,I180)</f>
        <v>立花元汰1</v>
      </c>
      <c r="D180" s="9" t="str">
        <f>貼付ｼｰﾄ!D178&amp;貼付ｼｰﾄ!C178</f>
        <v>高男走幅跳</v>
      </c>
      <c r="E180" s="9">
        <f>IF(D180="","",貼付ｼｰﾄ!F178+ROW()/1000000)</f>
        <v>515.00018</v>
      </c>
      <c r="F180" s="9">
        <f t="shared" si="8"/>
        <v>30</v>
      </c>
      <c r="G180" s="9" t="str">
        <f>貼付ｼｰﾄ!A178</f>
        <v>記録会3戦</v>
      </c>
      <c r="H180" s="9" t="str">
        <f>貼付ｼｰﾄ!B178</f>
        <v>網走</v>
      </c>
      <c r="I180" s="9" t="str">
        <f>貼付ｼｰﾄ!E178</f>
        <v>立花元汰</v>
      </c>
      <c r="J180" s="9">
        <f>貼付ｼｰﾄ!F178</f>
        <v>515</v>
      </c>
      <c r="K180" s="9" t="str">
        <f>貼付ｼｰﾄ!G178</f>
        <v>決</v>
      </c>
      <c r="L180" s="9" t="str">
        <f>貼付ｼｰﾄ!H178</f>
        <v>紋別高</v>
      </c>
      <c r="M180" s="9">
        <f>貼付ｼｰﾄ!I178</f>
        <v>2</v>
      </c>
      <c r="N180" s="9">
        <f>貼付ｼｰﾄ!J178</f>
        <v>-1</v>
      </c>
    </row>
    <row r="181" spans="1:14" x14ac:dyDescent="0.15">
      <c r="A181" s="9">
        <v>481</v>
      </c>
      <c r="B181" s="9" t="str">
        <f t="shared" si="10"/>
        <v>高男走幅跳13</v>
      </c>
      <c r="C181" s="9" t="str">
        <f>I181&amp;COUNTIF($I$4:I181,I181)</f>
        <v>油屋圭吾1</v>
      </c>
      <c r="D181" s="9" t="str">
        <f>貼付ｼｰﾄ!D179&amp;貼付ｼｰﾄ!C179</f>
        <v>高男走幅跳</v>
      </c>
      <c r="E181" s="9">
        <f>IF(D181="","",貼付ｼｰﾄ!F179+ROW()/1000000)</f>
        <v>580.000181</v>
      </c>
      <c r="F181" s="9">
        <f t="shared" si="8"/>
        <v>13</v>
      </c>
      <c r="G181" s="9" t="str">
        <f>貼付ｼｰﾄ!A179</f>
        <v>選手権</v>
      </c>
      <c r="H181" s="9" t="str">
        <f>貼付ｼｰﾄ!B179</f>
        <v>北見</v>
      </c>
      <c r="I181" s="9" t="str">
        <f>貼付ｼｰﾄ!E179</f>
        <v>油屋圭吾</v>
      </c>
      <c r="J181" s="9">
        <f>貼付ｼｰﾄ!F179</f>
        <v>580</v>
      </c>
      <c r="K181" s="9" t="str">
        <f>貼付ｼｰﾄ!G179</f>
        <v>決</v>
      </c>
      <c r="L181" s="9" t="str">
        <f>貼付ｼｰﾄ!H179</f>
        <v>北見北斗高</v>
      </c>
      <c r="M181" s="9">
        <f>貼付ｼｰﾄ!I179</f>
        <v>2</v>
      </c>
      <c r="N181" s="9">
        <f>貼付ｼｰﾄ!J179</f>
        <v>5.5</v>
      </c>
    </row>
    <row r="182" spans="1:14" x14ac:dyDescent="0.15">
      <c r="A182" s="9">
        <v>483</v>
      </c>
      <c r="B182" s="9" t="str">
        <f t="shared" si="10"/>
        <v>中女走幅跳23</v>
      </c>
      <c r="C182" s="9" t="str">
        <f>I182&amp;COUNTIF($I$4:I182,I182)</f>
        <v>柳原江理1</v>
      </c>
      <c r="D182" s="9" t="str">
        <f>貼付ｼｰﾄ!D180&amp;貼付ｼｰﾄ!C180</f>
        <v>中女走幅跳</v>
      </c>
      <c r="E182" s="9">
        <f>IF(D182="","",貼付ｼｰﾄ!F180+ROW()/1000000)</f>
        <v>398.000182</v>
      </c>
      <c r="F182" s="9">
        <f t="shared" si="8"/>
        <v>23</v>
      </c>
      <c r="G182" s="9" t="str">
        <f>貼付ｼｰﾄ!A180</f>
        <v>地区陸上</v>
      </c>
      <c r="H182" s="9" t="str">
        <f>貼付ｼｰﾄ!B180</f>
        <v>網走</v>
      </c>
      <c r="I182" s="9" t="str">
        <f>貼付ｼｰﾄ!E180</f>
        <v>柳原江理</v>
      </c>
      <c r="J182" s="9">
        <f>貼付ｼｰﾄ!F180</f>
        <v>398</v>
      </c>
      <c r="K182" s="9" t="str">
        <f>貼付ｼｰﾄ!G180</f>
        <v>予</v>
      </c>
      <c r="L182" s="9" t="str">
        <f>貼付ｼｰﾄ!H180</f>
        <v>興部沙留中</v>
      </c>
      <c r="M182" s="9">
        <f>貼付ｼｰﾄ!I180</f>
        <v>3</v>
      </c>
      <c r="N182" s="9">
        <f>貼付ｼｰﾄ!J180</f>
        <v>1.4</v>
      </c>
    </row>
    <row r="183" spans="1:14" x14ac:dyDescent="0.15">
      <c r="A183" s="9">
        <v>484</v>
      </c>
      <c r="B183" s="9" t="str">
        <f t="shared" si="10"/>
        <v>中男走幅跳63</v>
      </c>
      <c r="C183" s="9" t="str">
        <f>I183&amp;COUNTIF($I$4:I183,I183)</f>
        <v>矢萩裕大1</v>
      </c>
      <c r="D183" s="9" t="str">
        <f>貼付ｼｰﾄ!D181&amp;貼付ｼｰﾄ!C181</f>
        <v>中男走幅跳</v>
      </c>
      <c r="E183" s="9">
        <f>IF(D183="","",貼付ｼｰﾄ!F181+ROW()/1000000)</f>
        <v>378.00018299999999</v>
      </c>
      <c r="F183" s="9">
        <f t="shared" si="8"/>
        <v>63</v>
      </c>
      <c r="G183" s="9" t="str">
        <f>貼付ｼｰﾄ!A181</f>
        <v>選手権</v>
      </c>
      <c r="H183" s="9" t="str">
        <f>貼付ｼｰﾄ!B181</f>
        <v>北見</v>
      </c>
      <c r="I183" s="9" t="str">
        <f>貼付ｼｰﾄ!E181</f>
        <v>矢萩裕大</v>
      </c>
      <c r="J183" s="9">
        <f>貼付ｼｰﾄ!F181</f>
        <v>378</v>
      </c>
      <c r="K183" s="9" t="str">
        <f>貼付ｼｰﾄ!G181</f>
        <v>決</v>
      </c>
      <c r="L183" s="9" t="str">
        <f>貼付ｼｰﾄ!H181</f>
        <v>北見北中</v>
      </c>
      <c r="M183" s="9">
        <f>貼付ｼｰﾄ!I181</f>
        <v>2</v>
      </c>
      <c r="N183" s="9">
        <f>貼付ｼｰﾄ!J181</f>
        <v>-2.7</v>
      </c>
    </row>
    <row r="184" spans="1:14" x14ac:dyDescent="0.15">
      <c r="A184" s="9">
        <v>485</v>
      </c>
      <c r="B184" s="9" t="str">
        <f t="shared" si="10"/>
        <v>中女走幅跳5</v>
      </c>
      <c r="C184" s="9" t="str">
        <f>I184&amp;COUNTIF($I$4:I184,I184)</f>
        <v>矢萩雪奈1</v>
      </c>
      <c r="D184" s="9" t="str">
        <f>貼付ｼｰﾄ!D182&amp;貼付ｼｰﾄ!C182</f>
        <v>中女走幅跳</v>
      </c>
      <c r="E184" s="9">
        <f>IF(D184="","",貼付ｼｰﾄ!F182+ROW()/1000000)</f>
        <v>497.00018399999999</v>
      </c>
      <c r="F184" s="9">
        <f t="shared" si="8"/>
        <v>5</v>
      </c>
      <c r="G184" s="9" t="str">
        <f>貼付ｼｰﾄ!A182</f>
        <v>地区陸上</v>
      </c>
      <c r="H184" s="9" t="str">
        <f>貼付ｼｰﾄ!B182</f>
        <v>網走</v>
      </c>
      <c r="I184" s="9" t="str">
        <f>貼付ｼｰﾄ!E182</f>
        <v>矢萩雪奈</v>
      </c>
      <c r="J184" s="9">
        <f>貼付ｼｰﾄ!F182</f>
        <v>497</v>
      </c>
      <c r="K184" s="9" t="str">
        <f>貼付ｼｰﾄ!G182</f>
        <v>決</v>
      </c>
      <c r="L184" s="9" t="str">
        <f>貼付ｼｰﾄ!H182</f>
        <v>遠軽中</v>
      </c>
      <c r="M184" s="9">
        <f>貼付ｼｰﾄ!I182</f>
        <v>3</v>
      </c>
      <c r="N184" s="9">
        <f>貼付ｼｰﾄ!J182</f>
        <v>2.1</v>
      </c>
    </row>
    <row r="185" spans="1:14" x14ac:dyDescent="0.15">
      <c r="A185" s="9">
        <v>488</v>
      </c>
      <c r="B185" s="9" t="str">
        <f t="shared" si="10"/>
        <v>高女走幅跳26</v>
      </c>
      <c r="C185" s="9" t="str">
        <f>I185&amp;COUNTIF($I$4:I185,I185)</f>
        <v>矢萩彩乃1</v>
      </c>
      <c r="D185" s="9" t="str">
        <f>貼付ｼｰﾄ!D183&amp;貼付ｼｰﾄ!C183</f>
        <v>高女走幅跳</v>
      </c>
      <c r="E185" s="9">
        <f>IF(D185="","",貼付ｼｰﾄ!F183+ROW()/1000000)</f>
        <v>375.00018499999999</v>
      </c>
      <c r="F185" s="9">
        <f t="shared" si="8"/>
        <v>26</v>
      </c>
      <c r="G185" s="9" t="str">
        <f>貼付ｼｰﾄ!A183</f>
        <v>選手権</v>
      </c>
      <c r="H185" s="9" t="str">
        <f>貼付ｼｰﾄ!B183</f>
        <v>北見</v>
      </c>
      <c r="I185" s="9" t="str">
        <f>貼付ｼｰﾄ!E183</f>
        <v>矢萩彩乃</v>
      </c>
      <c r="J185" s="9">
        <f>貼付ｼｰﾄ!F183</f>
        <v>375</v>
      </c>
      <c r="K185" s="9" t="str">
        <f>貼付ｼｰﾄ!G183</f>
        <v>決</v>
      </c>
      <c r="L185" s="9" t="str">
        <f>貼付ｼｰﾄ!H183</f>
        <v>北見商業高</v>
      </c>
      <c r="M185" s="9">
        <f>貼付ｼｰﾄ!I183</f>
        <v>3</v>
      </c>
      <c r="N185" s="9">
        <f>貼付ｼｰﾄ!J183</f>
        <v>0.7</v>
      </c>
    </row>
    <row r="186" spans="1:14" x14ac:dyDescent="0.15">
      <c r="A186" s="9">
        <v>492</v>
      </c>
      <c r="B186" s="9" t="str">
        <f t="shared" si="10"/>
        <v>中男走幅跳64</v>
      </c>
      <c r="C186" s="9" t="str">
        <f>I186&amp;COUNTIF($I$4:I186,I186)</f>
        <v>野澤晶太1</v>
      </c>
      <c r="D186" s="9" t="str">
        <f>貼付ｼｰﾄ!D184&amp;貼付ｼｰﾄ!C184</f>
        <v>中男走幅跳</v>
      </c>
      <c r="E186" s="9">
        <f>IF(D186="","",貼付ｼｰﾄ!F184+ROW()/1000000)</f>
        <v>373.00018599999999</v>
      </c>
      <c r="F186" s="9">
        <f t="shared" si="8"/>
        <v>64</v>
      </c>
      <c r="G186" s="9" t="str">
        <f>貼付ｼｰﾄ!A184</f>
        <v>記録会2戦</v>
      </c>
      <c r="H186" s="9" t="str">
        <f>貼付ｼｰﾄ!B184</f>
        <v>網走</v>
      </c>
      <c r="I186" s="9" t="str">
        <f>貼付ｼｰﾄ!E184</f>
        <v>野澤晶太</v>
      </c>
      <c r="J186" s="9">
        <f>貼付ｼｰﾄ!F184</f>
        <v>373</v>
      </c>
      <c r="K186" s="9" t="str">
        <f>貼付ｼｰﾄ!G184</f>
        <v>決</v>
      </c>
      <c r="L186" s="9" t="str">
        <f>貼付ｼｰﾄ!H184</f>
        <v>紋別潮見中</v>
      </c>
      <c r="M186" s="9">
        <f>貼付ｼｰﾄ!I184</f>
        <v>1</v>
      </c>
      <c r="N186" s="9">
        <f>貼付ｼｰﾄ!J184</f>
        <v>0</v>
      </c>
    </row>
    <row r="187" spans="1:14" x14ac:dyDescent="0.15">
      <c r="A187" s="9">
        <v>496</v>
      </c>
      <c r="B187" s="9" t="str">
        <f t="shared" si="10"/>
        <v>中男走幅跳35</v>
      </c>
      <c r="C187" s="9" t="str">
        <f>I187&amp;COUNTIF($I$4:I187,I187)</f>
        <v>野田陸斗1</v>
      </c>
      <c r="D187" s="9" t="str">
        <f>貼付ｼｰﾄ!D185&amp;貼付ｼｰﾄ!C185</f>
        <v>中男走幅跳</v>
      </c>
      <c r="E187" s="9">
        <f>IF(D187="","",貼付ｼｰﾄ!F185+ROW()/1000000)</f>
        <v>436.00018699999998</v>
      </c>
      <c r="F187" s="9">
        <f t="shared" si="8"/>
        <v>35</v>
      </c>
      <c r="G187" s="9" t="str">
        <f>貼付ｼｰﾄ!A185</f>
        <v>記録会2戦</v>
      </c>
      <c r="H187" s="9" t="str">
        <f>貼付ｼｰﾄ!B185</f>
        <v>網走</v>
      </c>
      <c r="I187" s="9" t="str">
        <f>貼付ｼｰﾄ!E185</f>
        <v>野田陸斗</v>
      </c>
      <c r="J187" s="9">
        <f>貼付ｼｰﾄ!F185</f>
        <v>436</v>
      </c>
      <c r="K187" s="9" t="str">
        <f>貼付ｼｰﾄ!G185</f>
        <v>決</v>
      </c>
      <c r="L187" s="9" t="str">
        <f>貼付ｼｰﾄ!H185</f>
        <v>湧別中</v>
      </c>
      <c r="M187" s="9">
        <f>貼付ｼｰﾄ!I185</f>
        <v>2</v>
      </c>
      <c r="N187" s="9">
        <f>貼付ｼｰﾄ!J185</f>
        <v>0</v>
      </c>
    </row>
    <row r="188" spans="1:14" x14ac:dyDescent="0.15">
      <c r="A188" s="9">
        <v>500</v>
      </c>
      <c r="B188" s="9" t="str">
        <f t="shared" si="10"/>
        <v>中男走幅跳30</v>
      </c>
      <c r="C188" s="9" t="str">
        <f>I188&amp;COUNTIF($I$4:I188,I188)</f>
        <v>野瀬遼平2</v>
      </c>
      <c r="D188" s="9" t="str">
        <f>貼付ｼｰﾄ!D186&amp;貼付ｼｰﾄ!C186</f>
        <v>中男走幅跳</v>
      </c>
      <c r="E188" s="9">
        <f>IF(D188="","",貼付ｼｰﾄ!F186+ROW()/1000000)</f>
        <v>446.00018799999998</v>
      </c>
      <c r="F188" s="9">
        <f t="shared" si="8"/>
        <v>30</v>
      </c>
      <c r="G188" s="9" t="str">
        <f>貼付ｼｰﾄ!A186</f>
        <v>秋季陸上</v>
      </c>
      <c r="H188" s="9" t="str">
        <f>貼付ｼｰﾄ!B186</f>
        <v>網走</v>
      </c>
      <c r="I188" s="9" t="str">
        <f>貼付ｼｰﾄ!E186</f>
        <v>野瀬遼平</v>
      </c>
      <c r="J188" s="9">
        <f>貼付ｼｰﾄ!F186</f>
        <v>446</v>
      </c>
      <c r="K188" s="9" t="str">
        <f>貼付ｼｰﾄ!G186</f>
        <v>決</v>
      </c>
      <c r="L188" s="9" t="str">
        <f>貼付ｼｰﾄ!H186</f>
        <v>網走第二中</v>
      </c>
      <c r="M188" s="9">
        <f>貼付ｼｰﾄ!I186</f>
        <v>1</v>
      </c>
      <c r="N188" s="9">
        <f>貼付ｼｰﾄ!J186</f>
        <v>0.2</v>
      </c>
    </row>
    <row r="189" spans="1:14" x14ac:dyDescent="0.15">
      <c r="A189" s="9">
        <v>501</v>
      </c>
      <c r="B189" s="9" t="str">
        <f t="shared" si="10"/>
        <v>中男走幅跳33</v>
      </c>
      <c r="C189" s="9" t="str">
        <f>I189&amp;COUNTIF($I$4:I189,I189)</f>
        <v>野瀬峻介1</v>
      </c>
      <c r="D189" s="9" t="str">
        <f>貼付ｼｰﾄ!D187&amp;貼付ｼｰﾄ!C187</f>
        <v>中男走幅跳</v>
      </c>
      <c r="E189" s="9">
        <f>IF(D189="","",貼付ｼｰﾄ!F187+ROW()/1000000)</f>
        <v>443.00018899999998</v>
      </c>
      <c r="F189" s="9">
        <f t="shared" si="8"/>
        <v>33</v>
      </c>
      <c r="G189" s="9" t="str">
        <f>貼付ｼｰﾄ!A187</f>
        <v>記録会2戦</v>
      </c>
      <c r="H189" s="9" t="str">
        <f>貼付ｼｰﾄ!B187</f>
        <v>網走</v>
      </c>
      <c r="I189" s="9" t="str">
        <f>貼付ｼｰﾄ!E187</f>
        <v>野瀬峻介</v>
      </c>
      <c r="J189" s="9">
        <f>貼付ｼｰﾄ!F187</f>
        <v>443</v>
      </c>
      <c r="K189" s="9" t="str">
        <f>貼付ｼｰﾄ!G187</f>
        <v>決</v>
      </c>
      <c r="L189" s="9" t="str">
        <f>貼付ｼｰﾄ!H187</f>
        <v>網走第二中</v>
      </c>
      <c r="M189" s="9">
        <f>貼付ｼｰﾄ!I187</f>
        <v>1</v>
      </c>
      <c r="N189" s="9">
        <f>貼付ｼｰﾄ!J187</f>
        <v>0</v>
      </c>
    </row>
    <row r="190" spans="1:14" x14ac:dyDescent="0.15">
      <c r="A190" s="9">
        <v>506</v>
      </c>
      <c r="B190" s="9" t="str">
        <f t="shared" si="10"/>
        <v>小女走幅跳17</v>
      </c>
      <c r="C190" s="9" t="str">
        <f>I190&amp;COUNTIF($I$4:I190,I190)</f>
        <v>野亜紀1</v>
      </c>
      <c r="D190" s="9" t="str">
        <f>貼付ｼｰﾄ!D188&amp;貼付ｼｰﾄ!C188</f>
        <v>小女走幅跳</v>
      </c>
      <c r="E190" s="9">
        <f>IF(D190="","",貼付ｼｰﾄ!F188+ROW()/1000000)</f>
        <v>309.00018999999998</v>
      </c>
      <c r="F190" s="9">
        <f t="shared" si="8"/>
        <v>17</v>
      </c>
      <c r="G190" s="9" t="str">
        <f>貼付ｼｰﾄ!A188</f>
        <v>小学生陸上</v>
      </c>
      <c r="H190" s="9" t="str">
        <f>貼付ｼｰﾄ!B188</f>
        <v>北見</v>
      </c>
      <c r="I190" s="9" t="str">
        <f>貼付ｼｰﾄ!E188</f>
        <v>野亜紀</v>
      </c>
      <c r="J190" s="9">
        <f>貼付ｼｰﾄ!F188</f>
        <v>309</v>
      </c>
      <c r="K190" s="9" t="str">
        <f>貼付ｼｰﾄ!G188</f>
        <v>決</v>
      </c>
      <c r="L190" s="9" t="str">
        <f>貼付ｼｰﾄ!H188</f>
        <v>美幌RC</v>
      </c>
      <c r="M190" s="9">
        <f>貼付ｼｰﾄ!I188</f>
        <v>5</v>
      </c>
      <c r="N190" s="9">
        <f>貼付ｼｰﾄ!J188</f>
        <v>0</v>
      </c>
    </row>
    <row r="191" spans="1:14" x14ac:dyDescent="0.15">
      <c r="A191" s="9">
        <v>508</v>
      </c>
      <c r="B191" s="9" t="str">
        <f t="shared" si="10"/>
        <v>中男走幅跳75</v>
      </c>
      <c r="C191" s="9" t="str">
        <f>I191&amp;COUNTIF($I$4:I191,I191)</f>
        <v>門脇歩夢1</v>
      </c>
      <c r="D191" s="9" t="str">
        <f>貼付ｼｰﾄ!D189&amp;貼付ｼｰﾄ!C189</f>
        <v>中男走幅跳</v>
      </c>
      <c r="E191" s="9">
        <f>IF(D191="","",貼付ｼｰﾄ!F189+ROW()/1000000)</f>
        <v>294.00019099999997</v>
      </c>
      <c r="F191" s="9">
        <f t="shared" si="8"/>
        <v>75</v>
      </c>
      <c r="G191" s="9" t="str">
        <f>貼付ｼｰﾄ!A189</f>
        <v>通信陸上</v>
      </c>
      <c r="H191" s="9" t="str">
        <f>貼付ｼｰﾄ!B189</f>
        <v>北見</v>
      </c>
      <c r="I191" s="9" t="str">
        <f>貼付ｼｰﾄ!E189</f>
        <v>門脇歩夢</v>
      </c>
      <c r="J191" s="9">
        <f>貼付ｼｰﾄ!F189</f>
        <v>294</v>
      </c>
      <c r="K191" s="9" t="str">
        <f>貼付ｼｰﾄ!G189</f>
        <v>予</v>
      </c>
      <c r="L191" s="9" t="str">
        <f>貼付ｼｰﾄ!H189</f>
        <v>北見北光中</v>
      </c>
      <c r="M191" s="9">
        <f>貼付ｼｰﾄ!I189</f>
        <v>3</v>
      </c>
      <c r="N191" s="9">
        <f>貼付ｼｰﾄ!J189</f>
        <v>1</v>
      </c>
    </row>
    <row r="192" spans="1:14" x14ac:dyDescent="0.15">
      <c r="A192" s="9">
        <v>515</v>
      </c>
      <c r="B192" s="9" t="str">
        <f t="shared" ref="B192:B209" si="11">D192&amp;F192</f>
        <v>中女走幅跳25</v>
      </c>
      <c r="C192" s="9" t="str">
        <f>I192&amp;COUNTIF($I$4:I192,I192)</f>
        <v>木村遥奈1</v>
      </c>
      <c r="D192" s="9" t="str">
        <f>貼付ｼｰﾄ!D190&amp;貼付ｼｰﾄ!C190</f>
        <v>中女走幅跳</v>
      </c>
      <c r="E192" s="9">
        <f>IF(D192="","",貼付ｼｰﾄ!F190+ROW()/1000000)</f>
        <v>396.00019200000003</v>
      </c>
      <c r="F192" s="9">
        <f t="shared" si="8"/>
        <v>25</v>
      </c>
      <c r="G192" s="9" t="str">
        <f>貼付ｼｰﾄ!A190</f>
        <v>通信陸上</v>
      </c>
      <c r="H192" s="9" t="str">
        <f>貼付ｼｰﾄ!B190</f>
        <v>北見</v>
      </c>
      <c r="I192" s="9" t="str">
        <f>貼付ｼｰﾄ!E190</f>
        <v>木村遥奈</v>
      </c>
      <c r="J192" s="9">
        <f>貼付ｼｰﾄ!F190</f>
        <v>396</v>
      </c>
      <c r="K192" s="9" t="str">
        <f>貼付ｼｰﾄ!G190</f>
        <v>予</v>
      </c>
      <c r="L192" s="9" t="str">
        <f>貼付ｼｰﾄ!H190</f>
        <v>北見小泉中</v>
      </c>
      <c r="M192" s="9">
        <f>貼付ｼｰﾄ!I190</f>
        <v>1</v>
      </c>
      <c r="N192" s="9">
        <f>貼付ｼｰﾄ!J190</f>
        <v>1.8</v>
      </c>
    </row>
    <row r="193" spans="1:14" x14ac:dyDescent="0.15">
      <c r="A193" s="9">
        <v>519</v>
      </c>
      <c r="B193" s="9" t="str">
        <f t="shared" si="11"/>
        <v>高男走幅跳35</v>
      </c>
      <c r="C193" s="9" t="str">
        <f>I193&amp;COUNTIF($I$4:I193,I193)</f>
        <v>木村大亮1</v>
      </c>
      <c r="D193" s="9" t="str">
        <f>貼付ｼｰﾄ!D191&amp;貼付ｼｰﾄ!C191</f>
        <v>高男走幅跳</v>
      </c>
      <c r="E193" s="9">
        <f>IF(D193="","",貼付ｼｰﾄ!F191+ROW()/1000000)</f>
        <v>496.00019300000002</v>
      </c>
      <c r="F193" s="9">
        <f t="shared" si="8"/>
        <v>35</v>
      </c>
      <c r="G193" s="9" t="str">
        <f>貼付ｼｰﾄ!A191</f>
        <v>記録会2戦</v>
      </c>
      <c r="H193" s="9" t="str">
        <f>貼付ｼｰﾄ!B191</f>
        <v>網走</v>
      </c>
      <c r="I193" s="9" t="str">
        <f>貼付ｼｰﾄ!E191</f>
        <v>木村大亮</v>
      </c>
      <c r="J193" s="9">
        <f>貼付ｼｰﾄ!F191</f>
        <v>496</v>
      </c>
      <c r="K193" s="9" t="str">
        <f>貼付ｼｰﾄ!G191</f>
        <v>決</v>
      </c>
      <c r="L193" s="9" t="str">
        <f>貼付ｼｰﾄ!H191</f>
        <v>遠軽高</v>
      </c>
      <c r="M193" s="9">
        <f>貼付ｼｰﾄ!I191</f>
        <v>2</v>
      </c>
      <c r="N193" s="9">
        <f>貼付ｼｰﾄ!J191</f>
        <v>0</v>
      </c>
    </row>
    <row r="194" spans="1:14" x14ac:dyDescent="0.15">
      <c r="A194" s="9">
        <v>523</v>
      </c>
      <c r="B194" s="9" t="str">
        <f t="shared" si="11"/>
        <v>中男走幅跳14</v>
      </c>
      <c r="C194" s="9" t="str">
        <f>I194&amp;COUNTIF($I$4:I194,I194)</f>
        <v>茂木彰良1</v>
      </c>
      <c r="D194" s="9" t="str">
        <f>貼付ｼｰﾄ!D192&amp;貼付ｼｰﾄ!C192</f>
        <v>中男走幅跳</v>
      </c>
      <c r="E194" s="9">
        <f>IF(D194="","",貼付ｼｰﾄ!F192+ROW()/1000000)</f>
        <v>501.00019400000002</v>
      </c>
      <c r="F194" s="9">
        <f t="shared" si="8"/>
        <v>14</v>
      </c>
      <c r="G194" s="9" t="str">
        <f>貼付ｼｰﾄ!A192</f>
        <v>秋季陸上</v>
      </c>
      <c r="H194" s="9" t="str">
        <f>貼付ｼｰﾄ!B192</f>
        <v>網走</v>
      </c>
      <c r="I194" s="9" t="str">
        <f>貼付ｼｰﾄ!E192</f>
        <v>茂木彰良</v>
      </c>
      <c r="J194" s="9">
        <f>貼付ｼｰﾄ!F192</f>
        <v>501</v>
      </c>
      <c r="K194" s="9" t="str">
        <f>貼付ｼｰﾄ!G192</f>
        <v>決</v>
      </c>
      <c r="L194" s="9" t="str">
        <f>貼付ｼｰﾄ!H192</f>
        <v>清里中</v>
      </c>
      <c r="M194" s="9">
        <f>貼付ｼｰﾄ!I192</f>
        <v>2</v>
      </c>
      <c r="N194" s="9">
        <f>貼付ｼｰﾄ!J192</f>
        <v>-0.3</v>
      </c>
    </row>
    <row r="195" spans="1:14" x14ac:dyDescent="0.15">
      <c r="A195" s="9">
        <v>524</v>
      </c>
      <c r="B195" s="9" t="str">
        <f t="shared" si="11"/>
        <v>高女走幅跳14</v>
      </c>
      <c r="C195" s="9" t="str">
        <f>I195&amp;COUNTIF($I$4:I195,I195)</f>
        <v>綿谷木梅1</v>
      </c>
      <c r="D195" s="9" t="str">
        <f>貼付ｼｰﾄ!D193&amp;貼付ｼｰﾄ!C193</f>
        <v>高女走幅跳</v>
      </c>
      <c r="E195" s="9">
        <f>IF(D195="","",貼付ｼｰﾄ!F193+ROW()/1000000)</f>
        <v>425.00019500000002</v>
      </c>
      <c r="F195" s="9">
        <f t="shared" si="8"/>
        <v>14</v>
      </c>
      <c r="G195" s="9" t="str">
        <f>貼付ｼｰﾄ!A193</f>
        <v>高体連北見支部</v>
      </c>
      <c r="H195" s="9" t="str">
        <f>貼付ｼｰﾄ!B193</f>
        <v>北見</v>
      </c>
      <c r="I195" s="9" t="str">
        <f>貼付ｼｰﾄ!E193</f>
        <v>綿谷木梅</v>
      </c>
      <c r="J195" s="9">
        <f>貼付ｼｰﾄ!F193</f>
        <v>425</v>
      </c>
      <c r="K195" s="9" t="str">
        <f>貼付ｼｰﾄ!G193</f>
        <v>決</v>
      </c>
      <c r="L195" s="9" t="str">
        <f>貼付ｼｰﾄ!H193</f>
        <v>遠軽高</v>
      </c>
      <c r="M195" s="9">
        <f>貼付ｼｰﾄ!I193</f>
        <v>3</v>
      </c>
      <c r="N195" s="9">
        <f>貼付ｼｰﾄ!J193</f>
        <v>2.4</v>
      </c>
    </row>
    <row r="196" spans="1:14" x14ac:dyDescent="0.15">
      <c r="A196" s="9">
        <v>528</v>
      </c>
      <c r="B196" s="9" t="str">
        <f t="shared" si="11"/>
        <v>小男走幅跳25</v>
      </c>
      <c r="C196" s="9" t="str">
        <f>I196&amp;COUNTIF($I$4:I196,I196)</f>
        <v>本田孝仁1</v>
      </c>
      <c r="D196" s="9" t="str">
        <f>貼付ｼｰﾄ!D194&amp;貼付ｼｰﾄ!C194</f>
        <v>小男走幅跳</v>
      </c>
      <c r="E196" s="9">
        <f>IF(D196="","",貼付ｼｰﾄ!F194+ROW()/1000000)</f>
        <v>298.00019600000002</v>
      </c>
      <c r="F196" s="9">
        <f t="shared" si="8"/>
        <v>25</v>
      </c>
      <c r="G196" s="9" t="str">
        <f>貼付ｼｰﾄ!A194</f>
        <v>記録会１戦</v>
      </c>
      <c r="H196" s="9" t="str">
        <f>貼付ｼｰﾄ!B194</f>
        <v>北見</v>
      </c>
      <c r="I196" s="9" t="str">
        <f>貼付ｼｰﾄ!E194</f>
        <v>本田孝仁</v>
      </c>
      <c r="J196" s="9">
        <f>貼付ｼｰﾄ!F194</f>
        <v>298</v>
      </c>
      <c r="K196" s="9" t="str">
        <f>貼付ｼｰﾄ!G194</f>
        <v>決</v>
      </c>
      <c r="L196" s="9" t="str">
        <f>貼付ｼｰﾄ!H194</f>
        <v>常呂陸上少年団</v>
      </c>
      <c r="M196" s="9">
        <f>貼付ｼｰﾄ!I194</f>
        <v>4</v>
      </c>
      <c r="N196" s="9">
        <f>貼付ｼｰﾄ!J194</f>
        <v>0</v>
      </c>
    </row>
    <row r="197" spans="1:14" x14ac:dyDescent="0.15">
      <c r="A197" s="9">
        <v>531</v>
      </c>
      <c r="B197" s="9" t="str">
        <f t="shared" si="11"/>
        <v>小男走幅跳23</v>
      </c>
      <c r="C197" s="9" t="str">
        <f>I197&amp;COUNTIF($I$4:I197,I197)</f>
        <v>堀澤文景1</v>
      </c>
      <c r="D197" s="9" t="str">
        <f>貼付ｼｰﾄ!D195&amp;貼付ｼｰﾄ!C195</f>
        <v>小男走幅跳</v>
      </c>
      <c r="E197" s="9">
        <f>IF(D197="","",貼付ｼｰﾄ!F195+ROW()/1000000)</f>
        <v>303.00019700000001</v>
      </c>
      <c r="F197" s="9">
        <f t="shared" ref="F197:F260" si="12">SUMPRODUCT(($D$4:$D$708=D197)*($E$4:$E$708&gt;E197))+1</f>
        <v>23</v>
      </c>
      <c r="G197" s="9" t="str">
        <f>貼付ｼｰﾄ!A195</f>
        <v>オホ小学生</v>
      </c>
      <c r="H197" s="9" t="str">
        <f>貼付ｼｰﾄ!B195</f>
        <v>北見</v>
      </c>
      <c r="I197" s="9" t="str">
        <f>貼付ｼｰﾄ!E195</f>
        <v>堀澤文景</v>
      </c>
      <c r="J197" s="9">
        <f>貼付ｼｰﾄ!F195</f>
        <v>303</v>
      </c>
      <c r="K197" s="9" t="str">
        <f>貼付ｼｰﾄ!G195</f>
        <v>決</v>
      </c>
      <c r="L197" s="9" t="str">
        <f>貼付ｼｰﾄ!H195</f>
        <v>ｵﾎｰﾂｸｷｯｽﾞ</v>
      </c>
      <c r="M197" s="9">
        <f>貼付ｼｰﾄ!I195</f>
        <v>6</v>
      </c>
      <c r="N197" s="9">
        <f>貼付ｼｰﾄ!J195</f>
        <v>0</v>
      </c>
    </row>
    <row r="198" spans="1:14" x14ac:dyDescent="0.15">
      <c r="A198" s="9">
        <v>533</v>
      </c>
      <c r="B198" s="9" t="str">
        <f t="shared" si="11"/>
        <v>小男走幅跳46</v>
      </c>
      <c r="C198" s="9" t="str">
        <f>I198&amp;COUNTIF($I$4:I198,I198)</f>
        <v>堀澤仁景1</v>
      </c>
      <c r="D198" s="9" t="str">
        <f>貼付ｼｰﾄ!D196&amp;貼付ｼｰﾄ!C196</f>
        <v>小男走幅跳</v>
      </c>
      <c r="E198" s="9">
        <f>IF(D198="","",貼付ｼｰﾄ!F196+ROW()/1000000)</f>
        <v>251.00019800000001</v>
      </c>
      <c r="F198" s="9">
        <f t="shared" si="12"/>
        <v>46</v>
      </c>
      <c r="G198" s="9" t="str">
        <f>貼付ｼｰﾄ!A196</f>
        <v>小学生陸上</v>
      </c>
      <c r="H198" s="9" t="str">
        <f>貼付ｼｰﾄ!B196</f>
        <v>北見</v>
      </c>
      <c r="I198" s="9" t="str">
        <f>貼付ｼｰﾄ!E196</f>
        <v>堀澤仁景</v>
      </c>
      <c r="J198" s="9">
        <f>貼付ｼｰﾄ!F196</f>
        <v>251</v>
      </c>
      <c r="K198" s="9" t="str">
        <f>貼付ｼｰﾄ!G196</f>
        <v>決</v>
      </c>
      <c r="L198" s="9" t="str">
        <f>貼付ｼｰﾄ!H196</f>
        <v>ｵﾎｰﾂｸｷｯｽﾞ</v>
      </c>
      <c r="M198" s="9">
        <f>貼付ｼｰﾄ!I196</f>
        <v>3</v>
      </c>
      <c r="N198" s="9">
        <f>貼付ｼｰﾄ!J196</f>
        <v>0</v>
      </c>
    </row>
    <row r="199" spans="1:14" x14ac:dyDescent="0.15">
      <c r="A199" s="9">
        <v>541</v>
      </c>
      <c r="B199" s="9" t="str">
        <f t="shared" si="11"/>
        <v>中男走幅跳67</v>
      </c>
      <c r="C199" s="9" t="str">
        <f>I199&amp;COUNTIF($I$4:I199,I199)</f>
        <v>牧柊斗1</v>
      </c>
      <c r="D199" s="9" t="str">
        <f>貼付ｼｰﾄ!D197&amp;貼付ｼｰﾄ!C197</f>
        <v>中男走幅跳</v>
      </c>
      <c r="E199" s="9">
        <f>IF(D199="","",貼付ｼｰﾄ!F197+ROW()/1000000)</f>
        <v>368.00019900000001</v>
      </c>
      <c r="F199" s="9">
        <f t="shared" si="12"/>
        <v>67</v>
      </c>
      <c r="G199" s="9" t="str">
        <f>貼付ｼｰﾄ!A197</f>
        <v>秋季陸上</v>
      </c>
      <c r="H199" s="9" t="str">
        <f>貼付ｼｰﾄ!B197</f>
        <v>網走</v>
      </c>
      <c r="I199" s="9" t="str">
        <f>貼付ｼｰﾄ!E197</f>
        <v>牧柊斗</v>
      </c>
      <c r="J199" s="9">
        <f>貼付ｼｰﾄ!F197</f>
        <v>368</v>
      </c>
      <c r="K199" s="9" t="str">
        <f>貼付ｼｰﾄ!G197</f>
        <v>決</v>
      </c>
      <c r="L199" s="9" t="str">
        <f>貼付ｼｰﾄ!H197</f>
        <v>北見北光中</v>
      </c>
      <c r="M199" s="9">
        <f>貼付ｼｰﾄ!I197</f>
        <v>2</v>
      </c>
      <c r="N199" s="9">
        <f>貼付ｼｰﾄ!J197</f>
        <v>1.2</v>
      </c>
    </row>
    <row r="200" spans="1:14" x14ac:dyDescent="0.15">
      <c r="A200" s="9">
        <v>542</v>
      </c>
      <c r="B200" s="9" t="str">
        <f t="shared" si="11"/>
        <v>小男走幅跳51</v>
      </c>
      <c r="C200" s="9" t="str">
        <f>I200&amp;COUNTIF($I$4:I200,I200)</f>
        <v>豊原隆介1</v>
      </c>
      <c r="D200" s="9" t="str">
        <f>貼付ｼｰﾄ!D198&amp;貼付ｼｰﾄ!C198</f>
        <v>小男走幅跳</v>
      </c>
      <c r="E200" s="9">
        <f>IF(D200="","",貼付ｼｰﾄ!F198+ROW()/1000000)</f>
        <v>234.00020000000001</v>
      </c>
      <c r="F200" s="9">
        <f t="shared" si="12"/>
        <v>51</v>
      </c>
      <c r="G200" s="9" t="str">
        <f>貼付ｼｰﾄ!A198</f>
        <v>記録会１戦</v>
      </c>
      <c r="H200" s="9" t="str">
        <f>貼付ｼｰﾄ!B198</f>
        <v>北見</v>
      </c>
      <c r="I200" s="9" t="str">
        <f>貼付ｼｰﾄ!E198</f>
        <v>豊原隆介</v>
      </c>
      <c r="J200" s="9">
        <f>貼付ｼｰﾄ!F198</f>
        <v>234</v>
      </c>
      <c r="K200" s="9" t="str">
        <f>貼付ｼｰﾄ!G198</f>
        <v>決</v>
      </c>
      <c r="L200" s="9" t="str">
        <f>貼付ｼｰﾄ!H198</f>
        <v>ｵﾎｰﾂｸｷｯｽﾞ</v>
      </c>
      <c r="M200" s="9">
        <f>貼付ｼｰﾄ!I198</f>
        <v>3</v>
      </c>
      <c r="N200" s="9">
        <f>貼付ｼｰﾄ!J198</f>
        <v>0</v>
      </c>
    </row>
    <row r="201" spans="1:14" x14ac:dyDescent="0.15">
      <c r="A201" s="9">
        <v>544</v>
      </c>
      <c r="B201" s="9" t="str">
        <f t="shared" si="11"/>
        <v>小男走幅跳38</v>
      </c>
      <c r="C201" s="9" t="str">
        <f>I201&amp;COUNTIF($I$4:I201,I201)</f>
        <v>蜂谷右京1</v>
      </c>
      <c r="D201" s="9" t="str">
        <f>貼付ｼｰﾄ!D199&amp;貼付ｼｰﾄ!C199</f>
        <v>小男走幅跳</v>
      </c>
      <c r="E201" s="9">
        <f>IF(D201="","",貼付ｼｰﾄ!F199+ROW()/1000000)</f>
        <v>276.000201</v>
      </c>
      <c r="F201" s="9">
        <f t="shared" si="12"/>
        <v>38</v>
      </c>
      <c r="G201" s="9" t="str">
        <f>貼付ｼｰﾄ!A199</f>
        <v>小学生陸上</v>
      </c>
      <c r="H201" s="9" t="str">
        <f>貼付ｼｰﾄ!B199</f>
        <v>北見</v>
      </c>
      <c r="I201" s="9" t="str">
        <f>貼付ｼｰﾄ!E199</f>
        <v>蜂谷右京</v>
      </c>
      <c r="J201" s="9">
        <f>貼付ｼｰﾄ!F199</f>
        <v>276</v>
      </c>
      <c r="K201" s="9" t="str">
        <f>貼付ｼｰﾄ!G199</f>
        <v>決</v>
      </c>
      <c r="L201" s="9" t="str">
        <f>貼付ｼｰﾄ!H199</f>
        <v>ｵﾎｰﾂｸSS</v>
      </c>
      <c r="M201" s="9">
        <f>貼付ｼｰﾄ!I199</f>
        <v>6</v>
      </c>
      <c r="N201" s="9">
        <f>貼付ｼｰﾄ!J199</f>
        <v>0</v>
      </c>
    </row>
    <row r="202" spans="1:14" x14ac:dyDescent="0.15">
      <c r="A202" s="9">
        <v>556</v>
      </c>
      <c r="B202" s="9" t="str">
        <f t="shared" si="11"/>
        <v>高男走幅跳8</v>
      </c>
      <c r="C202" s="9" t="str">
        <f>I202&amp;COUNTIF($I$4:I202,I202)</f>
        <v>片川志遠1</v>
      </c>
      <c r="D202" s="9" t="str">
        <f>貼付ｼｰﾄ!D200&amp;貼付ｼｰﾄ!C200</f>
        <v>高男走幅跳</v>
      </c>
      <c r="E202" s="9">
        <f>IF(D202="","",貼付ｼｰﾄ!F200+ROW()/1000000)</f>
        <v>608.00020199999994</v>
      </c>
      <c r="F202" s="9">
        <f t="shared" si="12"/>
        <v>8</v>
      </c>
      <c r="G202" s="9" t="str">
        <f>貼付ｼｰﾄ!A200</f>
        <v>選手権</v>
      </c>
      <c r="H202" s="9" t="str">
        <f>貼付ｼｰﾄ!B200</f>
        <v>北見</v>
      </c>
      <c r="I202" s="9" t="str">
        <f>貼付ｼｰﾄ!E200</f>
        <v>片川志遠</v>
      </c>
      <c r="J202" s="9">
        <f>貼付ｼｰﾄ!F200</f>
        <v>608</v>
      </c>
      <c r="K202" s="9" t="str">
        <f>貼付ｼｰﾄ!G200</f>
        <v>決</v>
      </c>
      <c r="L202" s="9" t="str">
        <f>貼付ｼｰﾄ!H200</f>
        <v>雄武高</v>
      </c>
      <c r="M202" s="9">
        <f>貼付ｼｰﾄ!I200</f>
        <v>2</v>
      </c>
      <c r="N202" s="9">
        <f>貼付ｼｰﾄ!J200</f>
        <v>3.5</v>
      </c>
    </row>
    <row r="203" spans="1:14" x14ac:dyDescent="0.15">
      <c r="A203" s="9">
        <v>558</v>
      </c>
      <c r="B203" s="9" t="str">
        <f t="shared" si="11"/>
        <v>高女走幅跳13</v>
      </c>
      <c r="C203" s="9" t="str">
        <f>I203&amp;COUNTIF($I$4:I203,I203)</f>
        <v>片川うらん1</v>
      </c>
      <c r="D203" s="9" t="str">
        <f>貼付ｼｰﾄ!D201&amp;貼付ｼｰﾄ!C201</f>
        <v>高女走幅跳</v>
      </c>
      <c r="E203" s="9">
        <f>IF(D203="","",貼付ｼｰﾄ!F201+ROW()/1000000)</f>
        <v>435.000203</v>
      </c>
      <c r="F203" s="9">
        <f t="shared" si="12"/>
        <v>13</v>
      </c>
      <c r="G203" s="9" t="str">
        <f>貼付ｼｰﾄ!A201</f>
        <v>選手権</v>
      </c>
      <c r="H203" s="9" t="str">
        <f>貼付ｼｰﾄ!B201</f>
        <v>北見</v>
      </c>
      <c r="I203" s="9" t="str">
        <f>貼付ｼｰﾄ!E201</f>
        <v>片川うらん</v>
      </c>
      <c r="J203" s="9">
        <f>貼付ｼｰﾄ!F201</f>
        <v>435</v>
      </c>
      <c r="K203" s="9" t="str">
        <f>貼付ｼｰﾄ!G201</f>
        <v>決</v>
      </c>
      <c r="L203" s="9" t="str">
        <f>貼付ｼｰﾄ!H201</f>
        <v>雄武高</v>
      </c>
      <c r="M203" s="9">
        <f>貼付ｼｰﾄ!I201</f>
        <v>3</v>
      </c>
      <c r="N203" s="9">
        <f>貼付ｼｰﾄ!J201</f>
        <v>2.4</v>
      </c>
    </row>
    <row r="204" spans="1:14" x14ac:dyDescent="0.15">
      <c r="A204" s="9">
        <v>563</v>
      </c>
      <c r="B204" s="9" t="str">
        <f t="shared" si="11"/>
        <v>中男走幅跳32</v>
      </c>
      <c r="C204" s="9" t="str">
        <f>I204&amp;COUNTIF($I$4:I204,I204)</f>
        <v>片岡涼2</v>
      </c>
      <c r="D204" s="9" t="str">
        <f>貼付ｼｰﾄ!D202&amp;貼付ｼｰﾄ!C202</f>
        <v>中男走幅跳</v>
      </c>
      <c r="E204" s="9">
        <f>IF(D204="","",貼付ｼｰﾄ!F202+ROW()/1000000)</f>
        <v>443.000204</v>
      </c>
      <c r="F204" s="9">
        <f t="shared" si="12"/>
        <v>32</v>
      </c>
      <c r="G204" s="9" t="str">
        <f>貼付ｼｰﾄ!A202</f>
        <v>記録会3戦</v>
      </c>
      <c r="H204" s="9" t="str">
        <f>貼付ｼｰﾄ!B202</f>
        <v>網走</v>
      </c>
      <c r="I204" s="9" t="str">
        <f>貼付ｼｰﾄ!E202</f>
        <v>片岡涼</v>
      </c>
      <c r="J204" s="9">
        <f>貼付ｼｰﾄ!F202</f>
        <v>443</v>
      </c>
      <c r="K204" s="9" t="str">
        <f>貼付ｼｰﾄ!G202</f>
        <v>決</v>
      </c>
      <c r="L204" s="9" t="str">
        <f>貼付ｼｰﾄ!H202</f>
        <v>雄武中</v>
      </c>
      <c r="M204" s="9">
        <f>貼付ｼｰﾄ!I202</f>
        <v>2</v>
      </c>
      <c r="N204" s="9">
        <f>貼付ｼｰﾄ!J202</f>
        <v>-0.3</v>
      </c>
    </row>
    <row r="205" spans="1:14" x14ac:dyDescent="0.15">
      <c r="A205" s="9">
        <v>564</v>
      </c>
      <c r="B205" s="9" t="str">
        <f t="shared" si="11"/>
        <v>中男走幅跳69</v>
      </c>
      <c r="C205" s="9" t="str">
        <f>I205&amp;COUNTIF($I$4:I205,I205)</f>
        <v>米地賢豊1</v>
      </c>
      <c r="D205" s="9" t="str">
        <f>貼付ｼｰﾄ!D203&amp;貼付ｼｰﾄ!C203</f>
        <v>中男走幅跳</v>
      </c>
      <c r="E205" s="9">
        <f>IF(D205="","",貼付ｼｰﾄ!F203+ROW()/1000000)</f>
        <v>362.00020499999999</v>
      </c>
      <c r="F205" s="9">
        <f t="shared" si="12"/>
        <v>69</v>
      </c>
      <c r="G205" s="9" t="str">
        <f>貼付ｼｰﾄ!A203</f>
        <v>中体連新人</v>
      </c>
      <c r="H205" s="9" t="str">
        <f>貼付ｼｰﾄ!B203</f>
        <v>網走</v>
      </c>
      <c r="I205" s="9" t="str">
        <f>貼付ｼｰﾄ!E203</f>
        <v>米地賢豊</v>
      </c>
      <c r="J205" s="9">
        <f>貼付ｼｰﾄ!F203</f>
        <v>362</v>
      </c>
      <c r="K205" s="9" t="str">
        <f>貼付ｼｰﾄ!G203</f>
        <v>予</v>
      </c>
      <c r="L205" s="9" t="str">
        <f>貼付ｼｰﾄ!H203</f>
        <v>美幌北中</v>
      </c>
      <c r="M205" s="9">
        <f>貼付ｼｰﾄ!I203</f>
        <v>1</v>
      </c>
      <c r="N205" s="9">
        <f>貼付ｼｰﾄ!J203</f>
        <v>-0.1</v>
      </c>
    </row>
    <row r="206" spans="1:14" x14ac:dyDescent="0.15">
      <c r="A206" s="9">
        <v>566</v>
      </c>
      <c r="B206" s="9" t="str">
        <f t="shared" si="11"/>
        <v>高男走幅跳29</v>
      </c>
      <c r="C206" s="9" t="str">
        <f>I206&amp;COUNTIF($I$4:I206,I206)</f>
        <v>平田航矢1</v>
      </c>
      <c r="D206" s="9" t="str">
        <f>貼付ｼｰﾄ!D204&amp;貼付ｼｰﾄ!C204</f>
        <v>高男走幅跳</v>
      </c>
      <c r="E206" s="9">
        <f>IF(D206="","",貼付ｼｰﾄ!F204+ROW()/1000000)</f>
        <v>518.00020600000005</v>
      </c>
      <c r="F206" s="9">
        <f t="shared" si="12"/>
        <v>29</v>
      </c>
      <c r="G206" s="9" t="str">
        <f>貼付ｼｰﾄ!A204</f>
        <v>高体連北見支部</v>
      </c>
      <c r="H206" s="9" t="str">
        <f>貼付ｼｰﾄ!B204</f>
        <v>北見</v>
      </c>
      <c r="I206" s="9" t="str">
        <f>貼付ｼｰﾄ!E204</f>
        <v>平田航矢</v>
      </c>
      <c r="J206" s="9">
        <f>貼付ｼｰﾄ!F204</f>
        <v>518</v>
      </c>
      <c r="K206" s="9" t="str">
        <f>貼付ｼｰﾄ!G204</f>
        <v>決</v>
      </c>
      <c r="L206" s="9" t="str">
        <f>貼付ｼｰﾄ!H204</f>
        <v>北見商業高</v>
      </c>
      <c r="M206" s="9">
        <f>貼付ｼｰﾄ!I204</f>
        <v>1</v>
      </c>
      <c r="N206" s="9">
        <f>貼付ｼｰﾄ!J204</f>
        <v>-0.8</v>
      </c>
    </row>
    <row r="207" spans="1:14" x14ac:dyDescent="0.15">
      <c r="A207" s="9">
        <v>573</v>
      </c>
      <c r="B207" s="9" t="str">
        <f t="shared" si="11"/>
        <v>小男走幅跳32</v>
      </c>
      <c r="C207" s="9" t="str">
        <f>I207&amp;COUNTIF($I$4:I207,I207)</f>
        <v>平沢宗也1</v>
      </c>
      <c r="D207" s="9" t="str">
        <f>貼付ｼｰﾄ!D205&amp;貼付ｼｰﾄ!C205</f>
        <v>小男走幅跳</v>
      </c>
      <c r="E207" s="9">
        <f>IF(D207="","",貼付ｼｰﾄ!F205+ROW()/1000000)</f>
        <v>287.00020699999999</v>
      </c>
      <c r="F207" s="9">
        <f t="shared" si="12"/>
        <v>32</v>
      </c>
      <c r="G207" s="9" t="str">
        <f>貼付ｼｰﾄ!A205</f>
        <v>小学生陸上</v>
      </c>
      <c r="H207" s="9" t="str">
        <f>貼付ｼｰﾄ!B205</f>
        <v>北見</v>
      </c>
      <c r="I207" s="9" t="str">
        <f>貼付ｼｰﾄ!E205</f>
        <v>平沢宗也</v>
      </c>
      <c r="J207" s="9">
        <f>貼付ｼｰﾄ!F205</f>
        <v>287</v>
      </c>
      <c r="K207" s="9" t="str">
        <f>貼付ｼｰﾄ!G205</f>
        <v>決</v>
      </c>
      <c r="L207" s="9" t="str">
        <f>貼付ｼｰﾄ!H205</f>
        <v>ｵﾎｰﾂｸｷｯｽﾞ</v>
      </c>
      <c r="M207" s="9">
        <f>貼付ｼｰﾄ!I205</f>
        <v>3</v>
      </c>
      <c r="N207" s="9">
        <f>貼付ｼｰﾄ!J205</f>
        <v>0</v>
      </c>
    </row>
    <row r="208" spans="1:14" x14ac:dyDescent="0.15">
      <c r="A208" s="9">
        <v>576</v>
      </c>
      <c r="B208" s="9" t="str">
        <f t="shared" si="11"/>
        <v>小男走幅跳26</v>
      </c>
      <c r="C208" s="9" t="str">
        <f>I208&amp;COUNTIF($I$4:I208,I208)</f>
        <v>福田涼介1</v>
      </c>
      <c r="D208" s="9" t="str">
        <f>貼付ｼｰﾄ!D206&amp;貼付ｼｰﾄ!C206</f>
        <v>小男走幅跳</v>
      </c>
      <c r="E208" s="9">
        <f>IF(D208="","",貼付ｼｰﾄ!F206+ROW()/1000000)</f>
        <v>296.00020799999999</v>
      </c>
      <c r="F208" s="9">
        <f t="shared" si="12"/>
        <v>26</v>
      </c>
      <c r="G208" s="9" t="str">
        <f>貼付ｼｰﾄ!A206</f>
        <v>小学生陸上</v>
      </c>
      <c r="H208" s="9" t="str">
        <f>貼付ｼｰﾄ!B206</f>
        <v>北見</v>
      </c>
      <c r="I208" s="9" t="str">
        <f>貼付ｼｰﾄ!E206</f>
        <v>福田涼介</v>
      </c>
      <c r="J208" s="9">
        <f>貼付ｼｰﾄ!F206</f>
        <v>296</v>
      </c>
      <c r="K208" s="9" t="str">
        <f>貼付ｼｰﾄ!G206</f>
        <v>決</v>
      </c>
      <c r="L208" s="9" t="str">
        <f>貼付ｼｰﾄ!H206</f>
        <v>ｵﾎｰﾂｸACｼﾞｭﾆｱ</v>
      </c>
      <c r="M208" s="9">
        <f>貼付ｼｰﾄ!I206</f>
        <v>3</v>
      </c>
      <c r="N208" s="9">
        <f>貼付ｼｰﾄ!J206</f>
        <v>0</v>
      </c>
    </row>
    <row r="209" spans="1:14" x14ac:dyDescent="0.15">
      <c r="A209" s="9">
        <v>577</v>
      </c>
      <c r="B209" s="9" t="str">
        <f t="shared" si="11"/>
        <v>小男走幅跳16</v>
      </c>
      <c r="C209" s="9" t="str">
        <f>I209&amp;COUNTIF($I$4:I209,I209)</f>
        <v>福田悠介2</v>
      </c>
      <c r="D209" s="9" t="str">
        <f>貼付ｼｰﾄ!D207&amp;貼付ｼｰﾄ!C207</f>
        <v>小男走幅跳</v>
      </c>
      <c r="E209" s="9">
        <f>IF(D209="","",貼付ｼｰﾄ!F207+ROW()/1000000)</f>
        <v>332.00020899999998</v>
      </c>
      <c r="F209" s="9">
        <f t="shared" si="12"/>
        <v>16</v>
      </c>
      <c r="G209" s="9" t="str">
        <f>貼付ｼｰﾄ!A207</f>
        <v>フィールド記録会</v>
      </c>
      <c r="H209" s="9" t="str">
        <f>貼付ｼｰﾄ!B207</f>
        <v>網走</v>
      </c>
      <c r="I209" s="9" t="str">
        <f>貼付ｼｰﾄ!E207</f>
        <v>福田悠介</v>
      </c>
      <c r="J209" s="9">
        <f>貼付ｼｰﾄ!F207</f>
        <v>332</v>
      </c>
      <c r="K209" s="9" t="str">
        <f>貼付ｼｰﾄ!G207</f>
        <v>決</v>
      </c>
      <c r="L209" s="9" t="str">
        <f>貼付ｼｰﾄ!H207</f>
        <v>ｵﾎｰﾂｸACｼﾞｭﾆｱ</v>
      </c>
      <c r="M209" s="9">
        <f>貼付ｼｰﾄ!I207</f>
        <v>5</v>
      </c>
      <c r="N209" s="9">
        <f>貼付ｼｰﾄ!J207</f>
        <v>0</v>
      </c>
    </row>
    <row r="210" spans="1:14" x14ac:dyDescent="0.15">
      <c r="A210" s="9">
        <v>579</v>
      </c>
      <c r="B210" s="9" t="str">
        <f t="shared" ref="B210:B227" si="13">D210&amp;F210</f>
        <v>高男走幅跳12</v>
      </c>
      <c r="C210" s="9" t="str">
        <f>I210&amp;COUNTIF($I$4:I210,I210)</f>
        <v>福田峻平1</v>
      </c>
      <c r="D210" s="9" t="str">
        <f>貼付ｼｰﾄ!D208&amp;貼付ｼｰﾄ!C208</f>
        <v>高男走幅跳</v>
      </c>
      <c r="E210" s="9">
        <f>IF(D210="","",貼付ｼｰﾄ!F208+ROW()/1000000)</f>
        <v>585.00021000000004</v>
      </c>
      <c r="F210" s="9">
        <f t="shared" si="12"/>
        <v>12</v>
      </c>
      <c r="G210" s="9" t="str">
        <f>貼付ｼｰﾄ!A208</f>
        <v>選手権</v>
      </c>
      <c r="H210" s="9" t="str">
        <f>貼付ｼｰﾄ!B208</f>
        <v>北見</v>
      </c>
      <c r="I210" s="9" t="str">
        <f>貼付ｼｰﾄ!E208</f>
        <v>福田峻平</v>
      </c>
      <c r="J210" s="9">
        <f>貼付ｼｰﾄ!F208</f>
        <v>585</v>
      </c>
      <c r="K210" s="9" t="str">
        <f>貼付ｼｰﾄ!G208</f>
        <v>決</v>
      </c>
      <c r="L210" s="9" t="str">
        <f>貼付ｼｰﾄ!H208</f>
        <v>網走南ヶ丘高</v>
      </c>
      <c r="M210" s="9">
        <f>貼付ｼｰﾄ!I208</f>
        <v>2</v>
      </c>
      <c r="N210" s="9">
        <f>貼付ｼｰﾄ!J208</f>
        <v>3.5</v>
      </c>
    </row>
    <row r="211" spans="1:14" x14ac:dyDescent="0.15">
      <c r="A211" s="9">
        <v>588</v>
      </c>
      <c r="B211" s="9" t="str">
        <f t="shared" si="13"/>
        <v>中男走幅跳42</v>
      </c>
      <c r="C211" s="9" t="str">
        <f>I211&amp;COUNTIF($I$4:I211,I211)</f>
        <v>福井雄介1</v>
      </c>
      <c r="D211" s="9" t="str">
        <f>貼付ｼｰﾄ!D209&amp;貼付ｼｰﾄ!C209</f>
        <v>中男走幅跳</v>
      </c>
      <c r="E211" s="9">
        <f>IF(D211="","",貼付ｼｰﾄ!F209+ROW()/1000000)</f>
        <v>421.00021099999998</v>
      </c>
      <c r="F211" s="9">
        <f t="shared" si="12"/>
        <v>42</v>
      </c>
      <c r="G211" s="9" t="str">
        <f>貼付ｼｰﾄ!A209</f>
        <v>選手権</v>
      </c>
      <c r="H211" s="9" t="str">
        <f>貼付ｼｰﾄ!B209</f>
        <v>北見</v>
      </c>
      <c r="I211" s="9" t="str">
        <f>貼付ｼｰﾄ!E209</f>
        <v>福井雄介</v>
      </c>
      <c r="J211" s="9">
        <f>貼付ｼｰﾄ!F209</f>
        <v>421</v>
      </c>
      <c r="K211" s="9" t="str">
        <f>貼付ｼｰﾄ!G209</f>
        <v>決</v>
      </c>
      <c r="L211" s="9" t="str">
        <f>貼付ｼｰﾄ!H209</f>
        <v>北見小泉中</v>
      </c>
      <c r="M211" s="9">
        <f>貼付ｼｰﾄ!I209</f>
        <v>3</v>
      </c>
      <c r="N211" s="9">
        <f>貼付ｼｰﾄ!J209</f>
        <v>2.8</v>
      </c>
    </row>
    <row r="212" spans="1:14" x14ac:dyDescent="0.15">
      <c r="A212" s="9">
        <v>593</v>
      </c>
      <c r="B212" s="9" t="str">
        <f t="shared" si="13"/>
        <v>中男走幅跳46</v>
      </c>
      <c r="C212" s="9" t="str">
        <f>I212&amp;COUNTIF($I$4:I212,I212)</f>
        <v>福井大翔1</v>
      </c>
      <c r="D212" s="9" t="str">
        <f>貼付ｼｰﾄ!D210&amp;貼付ｼｰﾄ!C210</f>
        <v>中男走幅跳</v>
      </c>
      <c r="E212" s="9">
        <f>IF(D212="","",貼付ｼｰﾄ!F210+ROW()/1000000)</f>
        <v>415.00021199999998</v>
      </c>
      <c r="F212" s="9">
        <f t="shared" si="12"/>
        <v>46</v>
      </c>
      <c r="G212" s="9" t="str">
        <f>貼付ｼｰﾄ!A210</f>
        <v>選手権</v>
      </c>
      <c r="H212" s="9" t="str">
        <f>貼付ｼｰﾄ!B210</f>
        <v>北見</v>
      </c>
      <c r="I212" s="9" t="str">
        <f>貼付ｼｰﾄ!E210</f>
        <v>福井大翔</v>
      </c>
      <c r="J212" s="9">
        <f>貼付ｼｰﾄ!F210</f>
        <v>415</v>
      </c>
      <c r="K212" s="9" t="str">
        <f>貼付ｼｰﾄ!G210</f>
        <v>決</v>
      </c>
      <c r="L212" s="9" t="str">
        <f>貼付ｼｰﾄ!H210</f>
        <v>北見光西中</v>
      </c>
      <c r="M212" s="9">
        <f>貼付ｼｰﾄ!I210</f>
        <v>2</v>
      </c>
      <c r="N212" s="9">
        <f>貼付ｼｰﾄ!J210</f>
        <v>1.8</v>
      </c>
    </row>
    <row r="213" spans="1:14" x14ac:dyDescent="0.15">
      <c r="A213" s="9">
        <v>594</v>
      </c>
      <c r="B213" s="9" t="str">
        <f t="shared" si="13"/>
        <v>小女走幅跳31</v>
      </c>
      <c r="C213" s="9" t="str">
        <f>I213&amp;COUNTIF($I$4:I213,I213)</f>
        <v>服部茜1</v>
      </c>
      <c r="D213" s="9" t="str">
        <f>貼付ｼｰﾄ!D211&amp;貼付ｼｰﾄ!C211</f>
        <v>小女走幅跳</v>
      </c>
      <c r="E213" s="9">
        <f>IF(D213="","",貼付ｼｰﾄ!F211+ROW()/1000000)</f>
        <v>255.000213</v>
      </c>
      <c r="F213" s="9">
        <f t="shared" si="12"/>
        <v>31</v>
      </c>
      <c r="G213" s="9" t="str">
        <f>貼付ｼｰﾄ!A211</f>
        <v>オホ小学生</v>
      </c>
      <c r="H213" s="9" t="str">
        <f>貼付ｼｰﾄ!B211</f>
        <v>北見</v>
      </c>
      <c r="I213" s="9" t="str">
        <f>貼付ｼｰﾄ!E211</f>
        <v>服部茜</v>
      </c>
      <c r="J213" s="9">
        <f>貼付ｼｰﾄ!F211</f>
        <v>255</v>
      </c>
      <c r="K213" s="9" t="str">
        <f>貼付ｼｰﾄ!G211</f>
        <v>決</v>
      </c>
      <c r="L213" s="9" t="str">
        <f>貼付ｼｰﾄ!H211</f>
        <v>常呂陸上少年団</v>
      </c>
      <c r="M213" s="9">
        <f>貼付ｼｰﾄ!I211</f>
        <v>4</v>
      </c>
      <c r="N213" s="9">
        <f>貼付ｼｰﾄ!J211</f>
        <v>0</v>
      </c>
    </row>
    <row r="214" spans="1:14" x14ac:dyDescent="0.15">
      <c r="A214" s="9">
        <v>595</v>
      </c>
      <c r="B214" s="9" t="str">
        <f t="shared" si="13"/>
        <v>中女走幅跳54</v>
      </c>
      <c r="C214" s="9" t="str">
        <f>I214&amp;COUNTIF($I$4:I214,I214)</f>
        <v>武信萌花1</v>
      </c>
      <c r="D214" s="9" t="str">
        <f>貼付ｼｰﾄ!D212&amp;貼付ｼｰﾄ!C212</f>
        <v>中女走幅跳</v>
      </c>
      <c r="E214" s="9">
        <f>IF(D214="","",貼付ｼｰﾄ!F212+ROW()/1000000)</f>
        <v>305.00021400000003</v>
      </c>
      <c r="F214" s="9">
        <f t="shared" si="12"/>
        <v>54</v>
      </c>
      <c r="G214" s="9" t="str">
        <f>貼付ｼｰﾄ!A212</f>
        <v>記録会2戦</v>
      </c>
      <c r="H214" s="9" t="str">
        <f>貼付ｼｰﾄ!B212</f>
        <v>網走</v>
      </c>
      <c r="I214" s="9" t="str">
        <f>貼付ｼｰﾄ!E212</f>
        <v>武信萌花</v>
      </c>
      <c r="J214" s="9">
        <f>貼付ｼｰﾄ!F212</f>
        <v>305</v>
      </c>
      <c r="K214" s="9" t="str">
        <f>貼付ｼｰﾄ!G212</f>
        <v>決</v>
      </c>
      <c r="L214" s="9" t="str">
        <f>貼付ｼｰﾄ!H212</f>
        <v>網走第一中</v>
      </c>
      <c r="M214" s="9">
        <f>貼付ｼｰﾄ!I212</f>
        <v>1</v>
      </c>
      <c r="N214" s="9">
        <f>貼付ｼｰﾄ!J212</f>
        <v>0</v>
      </c>
    </row>
    <row r="215" spans="1:14" x14ac:dyDescent="0.15">
      <c r="A215" s="9">
        <v>603</v>
      </c>
      <c r="B215" s="9" t="str">
        <f t="shared" si="13"/>
        <v>小男走幅跳50</v>
      </c>
      <c r="C215" s="9" t="str">
        <f>I215&amp;COUNTIF($I$4:I215,I215)</f>
        <v>浮須翼1</v>
      </c>
      <c r="D215" s="9" t="str">
        <f>貼付ｼｰﾄ!D213&amp;貼付ｼｰﾄ!C213</f>
        <v>小男走幅跳</v>
      </c>
      <c r="E215" s="9">
        <f>IF(D215="","",貼付ｼｰﾄ!F213+ROW()/1000000)</f>
        <v>234.000215</v>
      </c>
      <c r="F215" s="9">
        <f t="shared" si="12"/>
        <v>50</v>
      </c>
      <c r="G215" s="9" t="str">
        <f>貼付ｼｰﾄ!A213</f>
        <v>記録会１戦</v>
      </c>
      <c r="H215" s="9" t="str">
        <f>貼付ｼｰﾄ!B213</f>
        <v>北見</v>
      </c>
      <c r="I215" s="9" t="str">
        <f>貼付ｼｰﾄ!E213</f>
        <v>浮須翼</v>
      </c>
      <c r="J215" s="9">
        <f>貼付ｼｰﾄ!F213</f>
        <v>234</v>
      </c>
      <c r="K215" s="9" t="str">
        <f>貼付ｼｰﾄ!G213</f>
        <v>決</v>
      </c>
      <c r="L215" s="9" t="str">
        <f>貼付ｼｰﾄ!H213</f>
        <v>知床斜里RC</v>
      </c>
      <c r="M215" s="9">
        <f>貼付ｼｰﾄ!I213</f>
        <v>3</v>
      </c>
      <c r="N215" s="9">
        <f>貼付ｼｰﾄ!J213</f>
        <v>0</v>
      </c>
    </row>
    <row r="216" spans="1:14" x14ac:dyDescent="0.15">
      <c r="A216" s="9">
        <v>606</v>
      </c>
      <c r="B216" s="9" t="str">
        <f t="shared" si="13"/>
        <v>小男走幅跳10</v>
      </c>
      <c r="C216" s="9" t="str">
        <f>I216&amp;COUNTIF($I$4:I216,I216)</f>
        <v>布目洋行1</v>
      </c>
      <c r="D216" s="9" t="str">
        <f>貼付ｼｰﾄ!D214&amp;貼付ｼｰﾄ!C214</f>
        <v>小男走幅跳</v>
      </c>
      <c r="E216" s="9">
        <f>IF(D216="","",貼付ｼｰﾄ!F214+ROW()/1000000)</f>
        <v>371.00021600000002</v>
      </c>
      <c r="F216" s="9">
        <f t="shared" si="12"/>
        <v>10</v>
      </c>
      <c r="G216" s="9" t="str">
        <f>貼付ｼｰﾄ!A214</f>
        <v>小学生陸上</v>
      </c>
      <c r="H216" s="9" t="str">
        <f>貼付ｼｰﾄ!B214</f>
        <v>北見</v>
      </c>
      <c r="I216" s="9" t="str">
        <f>貼付ｼｰﾄ!E214</f>
        <v>布目洋行</v>
      </c>
      <c r="J216" s="9">
        <f>貼付ｼｰﾄ!F214</f>
        <v>371</v>
      </c>
      <c r="K216" s="9" t="str">
        <f>貼付ｼｰﾄ!G214</f>
        <v>決</v>
      </c>
      <c r="L216" s="9" t="str">
        <f>貼付ｼｰﾄ!H214</f>
        <v>ｵﾎｰﾂｸｷｯｽﾞ</v>
      </c>
      <c r="M216" s="9">
        <f>貼付ｼｰﾄ!I214</f>
        <v>5</v>
      </c>
      <c r="N216" s="9">
        <f>貼付ｼｰﾄ!J214</f>
        <v>0</v>
      </c>
    </row>
    <row r="217" spans="1:14" x14ac:dyDescent="0.15">
      <c r="A217" s="9">
        <v>607</v>
      </c>
      <c r="B217" s="9" t="str">
        <f t="shared" si="13"/>
        <v>中女走幅跳4</v>
      </c>
      <c r="C217" s="9" t="str">
        <f>I217&amp;COUNTIF($I$4:I217,I217)</f>
        <v>布目朱理2</v>
      </c>
      <c r="D217" s="9" t="str">
        <f>貼付ｼｰﾄ!D215&amp;貼付ｼｰﾄ!C215</f>
        <v>中女走幅跳</v>
      </c>
      <c r="E217" s="9">
        <f>IF(D217="","",貼付ｼｰﾄ!F215+ROW()/1000000)</f>
        <v>498.00021700000002</v>
      </c>
      <c r="F217" s="9">
        <f t="shared" si="12"/>
        <v>4</v>
      </c>
      <c r="G217" s="9" t="str">
        <f>貼付ｼｰﾄ!A215</f>
        <v>中体連新人</v>
      </c>
      <c r="H217" s="9" t="str">
        <f>貼付ｼｰﾄ!B215</f>
        <v>網走</v>
      </c>
      <c r="I217" s="9" t="str">
        <f>貼付ｼｰﾄ!E215</f>
        <v>布目朱理</v>
      </c>
      <c r="J217" s="9">
        <f>貼付ｼｰﾄ!F215</f>
        <v>498</v>
      </c>
      <c r="K217" s="9" t="str">
        <f>貼付ｼｰﾄ!G215</f>
        <v>決</v>
      </c>
      <c r="L217" s="9" t="str">
        <f>貼付ｼｰﾄ!H215</f>
        <v>北見東陵中</v>
      </c>
      <c r="M217" s="9">
        <f>貼付ｼｰﾄ!I215</f>
        <v>1</v>
      </c>
      <c r="N217" s="9">
        <f>貼付ｼｰﾄ!J215</f>
        <v>-0.8</v>
      </c>
    </row>
    <row r="218" spans="1:14" x14ac:dyDescent="0.15">
      <c r="A218" s="9">
        <v>608</v>
      </c>
      <c r="B218" s="9" t="str">
        <f t="shared" si="13"/>
        <v>中男走幅跳9</v>
      </c>
      <c r="C218" s="9" t="str">
        <f>I218&amp;COUNTIF($I$4:I218,I218)</f>
        <v>富田彪悟1</v>
      </c>
      <c r="D218" s="9" t="str">
        <f>貼付ｼｰﾄ!D216&amp;貼付ｼｰﾄ!C216</f>
        <v>中男走幅跳</v>
      </c>
      <c r="E218" s="9">
        <f>IF(D218="","",貼付ｼｰﾄ!F216+ROW()/1000000)</f>
        <v>517.00021800000002</v>
      </c>
      <c r="F218" s="9">
        <f t="shared" si="12"/>
        <v>9</v>
      </c>
      <c r="G218" s="9" t="str">
        <f>貼付ｼｰﾄ!A216</f>
        <v>通信陸上</v>
      </c>
      <c r="H218" s="9" t="str">
        <f>貼付ｼｰﾄ!B216</f>
        <v>北見</v>
      </c>
      <c r="I218" s="9" t="str">
        <f>貼付ｼｰﾄ!E216</f>
        <v>富田彪悟</v>
      </c>
      <c r="J218" s="9">
        <f>貼付ｼｰﾄ!F216</f>
        <v>517</v>
      </c>
      <c r="K218" s="9" t="str">
        <f>貼付ｼｰﾄ!G216</f>
        <v>決</v>
      </c>
      <c r="L218" s="9" t="str">
        <f>貼付ｼｰﾄ!H216</f>
        <v>北見光西中</v>
      </c>
      <c r="M218" s="9">
        <f>貼付ｼｰﾄ!I216</f>
        <v>3</v>
      </c>
      <c r="N218" s="9">
        <f>貼付ｼｰﾄ!J216</f>
        <v>0</v>
      </c>
    </row>
    <row r="219" spans="1:14" x14ac:dyDescent="0.15">
      <c r="A219" s="9">
        <v>615</v>
      </c>
      <c r="B219" s="9" t="str">
        <f t="shared" si="13"/>
        <v>高女走幅跳10</v>
      </c>
      <c r="C219" s="9" t="str">
        <f>I219&amp;COUNTIF($I$4:I219,I219)</f>
        <v>表田志穗1</v>
      </c>
      <c r="D219" s="9" t="str">
        <f>貼付ｼｰﾄ!D217&amp;貼付ｼｰﾄ!C217</f>
        <v>高女走幅跳</v>
      </c>
      <c r="E219" s="9">
        <f>IF(D219="","",貼付ｼｰﾄ!F217+ROW()/1000000)</f>
        <v>452.00021900000002</v>
      </c>
      <c r="F219" s="9">
        <f t="shared" si="12"/>
        <v>10</v>
      </c>
      <c r="G219" s="9" t="str">
        <f>貼付ｼｰﾄ!A217</f>
        <v>高体連新人</v>
      </c>
      <c r="H219" s="9" t="str">
        <f>貼付ｼｰﾄ!B217</f>
        <v>網走</v>
      </c>
      <c r="I219" s="9" t="str">
        <f>貼付ｼｰﾄ!E217</f>
        <v>表田志穗</v>
      </c>
      <c r="J219" s="9">
        <f>貼付ｼｰﾄ!F217</f>
        <v>452</v>
      </c>
      <c r="K219" s="9" t="str">
        <f>貼付ｼｰﾄ!G217</f>
        <v>決</v>
      </c>
      <c r="L219" s="9" t="str">
        <f>貼付ｼｰﾄ!H217</f>
        <v>興部高</v>
      </c>
      <c r="M219" s="9">
        <f>貼付ｼｰﾄ!I217</f>
        <v>2</v>
      </c>
      <c r="N219" s="9">
        <f>貼付ｼｰﾄ!J217</f>
        <v>2.2000000000000002</v>
      </c>
    </row>
    <row r="220" spans="1:14" x14ac:dyDescent="0.15">
      <c r="A220" s="9">
        <v>617</v>
      </c>
      <c r="B220" s="9" t="str">
        <f t="shared" si="13"/>
        <v>中男走幅跳11</v>
      </c>
      <c r="C220" s="9" t="str">
        <f>I220&amp;COUNTIF($I$4:I220,I220)</f>
        <v>尾碕航太1</v>
      </c>
      <c r="D220" s="9" t="str">
        <f>貼付ｼｰﾄ!D218&amp;貼付ｼｰﾄ!C218</f>
        <v>中男走幅跳</v>
      </c>
      <c r="E220" s="9">
        <f>IF(D220="","",貼付ｼｰﾄ!F218+ROW()/1000000)</f>
        <v>503.00022000000001</v>
      </c>
      <c r="F220" s="9">
        <f t="shared" si="12"/>
        <v>11</v>
      </c>
      <c r="G220" s="9" t="str">
        <f>貼付ｼｰﾄ!A218</f>
        <v>記録会１戦</v>
      </c>
      <c r="H220" s="9" t="str">
        <f>貼付ｼｰﾄ!B218</f>
        <v>北見</v>
      </c>
      <c r="I220" s="9" t="str">
        <f>貼付ｼｰﾄ!E218</f>
        <v>尾碕航太</v>
      </c>
      <c r="J220" s="9">
        <f>貼付ｼｰﾄ!F218</f>
        <v>503</v>
      </c>
      <c r="K220" s="9" t="str">
        <f>貼付ｼｰﾄ!G218</f>
        <v>決</v>
      </c>
      <c r="L220" s="9" t="str">
        <f>貼付ｼｰﾄ!H218</f>
        <v>紋別中</v>
      </c>
      <c r="M220" s="9">
        <f>貼付ｼｰﾄ!I218</f>
        <v>3</v>
      </c>
      <c r="N220" s="9">
        <f>貼付ｼｰﾄ!J218</f>
        <v>2.5</v>
      </c>
    </row>
    <row r="221" spans="1:14" x14ac:dyDescent="0.15">
      <c r="A221" s="9">
        <v>618</v>
      </c>
      <c r="B221" s="9" t="str">
        <f t="shared" si="13"/>
        <v>中女走幅跳35</v>
      </c>
      <c r="C221" s="9" t="str">
        <f>I221&amp;COUNTIF($I$4:I221,I221)</f>
        <v>尾形美咲1</v>
      </c>
      <c r="D221" s="9" t="str">
        <f>貼付ｼｰﾄ!D219&amp;貼付ｼｰﾄ!C219</f>
        <v>中女走幅跳</v>
      </c>
      <c r="E221" s="9">
        <f>IF(D221="","",貼付ｼｰﾄ!F219+ROW()/1000000)</f>
        <v>374.00022100000001</v>
      </c>
      <c r="F221" s="9">
        <f t="shared" si="12"/>
        <v>35</v>
      </c>
      <c r="G221" s="9" t="str">
        <f>貼付ｼｰﾄ!A219</f>
        <v>通信陸上</v>
      </c>
      <c r="H221" s="9" t="str">
        <f>貼付ｼｰﾄ!B219</f>
        <v>北見</v>
      </c>
      <c r="I221" s="9" t="str">
        <f>貼付ｼｰﾄ!E219</f>
        <v>尾形美咲</v>
      </c>
      <c r="J221" s="9">
        <f>貼付ｼｰﾄ!F219</f>
        <v>374</v>
      </c>
      <c r="K221" s="9" t="str">
        <f>貼付ｼｰﾄ!G219</f>
        <v>予</v>
      </c>
      <c r="L221" s="9" t="str">
        <f>貼付ｼｰﾄ!H219</f>
        <v>北見小泉中</v>
      </c>
      <c r="M221" s="9">
        <f>貼付ｼｰﾄ!I219</f>
        <v>3</v>
      </c>
      <c r="N221" s="9">
        <f>貼付ｼｰﾄ!J219</f>
        <v>-0.3</v>
      </c>
    </row>
    <row r="222" spans="1:14" x14ac:dyDescent="0.15">
      <c r="A222" s="9">
        <v>624</v>
      </c>
      <c r="B222" s="9" t="str">
        <f t="shared" si="13"/>
        <v>小男走幅跳44</v>
      </c>
      <c r="C222" s="9" t="str">
        <f>I222&amp;COUNTIF($I$4:I222,I222)</f>
        <v>飯島空輝1</v>
      </c>
      <c r="D222" s="9" t="str">
        <f>貼付ｼｰﾄ!D220&amp;貼付ｼｰﾄ!C220</f>
        <v>小男走幅跳</v>
      </c>
      <c r="E222" s="9">
        <f>IF(D222="","",貼付ｼｰﾄ!F220+ROW()/1000000)</f>
        <v>261.00022200000001</v>
      </c>
      <c r="F222" s="9">
        <f t="shared" si="12"/>
        <v>44</v>
      </c>
      <c r="G222" s="9" t="str">
        <f>貼付ｼｰﾄ!A220</f>
        <v>小学生陸上</v>
      </c>
      <c r="H222" s="9" t="str">
        <f>貼付ｼｰﾄ!B220</f>
        <v>北見</v>
      </c>
      <c r="I222" s="9" t="str">
        <f>貼付ｼｰﾄ!E220</f>
        <v>飯島空輝</v>
      </c>
      <c r="J222" s="9">
        <f>貼付ｼｰﾄ!F220</f>
        <v>261</v>
      </c>
      <c r="K222" s="9" t="str">
        <f>貼付ｼｰﾄ!G220</f>
        <v>決</v>
      </c>
      <c r="L222" s="9" t="str">
        <f>貼付ｼｰﾄ!H220</f>
        <v>ｵﾎｰﾂｸｷｯｽﾞ</v>
      </c>
      <c r="M222" s="9">
        <f>貼付ｼｰﾄ!I220</f>
        <v>4</v>
      </c>
      <c r="N222" s="9">
        <f>貼付ｼｰﾄ!J220</f>
        <v>0</v>
      </c>
    </row>
    <row r="223" spans="1:14" x14ac:dyDescent="0.15">
      <c r="A223" s="9">
        <v>627</v>
      </c>
      <c r="B223" s="9" t="str">
        <f t="shared" si="13"/>
        <v>小男走幅跳39</v>
      </c>
      <c r="C223" s="9" t="str">
        <f>I223&amp;COUNTIF($I$4:I223,I223)</f>
        <v>飯田奏翔1</v>
      </c>
      <c r="D223" s="9" t="str">
        <f>貼付ｼｰﾄ!D221&amp;貼付ｼｰﾄ!C221</f>
        <v>小男走幅跳</v>
      </c>
      <c r="E223" s="9">
        <f>IF(D223="","",貼付ｼｰﾄ!F221+ROW()/1000000)</f>
        <v>275.00022300000001</v>
      </c>
      <c r="F223" s="9">
        <f t="shared" si="12"/>
        <v>39</v>
      </c>
      <c r="G223" s="9" t="str">
        <f>貼付ｼｰﾄ!A221</f>
        <v>選手権</v>
      </c>
      <c r="H223" s="9" t="str">
        <f>貼付ｼｰﾄ!B221</f>
        <v>北見</v>
      </c>
      <c r="I223" s="9" t="str">
        <f>貼付ｼｰﾄ!E221</f>
        <v>飯田奏翔</v>
      </c>
      <c r="J223" s="9">
        <f>貼付ｼｰﾄ!F221</f>
        <v>275</v>
      </c>
      <c r="K223" s="9" t="str">
        <f>貼付ｼｰﾄ!G221</f>
        <v>決</v>
      </c>
      <c r="L223" s="9" t="str">
        <f>貼付ｼｰﾄ!H221</f>
        <v>訓子府陸上少年団</v>
      </c>
      <c r="M223" s="9">
        <f>貼付ｼｰﾄ!I221</f>
        <v>4</v>
      </c>
      <c r="N223" s="9">
        <f>貼付ｼｰﾄ!J221</f>
        <v>0</v>
      </c>
    </row>
    <row r="224" spans="1:14" x14ac:dyDescent="0.15">
      <c r="A224" s="9">
        <v>628</v>
      </c>
      <c r="B224" s="9" t="str">
        <f t="shared" si="13"/>
        <v>中女走幅跳12</v>
      </c>
      <c r="C224" s="9" t="str">
        <f>I224&amp;COUNTIF($I$4:I224,I224)</f>
        <v>八木沼夢華1</v>
      </c>
      <c r="D224" s="9" t="str">
        <f>貼付ｼｰﾄ!D222&amp;貼付ｼｰﾄ!C222</f>
        <v>中女走幅跳</v>
      </c>
      <c r="E224" s="9">
        <f>IF(D224="","",貼付ｼｰﾄ!F222+ROW()/1000000)</f>
        <v>460.000224</v>
      </c>
      <c r="F224" s="9">
        <f t="shared" si="12"/>
        <v>12</v>
      </c>
      <c r="G224" s="9" t="str">
        <f>貼付ｼｰﾄ!A222</f>
        <v>通信陸上</v>
      </c>
      <c r="H224" s="9" t="str">
        <f>貼付ｼｰﾄ!B222</f>
        <v>北見</v>
      </c>
      <c r="I224" s="9" t="str">
        <f>貼付ｼｰﾄ!E222</f>
        <v>八木沼夢華</v>
      </c>
      <c r="J224" s="9">
        <f>貼付ｼｰﾄ!F222</f>
        <v>460</v>
      </c>
      <c r="K224" s="9" t="str">
        <f>貼付ｼｰﾄ!G222</f>
        <v>決</v>
      </c>
      <c r="L224" s="9" t="str">
        <f>貼付ｼｰﾄ!H222</f>
        <v>北見北光中</v>
      </c>
      <c r="M224" s="9">
        <f>貼付ｼｰﾄ!I222</f>
        <v>3</v>
      </c>
      <c r="N224" s="9">
        <f>貼付ｼｰﾄ!J222</f>
        <v>0.5</v>
      </c>
    </row>
    <row r="225" spans="1:14" x14ac:dyDescent="0.15">
      <c r="A225" s="9">
        <v>634</v>
      </c>
      <c r="B225" s="9" t="str">
        <f t="shared" si="13"/>
        <v>中男走幅跳54</v>
      </c>
      <c r="C225" s="9" t="str">
        <f>I225&amp;COUNTIF($I$4:I225,I225)</f>
        <v>畑内蒼汰1</v>
      </c>
      <c r="D225" s="9" t="str">
        <f>貼付ｼｰﾄ!D223&amp;貼付ｼｰﾄ!C223</f>
        <v>中男走幅跳</v>
      </c>
      <c r="E225" s="9">
        <f>IF(D225="","",貼付ｼｰﾄ!F223+ROW()/1000000)</f>
        <v>403.000225</v>
      </c>
      <c r="F225" s="9">
        <f t="shared" si="12"/>
        <v>54</v>
      </c>
      <c r="G225" s="9" t="str">
        <f>貼付ｼｰﾄ!A223</f>
        <v>選手権</v>
      </c>
      <c r="H225" s="9" t="str">
        <f>貼付ｼｰﾄ!B223</f>
        <v>北見</v>
      </c>
      <c r="I225" s="9" t="str">
        <f>貼付ｼｰﾄ!E223</f>
        <v>畑内蒼汰</v>
      </c>
      <c r="J225" s="9">
        <f>貼付ｼｰﾄ!F223</f>
        <v>403</v>
      </c>
      <c r="K225" s="9" t="str">
        <f>貼付ｼｰﾄ!G223</f>
        <v>決</v>
      </c>
      <c r="L225" s="9" t="str">
        <f>貼付ｼｰﾄ!H223</f>
        <v>紋別潮見中</v>
      </c>
      <c r="M225" s="9">
        <f>貼付ｼｰﾄ!I223</f>
        <v>2</v>
      </c>
      <c r="N225" s="9">
        <f>貼付ｼｰﾄ!J223</f>
        <v>0.1</v>
      </c>
    </row>
    <row r="226" spans="1:14" x14ac:dyDescent="0.15">
      <c r="A226" s="9">
        <v>636</v>
      </c>
      <c r="B226" s="9" t="str">
        <f t="shared" si="13"/>
        <v>高女走幅跳1</v>
      </c>
      <c r="C226" s="9" t="str">
        <f>I226&amp;COUNTIF($I$4:I226,I226)</f>
        <v>畑田さやか1</v>
      </c>
      <c r="D226" s="9" t="str">
        <f>貼付ｼｰﾄ!D224&amp;貼付ｼｰﾄ!C224</f>
        <v>高女走幅跳</v>
      </c>
      <c r="E226" s="9">
        <f>IF(D226="","",貼付ｼｰﾄ!F224+ROW()/1000000)</f>
        <v>532.000226</v>
      </c>
      <c r="F226" s="9">
        <f t="shared" si="12"/>
        <v>1</v>
      </c>
      <c r="G226" s="9" t="str">
        <f>貼付ｼｰﾄ!A224</f>
        <v>北海道選手権</v>
      </c>
      <c r="H226" s="9" t="str">
        <f>貼付ｼｰﾄ!B224</f>
        <v>釧路</v>
      </c>
      <c r="I226" s="9" t="str">
        <f>貼付ｼｰﾄ!E224</f>
        <v>畑田さやか</v>
      </c>
      <c r="J226" s="9">
        <f>貼付ｼｰﾄ!F224</f>
        <v>532</v>
      </c>
      <c r="K226" s="9" t="str">
        <f>貼付ｼｰﾄ!G224</f>
        <v>決</v>
      </c>
      <c r="L226" s="9" t="str">
        <f>貼付ｼｰﾄ!H224</f>
        <v>北見緑陵高</v>
      </c>
      <c r="M226" s="9">
        <f>貼付ｼｰﾄ!I224</f>
        <v>3</v>
      </c>
      <c r="N226" s="9">
        <f>貼付ｼｰﾄ!J224</f>
        <v>0.2</v>
      </c>
    </row>
    <row r="227" spans="1:14" x14ac:dyDescent="0.15">
      <c r="A227" s="9">
        <v>638</v>
      </c>
      <c r="B227" s="9" t="str">
        <f t="shared" si="13"/>
        <v>高男走幅跳11</v>
      </c>
      <c r="C227" s="9" t="str">
        <f>I227&amp;COUNTIF($I$4:I227,I227)</f>
        <v>白田莉都1</v>
      </c>
      <c r="D227" s="9" t="str">
        <f>貼付ｼｰﾄ!D225&amp;貼付ｼｰﾄ!C225</f>
        <v>高男走幅跳</v>
      </c>
      <c r="E227" s="9">
        <f>IF(D227="","",貼付ｼｰﾄ!F225+ROW()/1000000)</f>
        <v>587.000227</v>
      </c>
      <c r="F227" s="9">
        <f t="shared" si="12"/>
        <v>11</v>
      </c>
      <c r="G227" s="9" t="str">
        <f>貼付ｼｰﾄ!A225</f>
        <v>高体連新人</v>
      </c>
      <c r="H227" s="9" t="str">
        <f>貼付ｼｰﾄ!B225</f>
        <v>網走</v>
      </c>
      <c r="I227" s="9" t="str">
        <f>貼付ｼｰﾄ!E225</f>
        <v>白田莉都</v>
      </c>
      <c r="J227" s="9">
        <f>貼付ｼｰﾄ!F225</f>
        <v>587</v>
      </c>
      <c r="K227" s="9" t="str">
        <f>貼付ｼｰﾄ!G225</f>
        <v>決</v>
      </c>
      <c r="L227" s="9" t="str">
        <f>貼付ｼｰﾄ!H225</f>
        <v>遠軽高</v>
      </c>
      <c r="M227" s="9">
        <f>貼付ｼｰﾄ!I225</f>
        <v>2</v>
      </c>
      <c r="N227" s="9">
        <f>貼付ｼｰﾄ!J225</f>
        <v>-0.7</v>
      </c>
    </row>
    <row r="228" spans="1:14" x14ac:dyDescent="0.15">
      <c r="A228" s="9">
        <v>642</v>
      </c>
      <c r="B228" s="9" t="str">
        <f t="shared" ref="B228:B255" si="14">D228&amp;F228</f>
        <v>高男走幅跳34</v>
      </c>
      <c r="C228" s="9" t="str">
        <f>I228&amp;COUNTIF($I$4:I228,I228)</f>
        <v>梅村弥来1</v>
      </c>
      <c r="D228" s="9" t="str">
        <f>貼付ｼｰﾄ!D226&amp;貼付ｼｰﾄ!C226</f>
        <v>高男走幅跳</v>
      </c>
      <c r="E228" s="9">
        <f>IF(D228="","",貼付ｼｰﾄ!F226+ROW()/1000000)</f>
        <v>496.00022799999999</v>
      </c>
      <c r="F228" s="9">
        <f t="shared" si="12"/>
        <v>34</v>
      </c>
      <c r="G228" s="9" t="str">
        <f>貼付ｼｰﾄ!A226</f>
        <v>記録会3戦</v>
      </c>
      <c r="H228" s="9" t="str">
        <f>貼付ｼｰﾄ!B226</f>
        <v>網走</v>
      </c>
      <c r="I228" s="9" t="str">
        <f>貼付ｼｰﾄ!E226</f>
        <v>梅村弥来</v>
      </c>
      <c r="J228" s="9">
        <f>貼付ｼｰﾄ!F226</f>
        <v>496</v>
      </c>
      <c r="K228" s="9" t="str">
        <f>貼付ｼｰﾄ!G226</f>
        <v>決</v>
      </c>
      <c r="L228" s="9" t="str">
        <f>貼付ｼｰﾄ!H226</f>
        <v>網走桂陽高</v>
      </c>
      <c r="M228" s="9">
        <f>貼付ｼｰﾄ!I226</f>
        <v>1</v>
      </c>
      <c r="N228" s="9">
        <f>貼付ｼｰﾄ!J226</f>
        <v>-0.8</v>
      </c>
    </row>
    <row r="229" spans="1:14" x14ac:dyDescent="0.15">
      <c r="A229" s="9">
        <v>644</v>
      </c>
      <c r="B229" s="9" t="str">
        <f t="shared" si="14"/>
        <v>高男走幅跳21</v>
      </c>
      <c r="C229" s="9" t="str">
        <f>I229&amp;COUNTIF($I$4:I229,I229)</f>
        <v>日脇裕次郎1</v>
      </c>
      <c r="D229" s="9" t="str">
        <f>貼付ｼｰﾄ!D227&amp;貼付ｼｰﾄ!C227</f>
        <v>高男走幅跳</v>
      </c>
      <c r="E229" s="9">
        <f>IF(D229="","",貼付ｼｰﾄ!F227+ROW()/1000000)</f>
        <v>540.00022899999999</v>
      </c>
      <c r="F229" s="9">
        <f t="shared" si="12"/>
        <v>21</v>
      </c>
      <c r="G229" s="9" t="str">
        <f>貼付ｼｰﾄ!A227</f>
        <v>高体連新人</v>
      </c>
      <c r="H229" s="9" t="str">
        <f>貼付ｼｰﾄ!B227</f>
        <v>網走</v>
      </c>
      <c r="I229" s="9" t="str">
        <f>貼付ｼｰﾄ!E227</f>
        <v>日脇裕次郎</v>
      </c>
      <c r="J229" s="9">
        <f>貼付ｼｰﾄ!F227</f>
        <v>540</v>
      </c>
      <c r="K229" s="9" t="str">
        <f>貼付ｼｰﾄ!G227</f>
        <v>決</v>
      </c>
      <c r="L229" s="9" t="str">
        <f>貼付ｼｰﾄ!H227</f>
        <v>網走南ヶ丘高</v>
      </c>
      <c r="M229" s="9">
        <f>貼付ｼｰﾄ!I227</f>
        <v>1</v>
      </c>
      <c r="N229" s="9">
        <f>貼付ｼｰﾄ!J227</f>
        <v>-2.2999999999999998</v>
      </c>
    </row>
    <row r="230" spans="1:14" x14ac:dyDescent="0.15">
      <c r="A230" s="9">
        <v>647</v>
      </c>
      <c r="B230" s="9" t="str">
        <f t="shared" si="14"/>
        <v>小男走幅跳7</v>
      </c>
      <c r="C230" s="9" t="str">
        <f>I230&amp;COUNTIF($I$4:I230,I230)</f>
        <v>日並楓喜1</v>
      </c>
      <c r="D230" s="9" t="str">
        <f>貼付ｼｰﾄ!D228&amp;貼付ｼｰﾄ!C228</f>
        <v>小男走幅跳</v>
      </c>
      <c r="E230" s="9">
        <f>IF(D230="","",貼付ｼｰﾄ!F228+ROW()/1000000)</f>
        <v>390.00022999999999</v>
      </c>
      <c r="F230" s="9">
        <f t="shared" si="12"/>
        <v>7</v>
      </c>
      <c r="G230" s="9" t="str">
        <f>貼付ｼｰﾄ!A228</f>
        <v>オホ小学生</v>
      </c>
      <c r="H230" s="9" t="str">
        <f>貼付ｼｰﾄ!B228</f>
        <v>北見</v>
      </c>
      <c r="I230" s="9" t="str">
        <f>貼付ｼｰﾄ!E228</f>
        <v>日並楓喜</v>
      </c>
      <c r="J230" s="9">
        <f>貼付ｼｰﾄ!F228</f>
        <v>390</v>
      </c>
      <c r="K230" s="9" t="str">
        <f>貼付ｼｰﾄ!G228</f>
        <v>決</v>
      </c>
      <c r="L230" s="9" t="str">
        <f>貼付ｼｰﾄ!H228</f>
        <v>美幌RC</v>
      </c>
      <c r="M230" s="9">
        <f>貼付ｼｰﾄ!I228</f>
        <v>6</v>
      </c>
      <c r="N230" s="9">
        <f>貼付ｼｰﾄ!J228</f>
        <v>0</v>
      </c>
    </row>
    <row r="231" spans="1:14" x14ac:dyDescent="0.15">
      <c r="A231" s="9">
        <v>648</v>
      </c>
      <c r="B231" s="9" t="str">
        <f t="shared" si="14"/>
        <v>小女走幅跳27</v>
      </c>
      <c r="C231" s="9" t="str">
        <f>I231&amp;COUNTIF($I$4:I231,I231)</f>
        <v>日根優菜1</v>
      </c>
      <c r="D231" s="9" t="str">
        <f>貼付ｼｰﾄ!D229&amp;貼付ｼｰﾄ!C229</f>
        <v>小女走幅跳</v>
      </c>
      <c r="E231" s="9">
        <f>IF(D231="","",貼付ｼｰﾄ!F229+ROW()/1000000)</f>
        <v>271.00023099999999</v>
      </c>
      <c r="F231" s="9">
        <f t="shared" si="12"/>
        <v>27</v>
      </c>
      <c r="G231" s="9" t="str">
        <f>貼付ｼｰﾄ!A229</f>
        <v>選手権</v>
      </c>
      <c r="H231" s="9" t="str">
        <f>貼付ｼｰﾄ!B229</f>
        <v>北見</v>
      </c>
      <c r="I231" s="9" t="str">
        <f>貼付ｼｰﾄ!E229</f>
        <v>日根優菜</v>
      </c>
      <c r="J231" s="9">
        <f>貼付ｼｰﾄ!F229</f>
        <v>271</v>
      </c>
      <c r="K231" s="9" t="str">
        <f>貼付ｼｰﾄ!G229</f>
        <v>決</v>
      </c>
      <c r="L231" s="9" t="str">
        <f>貼付ｼｰﾄ!H229</f>
        <v>ｵﾎｰﾂｸACｼﾞｭﾆｱ</v>
      </c>
      <c r="M231" s="9">
        <f>貼付ｼｰﾄ!I229</f>
        <v>5</v>
      </c>
      <c r="N231" s="9">
        <f>貼付ｼｰﾄ!J229</f>
        <v>0</v>
      </c>
    </row>
    <row r="232" spans="1:14" x14ac:dyDescent="0.15">
      <c r="A232" s="9">
        <v>649</v>
      </c>
      <c r="B232" s="9" t="str">
        <f t="shared" si="14"/>
        <v>高女走幅跳5</v>
      </c>
      <c r="C232" s="9" t="str">
        <f>I232&amp;COUNTIF($I$4:I232,I232)</f>
        <v>二本松綾乃1</v>
      </c>
      <c r="D232" s="9" t="str">
        <f>貼付ｼｰﾄ!D230&amp;貼付ｼｰﾄ!C230</f>
        <v>高女走幅跳</v>
      </c>
      <c r="E232" s="9">
        <f>IF(D232="","",貼付ｼｰﾄ!F230+ROW()/1000000)</f>
        <v>459.00023199999998</v>
      </c>
      <c r="F232" s="9">
        <f t="shared" si="12"/>
        <v>5</v>
      </c>
      <c r="G232" s="9" t="str">
        <f>貼付ｼｰﾄ!A230</f>
        <v>高体連北見支部</v>
      </c>
      <c r="H232" s="9" t="str">
        <f>貼付ｼｰﾄ!B230</f>
        <v>北見</v>
      </c>
      <c r="I232" s="9" t="str">
        <f>貼付ｼｰﾄ!E230</f>
        <v>二本松綾乃</v>
      </c>
      <c r="J232" s="9">
        <f>貼付ｼｰﾄ!F230</f>
        <v>459</v>
      </c>
      <c r="K232" s="9" t="str">
        <f>貼付ｼｰﾄ!G230</f>
        <v>決</v>
      </c>
      <c r="L232" s="9" t="str">
        <f>貼付ｼｰﾄ!H230</f>
        <v>北見緑陵高</v>
      </c>
      <c r="M232" s="9">
        <f>貼付ｼｰﾄ!I230</f>
        <v>2</v>
      </c>
      <c r="N232" s="9">
        <f>貼付ｼｰﾄ!J230</f>
        <v>0.8</v>
      </c>
    </row>
    <row r="233" spans="1:14" x14ac:dyDescent="0.15">
      <c r="A233" s="9">
        <v>653</v>
      </c>
      <c r="B233" s="9" t="str">
        <f t="shared" si="14"/>
        <v>中女走幅跳43</v>
      </c>
      <c r="C233" s="9" t="str">
        <f>I233&amp;COUNTIF($I$4:I233,I233)</f>
        <v>敦賀琴星1</v>
      </c>
      <c r="D233" s="9" t="str">
        <f>貼付ｼｰﾄ!D231&amp;貼付ｼｰﾄ!C231</f>
        <v>中女走幅跳</v>
      </c>
      <c r="E233" s="9">
        <f>IF(D233="","",貼付ｼｰﾄ!F231+ROW()/1000000)</f>
        <v>337.00023299999998</v>
      </c>
      <c r="F233" s="9">
        <f t="shared" si="12"/>
        <v>43</v>
      </c>
      <c r="G233" s="9" t="str">
        <f>貼付ｼｰﾄ!A231</f>
        <v>記録会3戦</v>
      </c>
      <c r="H233" s="9" t="str">
        <f>貼付ｼｰﾄ!B231</f>
        <v>網走</v>
      </c>
      <c r="I233" s="9" t="str">
        <f>貼付ｼｰﾄ!E231</f>
        <v>敦賀琴星</v>
      </c>
      <c r="J233" s="9">
        <f>貼付ｼｰﾄ!F231</f>
        <v>337</v>
      </c>
      <c r="K233" s="9" t="str">
        <f>貼付ｼｰﾄ!G231</f>
        <v>決</v>
      </c>
      <c r="L233" s="9" t="str">
        <f>貼付ｼｰﾄ!H231</f>
        <v>湧別中</v>
      </c>
      <c r="M233" s="9">
        <f>貼付ｼｰﾄ!I231</f>
        <v>1</v>
      </c>
      <c r="N233" s="9">
        <f>貼付ｼｰﾄ!J231</f>
        <v>0.3</v>
      </c>
    </row>
    <row r="234" spans="1:14" x14ac:dyDescent="0.15">
      <c r="A234" s="9">
        <v>659</v>
      </c>
      <c r="B234" s="9" t="str">
        <f t="shared" si="14"/>
        <v>中男走幅跳4</v>
      </c>
      <c r="C234" s="9" t="str">
        <f>I234&amp;COUNTIF($I$4:I234,I234)</f>
        <v>堂藤魁人1</v>
      </c>
      <c r="D234" s="9" t="str">
        <f>貼付ｼｰﾄ!D232&amp;貼付ｼｰﾄ!C232</f>
        <v>中男走幅跳</v>
      </c>
      <c r="E234" s="9">
        <f>IF(D234="","",貼付ｼｰﾄ!F232+ROW()/1000000)</f>
        <v>567.00023399999998</v>
      </c>
      <c r="F234" s="9">
        <f t="shared" si="12"/>
        <v>4</v>
      </c>
      <c r="G234" s="9" t="str">
        <f>貼付ｼｰﾄ!A232</f>
        <v>記録会3戦</v>
      </c>
      <c r="H234" s="9" t="str">
        <f>貼付ｼｰﾄ!B232</f>
        <v>網走</v>
      </c>
      <c r="I234" s="9" t="str">
        <f>貼付ｼｰﾄ!E232</f>
        <v>堂藤魁人</v>
      </c>
      <c r="J234" s="9">
        <f>貼付ｼｰﾄ!F232</f>
        <v>567</v>
      </c>
      <c r="K234" s="9" t="str">
        <f>貼付ｼｰﾄ!G232</f>
        <v>決</v>
      </c>
      <c r="L234" s="9" t="str">
        <f>貼付ｼｰﾄ!H232</f>
        <v>北見北光中</v>
      </c>
      <c r="M234" s="9">
        <f>貼付ｼｰﾄ!I232</f>
        <v>3</v>
      </c>
      <c r="N234" s="9">
        <f>貼付ｼｰﾄ!J232</f>
        <v>1.4</v>
      </c>
    </row>
    <row r="235" spans="1:14" x14ac:dyDescent="0.15">
      <c r="A235" s="9">
        <v>660</v>
      </c>
      <c r="B235" s="9" t="str">
        <f t="shared" si="14"/>
        <v>高男走幅跳17</v>
      </c>
      <c r="C235" s="9" t="str">
        <f>I235&amp;COUNTIF($I$4:I235,I235)</f>
        <v>藤本虎弥太1</v>
      </c>
      <c r="D235" s="9" t="str">
        <f>貼付ｼｰﾄ!D233&amp;貼付ｼｰﾄ!C233</f>
        <v>高男走幅跳</v>
      </c>
      <c r="E235" s="9">
        <f>IF(D235="","",貼付ｼｰﾄ!F233+ROW()/1000000)</f>
        <v>556.00023499999998</v>
      </c>
      <c r="F235" s="9">
        <f t="shared" si="12"/>
        <v>17</v>
      </c>
      <c r="G235" s="9" t="str">
        <f>貼付ｼｰﾄ!A233</f>
        <v>高体連北見支部</v>
      </c>
      <c r="H235" s="9" t="str">
        <f>貼付ｼｰﾄ!B233</f>
        <v>北見</v>
      </c>
      <c r="I235" s="9" t="str">
        <f>貼付ｼｰﾄ!E233</f>
        <v>藤本虎弥太</v>
      </c>
      <c r="J235" s="9">
        <f>貼付ｼｰﾄ!F233</f>
        <v>556</v>
      </c>
      <c r="K235" s="9" t="str">
        <f>貼付ｼｰﾄ!G233</f>
        <v>決</v>
      </c>
      <c r="L235" s="9" t="str">
        <f>貼付ｼｰﾄ!H233</f>
        <v>湧別高</v>
      </c>
      <c r="M235" s="9">
        <f>貼付ｼｰﾄ!I233</f>
        <v>3</v>
      </c>
      <c r="N235" s="9">
        <f>貼付ｼｰﾄ!J233</f>
        <v>0.9</v>
      </c>
    </row>
    <row r="236" spans="1:14" x14ac:dyDescent="0.15">
      <c r="A236" s="9">
        <v>661</v>
      </c>
      <c r="B236" s="9" t="str">
        <f t="shared" si="14"/>
        <v>小女走幅跳12</v>
      </c>
      <c r="C236" s="9" t="str">
        <f>I236&amp;COUNTIF($I$4:I236,I236)</f>
        <v>藤田紗羅1</v>
      </c>
      <c r="D236" s="9" t="str">
        <f>貼付ｼｰﾄ!D234&amp;貼付ｼｰﾄ!C234</f>
        <v>小女走幅跳</v>
      </c>
      <c r="E236" s="9">
        <f>IF(D236="","",貼付ｼｰﾄ!F234+ROW()/1000000)</f>
        <v>323.00023599999997</v>
      </c>
      <c r="F236" s="9">
        <f t="shared" si="12"/>
        <v>12</v>
      </c>
      <c r="G236" s="9" t="str">
        <f>貼付ｼｰﾄ!A234</f>
        <v>小学生陸上</v>
      </c>
      <c r="H236" s="9" t="str">
        <f>貼付ｼｰﾄ!B234</f>
        <v>北見</v>
      </c>
      <c r="I236" s="9" t="str">
        <f>貼付ｼｰﾄ!E234</f>
        <v>藤田紗羅</v>
      </c>
      <c r="J236" s="9">
        <f>貼付ｼｰﾄ!F234</f>
        <v>323</v>
      </c>
      <c r="K236" s="9" t="str">
        <f>貼付ｼｰﾄ!G234</f>
        <v>決</v>
      </c>
      <c r="L236" s="9" t="str">
        <f>貼付ｼｰﾄ!H234</f>
        <v>常呂陸上少年団</v>
      </c>
      <c r="M236" s="9">
        <f>貼付ｼｰﾄ!I234</f>
        <v>5</v>
      </c>
      <c r="N236" s="9">
        <f>貼付ｼｰﾄ!J234</f>
        <v>0</v>
      </c>
    </row>
    <row r="237" spans="1:14" x14ac:dyDescent="0.15">
      <c r="A237" s="9">
        <v>662</v>
      </c>
      <c r="B237" s="9" t="str">
        <f t="shared" si="14"/>
        <v>中女走幅跳40</v>
      </c>
      <c r="C237" s="9" t="str">
        <f>I237&amp;COUNTIF($I$4:I237,I237)</f>
        <v>藤田咲萌1</v>
      </c>
      <c r="D237" s="9" t="str">
        <f>貼付ｼｰﾄ!D235&amp;貼付ｼｰﾄ!C235</f>
        <v>中女走幅跳</v>
      </c>
      <c r="E237" s="9">
        <f>IF(D237="","",貼付ｼｰﾄ!F235+ROW()/1000000)</f>
        <v>349.00023700000003</v>
      </c>
      <c r="F237" s="9">
        <f t="shared" si="12"/>
        <v>40</v>
      </c>
      <c r="G237" s="9" t="str">
        <f>貼付ｼｰﾄ!A235</f>
        <v>通信陸上</v>
      </c>
      <c r="H237" s="9" t="str">
        <f>貼付ｼｰﾄ!B235</f>
        <v>北見</v>
      </c>
      <c r="I237" s="9" t="str">
        <f>貼付ｼｰﾄ!E235</f>
        <v>藤田咲萌</v>
      </c>
      <c r="J237" s="9">
        <f>貼付ｼｰﾄ!F235</f>
        <v>349</v>
      </c>
      <c r="K237" s="9" t="str">
        <f>貼付ｼｰﾄ!G235</f>
        <v>予</v>
      </c>
      <c r="L237" s="9" t="str">
        <f>貼付ｼｰﾄ!H235</f>
        <v>紋別中</v>
      </c>
      <c r="M237" s="9">
        <f>貼付ｼｰﾄ!I235</f>
        <v>3</v>
      </c>
      <c r="N237" s="9">
        <f>貼付ｼｰﾄ!J235</f>
        <v>-0.3</v>
      </c>
    </row>
    <row r="238" spans="1:14" x14ac:dyDescent="0.15">
      <c r="A238" s="9">
        <v>663</v>
      </c>
      <c r="B238" s="9" t="str">
        <f t="shared" si="14"/>
        <v>中男走幅跳39</v>
      </c>
      <c r="C238" s="9" t="str">
        <f>I238&amp;COUNTIF($I$4:I238,I238)</f>
        <v>藤原悠砂1</v>
      </c>
      <c r="D238" s="9" t="str">
        <f>貼付ｼｰﾄ!D236&amp;貼付ｼｰﾄ!C236</f>
        <v>中男走幅跳</v>
      </c>
      <c r="E238" s="9">
        <f>IF(D238="","",貼付ｼｰﾄ!F236+ROW()/1000000)</f>
        <v>430.00023800000002</v>
      </c>
      <c r="F238" s="9">
        <f t="shared" si="12"/>
        <v>39</v>
      </c>
      <c r="G238" s="9" t="str">
        <f>貼付ｼｰﾄ!A236</f>
        <v>秋季陸上</v>
      </c>
      <c r="H238" s="9" t="str">
        <f>貼付ｼｰﾄ!B236</f>
        <v>網走</v>
      </c>
      <c r="I238" s="9" t="str">
        <f>貼付ｼｰﾄ!E236</f>
        <v>藤原悠砂</v>
      </c>
      <c r="J238" s="9">
        <f>貼付ｼｰﾄ!F236</f>
        <v>430</v>
      </c>
      <c r="K238" s="9" t="str">
        <f>貼付ｼｰﾄ!G236</f>
        <v>決</v>
      </c>
      <c r="L238" s="9" t="str">
        <f>貼付ｼｰﾄ!H236</f>
        <v>北見北中</v>
      </c>
      <c r="M238" s="9">
        <f>貼付ｼｰﾄ!I236</f>
        <v>2</v>
      </c>
      <c r="N238" s="9">
        <f>貼付ｼｰﾄ!J236</f>
        <v>0.5</v>
      </c>
    </row>
    <row r="239" spans="1:14" x14ac:dyDescent="0.15">
      <c r="A239" s="9">
        <v>665</v>
      </c>
      <c r="B239" s="9" t="str">
        <f t="shared" si="14"/>
        <v>中女走幅跳36</v>
      </c>
      <c r="C239" s="9" t="str">
        <f>I239&amp;COUNTIF($I$4:I239,I239)</f>
        <v>嶋津里奈2</v>
      </c>
      <c r="D239" s="9" t="str">
        <f>貼付ｼｰﾄ!D237&amp;貼付ｼｰﾄ!C237</f>
        <v>中女走幅跳</v>
      </c>
      <c r="E239" s="9">
        <f>IF(D239="","",貼付ｼｰﾄ!F237+ROW()/1000000)</f>
        <v>365.00023900000002</v>
      </c>
      <c r="F239" s="9">
        <f t="shared" si="12"/>
        <v>36</v>
      </c>
      <c r="G239" s="9" t="str">
        <f>貼付ｼｰﾄ!A237</f>
        <v>通信陸上</v>
      </c>
      <c r="H239" s="9" t="str">
        <f>貼付ｼｰﾄ!B237</f>
        <v>北見</v>
      </c>
      <c r="I239" s="9" t="str">
        <f>貼付ｼｰﾄ!E237</f>
        <v>嶋津里奈</v>
      </c>
      <c r="J239" s="9">
        <f>貼付ｼｰﾄ!F237</f>
        <v>365</v>
      </c>
      <c r="K239" s="9" t="str">
        <f>貼付ｼｰﾄ!G237</f>
        <v>予</v>
      </c>
      <c r="L239" s="9" t="str">
        <f>貼付ｼｰﾄ!H237</f>
        <v>遠軽中</v>
      </c>
      <c r="M239" s="9">
        <f>貼付ｼｰﾄ!I237</f>
        <v>1</v>
      </c>
      <c r="N239" s="9">
        <f>貼付ｼｰﾄ!J237</f>
        <v>-1.2</v>
      </c>
    </row>
    <row r="240" spans="1:14" x14ac:dyDescent="0.15">
      <c r="A240" s="9">
        <v>670</v>
      </c>
      <c r="B240" s="9" t="str">
        <f t="shared" si="14"/>
        <v>小男走幅跳37</v>
      </c>
      <c r="C240" s="9" t="str">
        <f>I240&amp;COUNTIF($I$4:I240,I240)</f>
        <v>島崎然1</v>
      </c>
      <c r="D240" s="9" t="str">
        <f>貼付ｼｰﾄ!D238&amp;貼付ｼｰﾄ!C238</f>
        <v>小男走幅跳</v>
      </c>
      <c r="E240" s="9">
        <f>IF(D240="","",貼付ｼｰﾄ!F238+ROW()/1000000)</f>
        <v>276.00024000000002</v>
      </c>
      <c r="F240" s="9">
        <f t="shared" si="12"/>
        <v>37</v>
      </c>
      <c r="G240" s="9" t="str">
        <f>貼付ｼｰﾄ!A238</f>
        <v>選手権</v>
      </c>
      <c r="H240" s="9" t="str">
        <f>貼付ｼｰﾄ!B238</f>
        <v>北見</v>
      </c>
      <c r="I240" s="9" t="str">
        <f>貼付ｼｰﾄ!E238</f>
        <v>島崎然</v>
      </c>
      <c r="J240" s="9">
        <f>貼付ｼｰﾄ!F238</f>
        <v>276</v>
      </c>
      <c r="K240" s="9" t="str">
        <f>貼付ｼｰﾄ!G238</f>
        <v>決</v>
      </c>
      <c r="L240" s="9" t="str">
        <f>貼付ｼｰﾄ!H238</f>
        <v>ｵﾎｰﾂｸSS</v>
      </c>
      <c r="M240" s="9">
        <f>貼付ｼｰﾄ!I238</f>
        <v>5</v>
      </c>
      <c r="N240" s="9">
        <f>貼付ｼｰﾄ!J238</f>
        <v>0</v>
      </c>
    </row>
    <row r="241" spans="1:14" x14ac:dyDescent="0.15">
      <c r="A241" s="9">
        <v>673</v>
      </c>
      <c r="B241" s="9" t="str">
        <f t="shared" si="14"/>
        <v>小男走幅跳52</v>
      </c>
      <c r="C241" s="9" t="str">
        <f>I241&amp;COUNTIF($I$4:I241,I241)</f>
        <v>島口巧1</v>
      </c>
      <c r="D241" s="9" t="str">
        <f>貼付ｼｰﾄ!D239&amp;貼付ｼｰﾄ!C239</f>
        <v>小男走幅跳</v>
      </c>
      <c r="E241" s="9">
        <f>IF(D241="","",貼付ｼｰﾄ!F239+ROW()/1000000)</f>
        <v>210.00024099999999</v>
      </c>
      <c r="F241" s="9">
        <f t="shared" si="12"/>
        <v>52</v>
      </c>
      <c r="G241" s="9" t="str">
        <f>貼付ｼｰﾄ!A239</f>
        <v>小学生陸上</v>
      </c>
      <c r="H241" s="9" t="str">
        <f>貼付ｼｰﾄ!B239</f>
        <v>北見</v>
      </c>
      <c r="I241" s="9" t="str">
        <f>貼付ｼｰﾄ!E239</f>
        <v>島口巧</v>
      </c>
      <c r="J241" s="9">
        <f>貼付ｼｰﾄ!F239</f>
        <v>210</v>
      </c>
      <c r="K241" s="9" t="str">
        <f>貼付ｼｰﾄ!G239</f>
        <v>決</v>
      </c>
      <c r="L241" s="9" t="str">
        <f>貼付ｼｰﾄ!H239</f>
        <v>ｵﾎｰﾂｸｷｯｽﾞ</v>
      </c>
      <c r="M241" s="9">
        <f>貼付ｼｰﾄ!I239</f>
        <v>4</v>
      </c>
      <c r="N241" s="9">
        <f>貼付ｼｰﾄ!J239</f>
        <v>0</v>
      </c>
    </row>
    <row r="242" spans="1:14" x14ac:dyDescent="0.15">
      <c r="A242" s="9">
        <v>675</v>
      </c>
      <c r="B242" s="9" t="str">
        <f t="shared" si="14"/>
        <v>中男走幅跳57</v>
      </c>
      <c r="C242" s="9" t="str">
        <f>I242&amp;COUNTIF($I$4:I242,I242)</f>
        <v>渡辺颯1</v>
      </c>
      <c r="D242" s="9" t="str">
        <f>貼付ｼｰﾄ!D240&amp;貼付ｼｰﾄ!C240</f>
        <v>中男走幅跳</v>
      </c>
      <c r="E242" s="9">
        <f>IF(D242="","",貼付ｼｰﾄ!F240+ROW()/1000000)</f>
        <v>398.00024200000001</v>
      </c>
      <c r="F242" s="9">
        <f t="shared" si="12"/>
        <v>57</v>
      </c>
      <c r="G242" s="9" t="str">
        <f>貼付ｼｰﾄ!A240</f>
        <v>地区陸上</v>
      </c>
      <c r="H242" s="9" t="str">
        <f>貼付ｼｰﾄ!B240</f>
        <v>網走</v>
      </c>
      <c r="I242" s="9" t="str">
        <f>貼付ｼｰﾄ!E240</f>
        <v>渡辺颯</v>
      </c>
      <c r="J242" s="9">
        <f>貼付ｼｰﾄ!F240</f>
        <v>398</v>
      </c>
      <c r="K242" s="9" t="str">
        <f>貼付ｼｰﾄ!G240</f>
        <v>予</v>
      </c>
      <c r="L242" s="9" t="str">
        <f>貼付ｼｰﾄ!H240</f>
        <v>北見南中</v>
      </c>
      <c r="M242" s="9">
        <f>貼付ｼｰﾄ!I240</f>
        <v>1</v>
      </c>
      <c r="N242" s="9">
        <f>貼付ｼｰﾄ!J240</f>
        <v>1.5</v>
      </c>
    </row>
    <row r="243" spans="1:14" x14ac:dyDescent="0.15">
      <c r="A243" s="9">
        <v>676</v>
      </c>
      <c r="B243" s="9" t="str">
        <f t="shared" si="14"/>
        <v>中男走幅跳13</v>
      </c>
      <c r="C243" s="9" t="str">
        <f>I243&amp;COUNTIF($I$4:I243,I243)</f>
        <v>渡辺蒼也1</v>
      </c>
      <c r="D243" s="9" t="str">
        <f>貼付ｼｰﾄ!D241&amp;貼付ｼｰﾄ!C241</f>
        <v>中男走幅跳</v>
      </c>
      <c r="E243" s="9">
        <f>IF(D243="","",貼付ｼｰﾄ!F241+ROW()/1000000)</f>
        <v>501.00024300000001</v>
      </c>
      <c r="F243" s="9">
        <f t="shared" si="12"/>
        <v>13</v>
      </c>
      <c r="G243" s="9" t="str">
        <f>貼付ｼｰﾄ!A241</f>
        <v>記録会3戦</v>
      </c>
      <c r="H243" s="9" t="str">
        <f>貼付ｼｰﾄ!B241</f>
        <v>網走</v>
      </c>
      <c r="I243" s="9" t="str">
        <f>貼付ｼｰﾄ!E241</f>
        <v>渡辺蒼也</v>
      </c>
      <c r="J243" s="9">
        <f>貼付ｼｰﾄ!F241</f>
        <v>501</v>
      </c>
      <c r="K243" s="9" t="str">
        <f>貼付ｼｰﾄ!G241</f>
        <v>決</v>
      </c>
      <c r="L243" s="9" t="str">
        <f>貼付ｼｰﾄ!H241</f>
        <v>北見北光中</v>
      </c>
      <c r="M243" s="9">
        <f>貼付ｼｰﾄ!I241</f>
        <v>3</v>
      </c>
      <c r="N243" s="9">
        <f>貼付ｼｰﾄ!J241</f>
        <v>-0.3</v>
      </c>
    </row>
    <row r="244" spans="1:14" x14ac:dyDescent="0.15">
      <c r="A244" s="9">
        <v>678</v>
      </c>
      <c r="B244" s="9" t="str">
        <f t="shared" si="14"/>
        <v>小男走幅跳9</v>
      </c>
      <c r="C244" s="9" t="str">
        <f>I244&amp;COUNTIF($I$4:I244,I244)</f>
        <v>田辺峻1</v>
      </c>
      <c r="D244" s="9" t="str">
        <f>貼付ｼｰﾄ!D242&amp;貼付ｼｰﾄ!C242</f>
        <v>小男走幅跳</v>
      </c>
      <c r="E244" s="9">
        <f>IF(D244="","",貼付ｼｰﾄ!F242+ROW()/1000000)</f>
        <v>371.00024400000001</v>
      </c>
      <c r="F244" s="9">
        <f t="shared" si="12"/>
        <v>9</v>
      </c>
      <c r="G244" s="9" t="str">
        <f>貼付ｼｰﾄ!A242</f>
        <v>選手権</v>
      </c>
      <c r="H244" s="9" t="str">
        <f>貼付ｼｰﾄ!B242</f>
        <v>北見</v>
      </c>
      <c r="I244" s="9" t="str">
        <f>貼付ｼｰﾄ!E242</f>
        <v>田辺峻</v>
      </c>
      <c r="J244" s="9">
        <f>貼付ｼｰﾄ!F242</f>
        <v>371</v>
      </c>
      <c r="K244" s="9" t="str">
        <f>貼付ｼｰﾄ!G242</f>
        <v>決</v>
      </c>
      <c r="L244" s="9" t="str">
        <f>貼付ｼｰﾄ!H242</f>
        <v>ｵﾎｰﾂｸｷｯｽﾞ</v>
      </c>
      <c r="M244" s="9">
        <f>貼付ｼｰﾄ!I242</f>
        <v>5</v>
      </c>
      <c r="N244" s="9">
        <f>貼付ｼｰﾄ!J242</f>
        <v>0</v>
      </c>
    </row>
    <row r="245" spans="1:14" x14ac:dyDescent="0.15">
      <c r="A245" s="9">
        <v>683</v>
      </c>
      <c r="B245" s="9" t="str">
        <f t="shared" si="14"/>
        <v>中女走幅跳59</v>
      </c>
      <c r="C245" s="9" t="str">
        <f>I245&amp;COUNTIF($I$4:I245,I245)</f>
        <v>田中莉菜1</v>
      </c>
      <c r="D245" s="9" t="str">
        <f>貼付ｼｰﾄ!D243&amp;貼付ｼｰﾄ!C243</f>
        <v>中女走幅跳</v>
      </c>
      <c r="E245" s="9">
        <f>IF(D245="","",貼付ｼｰﾄ!F243+ROW()/1000000)</f>
        <v>285.00024500000001</v>
      </c>
      <c r="F245" s="9">
        <f t="shared" si="12"/>
        <v>59</v>
      </c>
      <c r="G245" s="9" t="str">
        <f>貼付ｼｰﾄ!A243</f>
        <v>秋季陸上</v>
      </c>
      <c r="H245" s="9" t="str">
        <f>貼付ｼｰﾄ!B243</f>
        <v>網走</v>
      </c>
      <c r="I245" s="9" t="str">
        <f>貼付ｼｰﾄ!E243</f>
        <v>田中莉菜</v>
      </c>
      <c r="J245" s="9">
        <f>貼付ｼｰﾄ!F243</f>
        <v>285</v>
      </c>
      <c r="K245" s="9" t="str">
        <f>貼付ｼｰﾄ!G243</f>
        <v>決</v>
      </c>
      <c r="L245" s="9" t="str">
        <f>貼付ｼｰﾄ!H243</f>
        <v>北見南中</v>
      </c>
      <c r="M245" s="9">
        <f>貼付ｼｰﾄ!I243</f>
        <v>1</v>
      </c>
      <c r="N245" s="9">
        <f>貼付ｼｰﾄ!J243</f>
        <v>-0.9</v>
      </c>
    </row>
    <row r="246" spans="1:14" x14ac:dyDescent="0.15">
      <c r="A246" s="9">
        <v>684</v>
      </c>
      <c r="B246" s="9" t="str">
        <f t="shared" si="14"/>
        <v>中女走幅跳28</v>
      </c>
      <c r="C246" s="9" t="str">
        <f>I246&amp;COUNTIF($I$4:I246,I246)</f>
        <v>田中和奏1</v>
      </c>
      <c r="D246" s="9" t="str">
        <f>貼付ｼｰﾄ!D244&amp;貼付ｼｰﾄ!C244</f>
        <v>中女走幅跳</v>
      </c>
      <c r="E246" s="9">
        <f>IF(D246="","",貼付ｼｰﾄ!F244+ROW()/1000000)</f>
        <v>386.000246</v>
      </c>
      <c r="F246" s="9">
        <f t="shared" si="12"/>
        <v>28</v>
      </c>
      <c r="G246" s="9" t="str">
        <f>貼付ｼｰﾄ!A244</f>
        <v>記録会2戦</v>
      </c>
      <c r="H246" s="9" t="str">
        <f>貼付ｼｰﾄ!B244</f>
        <v>網走</v>
      </c>
      <c r="I246" s="9" t="str">
        <f>貼付ｼｰﾄ!E244</f>
        <v>田中和奏</v>
      </c>
      <c r="J246" s="9">
        <f>貼付ｼｰﾄ!F244</f>
        <v>386</v>
      </c>
      <c r="K246" s="9" t="str">
        <f>貼付ｼｰﾄ!G244</f>
        <v>決</v>
      </c>
      <c r="L246" s="9" t="str">
        <f>貼付ｼｰﾄ!H244</f>
        <v>大空東藻琴中</v>
      </c>
      <c r="M246" s="9">
        <f>貼付ｼｰﾄ!I244</f>
        <v>2</v>
      </c>
      <c r="N246" s="9">
        <f>貼付ｼｰﾄ!J244</f>
        <v>0</v>
      </c>
    </row>
    <row r="247" spans="1:14" x14ac:dyDescent="0.15">
      <c r="A247" s="9">
        <v>685</v>
      </c>
      <c r="B247" s="9" t="str">
        <f t="shared" si="14"/>
        <v>中男走幅跳15</v>
      </c>
      <c r="C247" s="9" t="str">
        <f>I247&amp;COUNTIF($I$4:I247,I247)</f>
        <v>田中嘉満1</v>
      </c>
      <c r="D247" s="9" t="str">
        <f>貼付ｼｰﾄ!D245&amp;貼付ｼｰﾄ!C245</f>
        <v>中男走幅跳</v>
      </c>
      <c r="E247" s="9">
        <f>IF(D247="","",貼付ｼｰﾄ!F245+ROW()/1000000)</f>
        <v>500.000247</v>
      </c>
      <c r="F247" s="9">
        <f t="shared" si="12"/>
        <v>15</v>
      </c>
      <c r="G247" s="9" t="str">
        <f>貼付ｼｰﾄ!A245</f>
        <v>記録会１戦</v>
      </c>
      <c r="H247" s="9" t="str">
        <f>貼付ｼｰﾄ!B245</f>
        <v>北見</v>
      </c>
      <c r="I247" s="9" t="str">
        <f>貼付ｼｰﾄ!E245</f>
        <v>田中嘉満</v>
      </c>
      <c r="J247" s="9">
        <f>貼付ｼｰﾄ!F245</f>
        <v>500</v>
      </c>
      <c r="K247" s="9" t="str">
        <f>貼付ｼｰﾄ!G245</f>
        <v>決</v>
      </c>
      <c r="L247" s="9" t="str">
        <f>貼付ｼｰﾄ!H245</f>
        <v>網走第三中</v>
      </c>
      <c r="M247" s="9">
        <f>貼付ｼｰﾄ!I245</f>
        <v>3</v>
      </c>
      <c r="N247" s="9">
        <f>貼付ｼｰﾄ!J245</f>
        <v>3.6</v>
      </c>
    </row>
    <row r="248" spans="1:14" x14ac:dyDescent="0.15">
      <c r="A248" s="9">
        <v>686</v>
      </c>
      <c r="B248" s="9" t="str">
        <f t="shared" si="14"/>
        <v>中女走幅跳13</v>
      </c>
      <c r="C248" s="9" t="str">
        <f>I248&amp;COUNTIF($I$4:I248,I248)</f>
        <v>天野ひかり2</v>
      </c>
      <c r="D248" s="9" t="str">
        <f>貼付ｼｰﾄ!D246&amp;貼付ｼｰﾄ!C246</f>
        <v>中女走幅跳</v>
      </c>
      <c r="E248" s="9">
        <f>IF(D248="","",貼付ｼｰﾄ!F246+ROW()/1000000)</f>
        <v>444.000248</v>
      </c>
      <c r="F248" s="9">
        <f t="shared" si="12"/>
        <v>13</v>
      </c>
      <c r="G248" s="9" t="str">
        <f>貼付ｼｰﾄ!A246</f>
        <v>記録会2戦</v>
      </c>
      <c r="H248" s="9" t="str">
        <f>貼付ｼｰﾄ!B246</f>
        <v>網走</v>
      </c>
      <c r="I248" s="9" t="str">
        <f>貼付ｼｰﾄ!E246</f>
        <v>天野ひかり</v>
      </c>
      <c r="J248" s="9">
        <f>貼付ｼｰﾄ!F246</f>
        <v>444</v>
      </c>
      <c r="K248" s="9" t="str">
        <f>貼付ｼｰﾄ!G246</f>
        <v>決</v>
      </c>
      <c r="L248" s="9" t="str">
        <f>貼付ｼｰﾄ!H246</f>
        <v>ｵﾎｰﾂｸAC(中学)</v>
      </c>
      <c r="M248" s="9">
        <f>貼付ｼｰﾄ!I246</f>
        <v>1</v>
      </c>
      <c r="N248" s="9">
        <f>貼付ｼｰﾄ!J246</f>
        <v>0</v>
      </c>
    </row>
    <row r="249" spans="1:14" x14ac:dyDescent="0.15">
      <c r="A249" s="9">
        <v>689</v>
      </c>
      <c r="B249" s="9" t="str">
        <f t="shared" si="14"/>
        <v>高女走幅跳11</v>
      </c>
      <c r="C249" s="9" t="str">
        <f>I249&amp;COUNTIF($I$4:I249,I249)</f>
        <v>天間有紀1</v>
      </c>
      <c r="D249" s="9" t="str">
        <f>貼付ｼｰﾄ!D247&amp;貼付ｼｰﾄ!C247</f>
        <v>高女走幅跳</v>
      </c>
      <c r="E249" s="9">
        <f>IF(D249="","",貼付ｼｰﾄ!F247+ROW()/1000000)</f>
        <v>444.000249</v>
      </c>
      <c r="F249" s="9">
        <f t="shared" si="12"/>
        <v>11</v>
      </c>
      <c r="G249" s="9" t="str">
        <f>貼付ｼｰﾄ!A247</f>
        <v>高体連新人</v>
      </c>
      <c r="H249" s="9" t="str">
        <f>貼付ｼｰﾄ!B247</f>
        <v>網走</v>
      </c>
      <c r="I249" s="9" t="str">
        <f>貼付ｼｰﾄ!E247</f>
        <v>天間有紀</v>
      </c>
      <c r="J249" s="9">
        <f>貼付ｼｰﾄ!F247</f>
        <v>444</v>
      </c>
      <c r="K249" s="9" t="str">
        <f>貼付ｼｰﾄ!G247</f>
        <v>決</v>
      </c>
      <c r="L249" s="9" t="str">
        <f>貼付ｼｰﾄ!H247</f>
        <v>雄武高</v>
      </c>
      <c r="M249" s="9">
        <f>貼付ｼｰﾄ!I247</f>
        <v>2</v>
      </c>
      <c r="N249" s="9">
        <f>貼付ｼｰﾄ!J247</f>
        <v>2.7</v>
      </c>
    </row>
    <row r="250" spans="1:14" x14ac:dyDescent="0.15">
      <c r="A250" s="9">
        <v>690</v>
      </c>
      <c r="B250" s="9" t="str">
        <f t="shared" si="14"/>
        <v>中女走幅跳30</v>
      </c>
      <c r="C250" s="9" t="str">
        <f>I250&amp;COUNTIF($I$4:I250,I250)</f>
        <v>塚本柊奈1</v>
      </c>
      <c r="D250" s="9" t="str">
        <f>貼付ｼｰﾄ!D248&amp;貼付ｼｰﾄ!C248</f>
        <v>中女走幅跳</v>
      </c>
      <c r="E250" s="9">
        <f>IF(D250="","",貼付ｼｰﾄ!F248+ROW()/1000000)</f>
        <v>383.00024999999999</v>
      </c>
      <c r="F250" s="9">
        <f t="shared" si="12"/>
        <v>30</v>
      </c>
      <c r="G250" s="9" t="str">
        <f>貼付ｼｰﾄ!A248</f>
        <v>地区陸上</v>
      </c>
      <c r="H250" s="9" t="str">
        <f>貼付ｼｰﾄ!B248</f>
        <v>網走</v>
      </c>
      <c r="I250" s="9" t="str">
        <f>貼付ｼｰﾄ!E248</f>
        <v>塚本柊奈</v>
      </c>
      <c r="J250" s="9">
        <f>貼付ｼｰﾄ!F248</f>
        <v>383</v>
      </c>
      <c r="K250" s="9" t="str">
        <f>貼付ｼｰﾄ!G248</f>
        <v>予</v>
      </c>
      <c r="L250" s="9" t="str">
        <f>貼付ｼｰﾄ!H248</f>
        <v>北見小泉中</v>
      </c>
      <c r="M250" s="9">
        <f>貼付ｼｰﾄ!I248</f>
        <v>3</v>
      </c>
      <c r="N250" s="9">
        <f>貼付ｼｰﾄ!J248</f>
        <v>0.4</v>
      </c>
    </row>
    <row r="251" spans="1:14" x14ac:dyDescent="0.15">
      <c r="A251" s="9">
        <v>693</v>
      </c>
      <c r="B251" s="9" t="str">
        <f t="shared" si="14"/>
        <v>中男走幅跳28</v>
      </c>
      <c r="C251" s="9" t="str">
        <f>I251&amp;COUNTIF($I$4:I251,I251)</f>
        <v>津田斗真1</v>
      </c>
      <c r="D251" s="9" t="str">
        <f>貼付ｼｰﾄ!D249&amp;貼付ｼｰﾄ!C249</f>
        <v>中男走幅跳</v>
      </c>
      <c r="E251" s="9">
        <f>IF(D251="","",貼付ｼｰﾄ!F249+ROW()/1000000)</f>
        <v>447.00025099999999</v>
      </c>
      <c r="F251" s="9">
        <f t="shared" si="12"/>
        <v>28</v>
      </c>
      <c r="G251" s="9" t="str">
        <f>貼付ｼｰﾄ!A249</f>
        <v>記録会3戦</v>
      </c>
      <c r="H251" s="9" t="str">
        <f>貼付ｼｰﾄ!B249</f>
        <v>網走</v>
      </c>
      <c r="I251" s="9" t="str">
        <f>貼付ｼｰﾄ!E249</f>
        <v>津田斗真</v>
      </c>
      <c r="J251" s="9">
        <f>貼付ｼｰﾄ!F249</f>
        <v>447</v>
      </c>
      <c r="K251" s="9" t="str">
        <f>貼付ｼｰﾄ!G249</f>
        <v>決</v>
      </c>
      <c r="L251" s="9" t="str">
        <f>貼付ｼｰﾄ!H249</f>
        <v>清里中</v>
      </c>
      <c r="M251" s="9">
        <f>貼付ｼｰﾄ!I249</f>
        <v>1</v>
      </c>
      <c r="N251" s="9">
        <f>貼付ｼｰﾄ!J249</f>
        <v>0.1</v>
      </c>
    </row>
    <row r="252" spans="1:14" x14ac:dyDescent="0.15">
      <c r="A252" s="9">
        <v>695</v>
      </c>
      <c r="B252" s="9" t="str">
        <f t="shared" si="14"/>
        <v>小女走幅跳14</v>
      </c>
      <c r="C252" s="9" t="str">
        <f>I252&amp;COUNTIF($I$4:I252,I252)</f>
        <v>長野萌果1</v>
      </c>
      <c r="D252" s="9" t="str">
        <f>貼付ｼｰﾄ!D250&amp;貼付ｼｰﾄ!C250</f>
        <v>小女走幅跳</v>
      </c>
      <c r="E252" s="9">
        <f>IF(D252="","",貼付ｼｰﾄ!F250+ROW()/1000000)</f>
        <v>322.00025199999999</v>
      </c>
      <c r="F252" s="9">
        <f t="shared" si="12"/>
        <v>14</v>
      </c>
      <c r="G252" s="9" t="str">
        <f>貼付ｼｰﾄ!A250</f>
        <v>記録会１戦</v>
      </c>
      <c r="H252" s="9" t="str">
        <f>貼付ｼｰﾄ!B250</f>
        <v>北見</v>
      </c>
      <c r="I252" s="9" t="str">
        <f>貼付ｼｰﾄ!E250</f>
        <v>長野萌果</v>
      </c>
      <c r="J252" s="9">
        <f>貼付ｼｰﾄ!F250</f>
        <v>322</v>
      </c>
      <c r="K252" s="9" t="str">
        <f>貼付ｼｰﾄ!G250</f>
        <v>決</v>
      </c>
      <c r="L252" s="9" t="str">
        <f>貼付ｼｰﾄ!H250</f>
        <v>ｵﾎｰﾂｸｷｯｽﾞ</v>
      </c>
      <c r="M252" s="9">
        <f>貼付ｼｰﾄ!I250</f>
        <v>5</v>
      </c>
      <c r="N252" s="9">
        <f>貼付ｼｰﾄ!J250</f>
        <v>0</v>
      </c>
    </row>
    <row r="253" spans="1:14" x14ac:dyDescent="0.15">
      <c r="A253" s="9">
        <v>699</v>
      </c>
      <c r="B253" s="9" t="str">
        <f t="shared" si="14"/>
        <v>高男走幅跳23</v>
      </c>
      <c r="C253" s="9" t="str">
        <f>I253&amp;COUNTIF($I$4:I253,I253)</f>
        <v>長野蒼人1</v>
      </c>
      <c r="D253" s="9" t="str">
        <f>貼付ｼｰﾄ!D251&amp;貼付ｼｰﾄ!C251</f>
        <v>高男走幅跳</v>
      </c>
      <c r="E253" s="9">
        <f>IF(D253="","",貼付ｼｰﾄ!F251+ROW()/1000000)</f>
        <v>533.00025300000004</v>
      </c>
      <c r="F253" s="9">
        <f t="shared" si="12"/>
        <v>23</v>
      </c>
      <c r="G253" s="9" t="str">
        <f>貼付ｼｰﾄ!A251</f>
        <v>選手権</v>
      </c>
      <c r="H253" s="9" t="str">
        <f>貼付ｼｰﾄ!B251</f>
        <v>北見</v>
      </c>
      <c r="I253" s="9" t="str">
        <f>貼付ｼｰﾄ!E251</f>
        <v>長野蒼人</v>
      </c>
      <c r="J253" s="9">
        <f>貼付ｼｰﾄ!F251</f>
        <v>533</v>
      </c>
      <c r="K253" s="9" t="str">
        <f>貼付ｼｰﾄ!G251</f>
        <v>決</v>
      </c>
      <c r="L253" s="9" t="str">
        <f>貼付ｼｰﾄ!H251</f>
        <v>常呂高</v>
      </c>
      <c r="M253" s="9">
        <f>貼付ｼｰﾄ!I251</f>
        <v>1</v>
      </c>
      <c r="N253" s="9">
        <f>貼付ｼｰﾄ!J251</f>
        <v>2.1</v>
      </c>
    </row>
    <row r="254" spans="1:14" x14ac:dyDescent="0.15">
      <c r="A254" s="9">
        <v>703</v>
      </c>
      <c r="B254" s="9" t="str">
        <f t="shared" si="14"/>
        <v>中男走幅跳59</v>
      </c>
      <c r="C254" s="9" t="str">
        <f>I254&amp;COUNTIF($I$4:I254,I254)</f>
        <v>長島楓磨1</v>
      </c>
      <c r="D254" s="9" t="str">
        <f>貼付ｼｰﾄ!D252&amp;貼付ｼｰﾄ!C252</f>
        <v>中男走幅跳</v>
      </c>
      <c r="E254" s="9">
        <f>IF(D254="","",貼付ｼｰﾄ!F252+ROW()/1000000)</f>
        <v>393.00025399999998</v>
      </c>
      <c r="F254" s="9">
        <f t="shared" si="12"/>
        <v>59</v>
      </c>
      <c r="G254" s="9" t="str">
        <f>貼付ｼｰﾄ!A252</f>
        <v>地区陸上</v>
      </c>
      <c r="H254" s="9" t="str">
        <f>貼付ｼｰﾄ!B252</f>
        <v>網走</v>
      </c>
      <c r="I254" s="9" t="str">
        <f>貼付ｼｰﾄ!E252</f>
        <v>長島楓磨</v>
      </c>
      <c r="J254" s="9">
        <f>貼付ｼｰﾄ!F252</f>
        <v>393</v>
      </c>
      <c r="K254" s="9" t="str">
        <f>貼付ｼｰﾄ!G252</f>
        <v>予</v>
      </c>
      <c r="L254" s="9" t="str">
        <f>貼付ｼｰﾄ!H252</f>
        <v>斜里中</v>
      </c>
      <c r="M254" s="9">
        <f>貼付ｼｰﾄ!I252</f>
        <v>1</v>
      </c>
      <c r="N254" s="9">
        <f>貼付ｼｰﾄ!J252</f>
        <v>-0.2</v>
      </c>
    </row>
    <row r="255" spans="1:14" x14ac:dyDescent="0.15">
      <c r="A255" s="9">
        <v>705</v>
      </c>
      <c r="B255" s="9" t="str">
        <f t="shared" si="14"/>
        <v>中女走幅跳31</v>
      </c>
      <c r="C255" s="9" t="str">
        <f>I255&amp;COUNTIF($I$4:I255,I255)</f>
        <v>長谷部桜1</v>
      </c>
      <c r="D255" s="9" t="str">
        <f>貼付ｼｰﾄ!D253&amp;貼付ｼｰﾄ!C253</f>
        <v>中女走幅跳</v>
      </c>
      <c r="E255" s="9">
        <f>IF(D255="","",貼付ｼｰﾄ!F253+ROW()/1000000)</f>
        <v>379.00025499999998</v>
      </c>
      <c r="F255" s="9">
        <f t="shared" si="12"/>
        <v>31</v>
      </c>
      <c r="G255" s="9" t="str">
        <f>貼付ｼｰﾄ!A253</f>
        <v>地区陸上</v>
      </c>
      <c r="H255" s="9" t="str">
        <f>貼付ｼｰﾄ!B253</f>
        <v>網走</v>
      </c>
      <c r="I255" s="9" t="str">
        <f>貼付ｼｰﾄ!E253</f>
        <v>長谷部桜</v>
      </c>
      <c r="J255" s="9">
        <f>貼付ｼｰﾄ!F253</f>
        <v>379</v>
      </c>
      <c r="K255" s="9" t="str">
        <f>貼付ｼｰﾄ!G253</f>
        <v>予</v>
      </c>
      <c r="L255" s="9" t="str">
        <f>貼付ｼｰﾄ!H253</f>
        <v>紋別中</v>
      </c>
      <c r="M255" s="9">
        <f>貼付ｼｰﾄ!I253</f>
        <v>3</v>
      </c>
      <c r="N255" s="9">
        <f>貼付ｼｰﾄ!J253</f>
        <v>1.2</v>
      </c>
    </row>
    <row r="256" spans="1:14" x14ac:dyDescent="0.15">
      <c r="A256" s="9">
        <v>709</v>
      </c>
      <c r="B256" s="9" t="str">
        <f t="shared" ref="B256:B270" si="15">D256&amp;F256</f>
        <v>中男走幅跳74</v>
      </c>
      <c r="C256" s="9" t="str">
        <f>I256&amp;COUNTIF($I$4:I256,I256)</f>
        <v>長瀬璃空1</v>
      </c>
      <c r="D256" s="9" t="str">
        <f>貼付ｼｰﾄ!D254&amp;貼付ｼｰﾄ!C254</f>
        <v>中男走幅跳</v>
      </c>
      <c r="E256" s="9">
        <f>IF(D256="","",貼付ｼｰﾄ!F254+ROW()/1000000)</f>
        <v>325.00025599999998</v>
      </c>
      <c r="F256" s="9">
        <f t="shared" si="12"/>
        <v>74</v>
      </c>
      <c r="G256" s="9" t="str">
        <f>貼付ｼｰﾄ!A254</f>
        <v>通信陸上</v>
      </c>
      <c r="H256" s="9" t="str">
        <f>貼付ｼｰﾄ!B254</f>
        <v>北見</v>
      </c>
      <c r="I256" s="9" t="str">
        <f>貼付ｼｰﾄ!E254</f>
        <v>長瀬璃空</v>
      </c>
      <c r="J256" s="9">
        <f>貼付ｼｰﾄ!F254</f>
        <v>325</v>
      </c>
      <c r="K256" s="9" t="str">
        <f>貼付ｼｰﾄ!G254</f>
        <v>予</v>
      </c>
      <c r="L256" s="9" t="str">
        <f>貼付ｼｰﾄ!H254</f>
        <v>北見東陵中</v>
      </c>
      <c r="M256" s="9">
        <f>貼付ｼｰﾄ!I254</f>
        <v>1</v>
      </c>
      <c r="N256" s="9">
        <f>貼付ｼｰﾄ!J254</f>
        <v>2.2999999999999998</v>
      </c>
    </row>
    <row r="257" spans="1:14" x14ac:dyDescent="0.15">
      <c r="A257" s="9">
        <v>713</v>
      </c>
      <c r="B257" s="9" t="str">
        <f t="shared" si="15"/>
        <v>中女走幅跳9</v>
      </c>
      <c r="C257" s="9" t="str">
        <f>I257&amp;COUNTIF($I$4:I257,I257)</f>
        <v>長見柚伽1</v>
      </c>
      <c r="D257" s="9" t="str">
        <f>貼付ｼｰﾄ!D255&amp;貼付ｼｰﾄ!C255</f>
        <v>中女走幅跳</v>
      </c>
      <c r="E257" s="9">
        <f>IF(D257="","",貼付ｼｰﾄ!F255+ROW()/1000000)</f>
        <v>464.00025699999998</v>
      </c>
      <c r="F257" s="9">
        <f t="shared" si="12"/>
        <v>9</v>
      </c>
      <c r="G257" s="9" t="str">
        <f>貼付ｼｰﾄ!A255</f>
        <v>地区陸上</v>
      </c>
      <c r="H257" s="9" t="str">
        <f>貼付ｼｰﾄ!B255</f>
        <v>網走</v>
      </c>
      <c r="I257" s="9" t="str">
        <f>貼付ｼｰﾄ!E255</f>
        <v>長見柚伽</v>
      </c>
      <c r="J257" s="9">
        <f>貼付ｼｰﾄ!F255</f>
        <v>464</v>
      </c>
      <c r="K257" s="9" t="str">
        <f>貼付ｼｰﾄ!G255</f>
        <v>決</v>
      </c>
      <c r="L257" s="9" t="str">
        <f>貼付ｼｰﾄ!H255</f>
        <v>大空東藻琴中</v>
      </c>
      <c r="M257" s="9">
        <f>貼付ｼｰﾄ!I255</f>
        <v>3</v>
      </c>
      <c r="N257" s="9">
        <f>貼付ｼｰﾄ!J255</f>
        <v>2.8</v>
      </c>
    </row>
    <row r="258" spans="1:14" x14ac:dyDescent="0.15">
      <c r="A258" s="9">
        <v>714</v>
      </c>
      <c r="B258" s="9" t="str">
        <f t="shared" si="15"/>
        <v>中男走幅跳53</v>
      </c>
      <c r="C258" s="9" t="str">
        <f>I258&amp;COUNTIF($I$4:I258,I258)</f>
        <v>長廻湧丞1</v>
      </c>
      <c r="D258" s="9" t="str">
        <f>貼付ｼｰﾄ!D256&amp;貼付ｼｰﾄ!C256</f>
        <v>中男走幅跳</v>
      </c>
      <c r="E258" s="9">
        <f>IF(D258="","",貼付ｼｰﾄ!F256+ROW()/1000000)</f>
        <v>403.00025799999997</v>
      </c>
      <c r="F258" s="9">
        <f t="shared" si="12"/>
        <v>53</v>
      </c>
      <c r="G258" s="9" t="str">
        <f>貼付ｼｰﾄ!A256</f>
        <v>地区陸上</v>
      </c>
      <c r="H258" s="9" t="str">
        <f>貼付ｼｰﾄ!B256</f>
        <v>網走</v>
      </c>
      <c r="I258" s="9" t="str">
        <f>貼付ｼｰﾄ!E256</f>
        <v>長廻湧丞</v>
      </c>
      <c r="J258" s="9">
        <f>貼付ｼｰﾄ!F256</f>
        <v>403</v>
      </c>
      <c r="K258" s="9" t="str">
        <f>貼付ｼｰﾄ!G256</f>
        <v>予</v>
      </c>
      <c r="L258" s="9" t="str">
        <f>貼付ｼｰﾄ!H256</f>
        <v>清里中</v>
      </c>
      <c r="M258" s="9">
        <f>貼付ｼｰﾄ!I256</f>
        <v>1</v>
      </c>
      <c r="N258" s="9">
        <f>貼付ｼｰﾄ!J256</f>
        <v>0.4</v>
      </c>
    </row>
    <row r="259" spans="1:14" x14ac:dyDescent="0.15">
      <c r="A259" s="9">
        <v>715</v>
      </c>
      <c r="B259" s="9" t="str">
        <f t="shared" si="15"/>
        <v>中男走幅跳49</v>
      </c>
      <c r="C259" s="9" t="str">
        <f>I259&amp;COUNTIF($I$4:I259,I259)</f>
        <v>仲条京悟1</v>
      </c>
      <c r="D259" s="9" t="str">
        <f>貼付ｼｰﾄ!D257&amp;貼付ｼｰﾄ!C257</f>
        <v>中男走幅跳</v>
      </c>
      <c r="E259" s="9">
        <f>IF(D259="","",貼付ｼｰﾄ!F257+ROW()/1000000)</f>
        <v>408.00025900000003</v>
      </c>
      <c r="F259" s="9">
        <f t="shared" si="12"/>
        <v>49</v>
      </c>
      <c r="G259" s="9" t="str">
        <f>貼付ｼｰﾄ!A257</f>
        <v>通信陸上</v>
      </c>
      <c r="H259" s="9" t="str">
        <f>貼付ｼｰﾄ!B257</f>
        <v>北見</v>
      </c>
      <c r="I259" s="9" t="str">
        <f>貼付ｼｰﾄ!E257</f>
        <v>仲条京悟</v>
      </c>
      <c r="J259" s="9">
        <f>貼付ｼｰﾄ!F257</f>
        <v>408</v>
      </c>
      <c r="K259" s="9" t="str">
        <f>貼付ｼｰﾄ!G257</f>
        <v>予</v>
      </c>
      <c r="L259" s="9" t="str">
        <f>貼付ｼｰﾄ!H257</f>
        <v>雄武中</v>
      </c>
      <c r="M259" s="9">
        <f>貼付ｼｰﾄ!I257</f>
        <v>2</v>
      </c>
      <c r="N259" s="9">
        <f>貼付ｼｰﾄ!J257</f>
        <v>2.1</v>
      </c>
    </row>
    <row r="260" spans="1:14" x14ac:dyDescent="0.15">
      <c r="A260" s="9">
        <v>722</v>
      </c>
      <c r="B260" s="9" t="str">
        <f t="shared" si="15"/>
        <v>中男走幅跳12</v>
      </c>
      <c r="C260" s="9" t="str">
        <f>I260&amp;COUNTIF($I$4:I260,I260)</f>
        <v>中木星哉1</v>
      </c>
      <c r="D260" s="9" t="str">
        <f>貼付ｼｰﾄ!D258&amp;貼付ｼｰﾄ!C258</f>
        <v>中男走幅跳</v>
      </c>
      <c r="E260" s="9">
        <f>IF(D260="","",貼付ｼｰﾄ!F258+ROW()/1000000)</f>
        <v>501.00026000000003</v>
      </c>
      <c r="F260" s="9">
        <f t="shared" si="12"/>
        <v>12</v>
      </c>
      <c r="G260" s="9" t="str">
        <f>貼付ｼｰﾄ!A258</f>
        <v>記録会2戦</v>
      </c>
      <c r="H260" s="9" t="str">
        <f>貼付ｼｰﾄ!B258</f>
        <v>網走</v>
      </c>
      <c r="I260" s="9" t="str">
        <f>貼付ｼｰﾄ!E258</f>
        <v>中木星哉</v>
      </c>
      <c r="J260" s="9">
        <f>貼付ｼｰﾄ!F258</f>
        <v>501</v>
      </c>
      <c r="K260" s="9" t="str">
        <f>貼付ｼｰﾄ!G258</f>
        <v>決</v>
      </c>
      <c r="L260" s="9" t="str">
        <f>貼付ｼｰﾄ!H258</f>
        <v>遠軽中</v>
      </c>
      <c r="M260" s="9">
        <f>貼付ｼｰﾄ!I258</f>
        <v>3</v>
      </c>
      <c r="N260" s="9">
        <f>貼付ｼｰﾄ!J258</f>
        <v>0</v>
      </c>
    </row>
    <row r="261" spans="1:14" x14ac:dyDescent="0.15">
      <c r="A261" s="9">
        <v>725</v>
      </c>
      <c r="B261" s="9" t="str">
        <f t="shared" si="15"/>
        <v>小男走幅跳3</v>
      </c>
      <c r="C261" s="9" t="str">
        <f>I261&amp;COUNTIF($I$4:I261,I261)</f>
        <v>中田竜翔2</v>
      </c>
      <c r="D261" s="9" t="str">
        <f>貼付ｼｰﾄ!D259&amp;貼付ｼｰﾄ!C259</f>
        <v>小男走幅跳</v>
      </c>
      <c r="E261" s="9">
        <f>IF(D261="","",貼付ｼｰﾄ!F259+ROW()/1000000)</f>
        <v>422.00026100000002</v>
      </c>
      <c r="F261" s="9">
        <f t="shared" ref="F261:F324" si="16">SUMPRODUCT(($D$4:$D$708=D261)*($E$4:$E$708&gt;E261))+1</f>
        <v>3</v>
      </c>
      <c r="G261" s="9" t="str">
        <f>貼付ｼｰﾄ!A259</f>
        <v>小学生陸上</v>
      </c>
      <c r="H261" s="9" t="str">
        <f>貼付ｼｰﾄ!B259</f>
        <v>北見</v>
      </c>
      <c r="I261" s="9" t="str">
        <f>貼付ｼｰﾄ!E259</f>
        <v>中田竜翔</v>
      </c>
      <c r="J261" s="9">
        <f>貼付ｼｰﾄ!F259</f>
        <v>422</v>
      </c>
      <c r="K261" s="9" t="str">
        <f>貼付ｼｰﾄ!G259</f>
        <v>決</v>
      </c>
      <c r="L261" s="9" t="str">
        <f>貼付ｼｰﾄ!H259</f>
        <v>ｵﾎｰﾂｸACｼﾞｭﾆｱ</v>
      </c>
      <c r="M261" s="9">
        <f>貼付ｼｰﾄ!I259</f>
        <v>6</v>
      </c>
      <c r="N261" s="9">
        <f>貼付ｼｰﾄ!J259</f>
        <v>0</v>
      </c>
    </row>
    <row r="262" spans="1:14" x14ac:dyDescent="0.15">
      <c r="A262" s="9">
        <v>726</v>
      </c>
      <c r="B262" s="9" t="str">
        <f t="shared" si="15"/>
        <v>小男走幅跳31</v>
      </c>
      <c r="C262" s="9" t="str">
        <f>I262&amp;COUNTIF($I$4:I262,I262)</f>
        <v>中田隼翔1</v>
      </c>
      <c r="D262" s="9" t="str">
        <f>貼付ｼｰﾄ!D260&amp;貼付ｼｰﾄ!C260</f>
        <v>小男走幅跳</v>
      </c>
      <c r="E262" s="9">
        <f>IF(D262="","",貼付ｼｰﾄ!F260+ROW()/1000000)</f>
        <v>292.00026200000002</v>
      </c>
      <c r="F262" s="9">
        <f t="shared" si="16"/>
        <v>31</v>
      </c>
      <c r="G262" s="9" t="str">
        <f>貼付ｼｰﾄ!A260</f>
        <v>小学生陸上</v>
      </c>
      <c r="H262" s="9" t="str">
        <f>貼付ｼｰﾄ!B260</f>
        <v>北見</v>
      </c>
      <c r="I262" s="9" t="str">
        <f>貼付ｼｰﾄ!E260</f>
        <v>中田隼翔</v>
      </c>
      <c r="J262" s="9">
        <f>貼付ｼｰﾄ!F260</f>
        <v>292</v>
      </c>
      <c r="K262" s="9" t="str">
        <f>貼付ｼｰﾄ!G260</f>
        <v>決</v>
      </c>
      <c r="L262" s="9" t="str">
        <f>貼付ｼｰﾄ!H260</f>
        <v>ｵﾎｰﾂｸACｼﾞｭﾆｱ</v>
      </c>
      <c r="M262" s="9">
        <f>貼付ｼｰﾄ!I260</f>
        <v>3</v>
      </c>
      <c r="N262" s="9">
        <f>貼付ｼｰﾄ!J260</f>
        <v>0</v>
      </c>
    </row>
    <row r="263" spans="1:14" x14ac:dyDescent="0.15">
      <c r="A263" s="9">
        <v>735</v>
      </c>
      <c r="B263" s="9" t="str">
        <f t="shared" si="15"/>
        <v>小男走幅跳4</v>
      </c>
      <c r="C263" s="9" t="str">
        <f>I263&amp;COUNTIF($I$4:I263,I263)</f>
        <v>中田淳介1</v>
      </c>
      <c r="D263" s="9" t="str">
        <f>貼付ｼｰﾄ!D261&amp;貼付ｼｰﾄ!C261</f>
        <v>小男走幅跳</v>
      </c>
      <c r="E263" s="9">
        <f>IF(D263="","",貼付ｼｰﾄ!F261+ROW()/1000000)</f>
        <v>405.00026300000002</v>
      </c>
      <c r="F263" s="9">
        <f t="shared" si="16"/>
        <v>4</v>
      </c>
      <c r="G263" s="9" t="str">
        <f>貼付ｼｰﾄ!A261</f>
        <v>全道小学</v>
      </c>
      <c r="H263" s="9" t="str">
        <f>貼付ｼｰﾄ!B261</f>
        <v>旭川</v>
      </c>
      <c r="I263" s="9" t="str">
        <f>貼付ｼｰﾄ!E261</f>
        <v>中田淳介</v>
      </c>
      <c r="J263" s="9">
        <f>貼付ｼｰﾄ!F261</f>
        <v>405</v>
      </c>
      <c r="K263" s="9" t="str">
        <f>貼付ｼｰﾄ!G261</f>
        <v>決</v>
      </c>
      <c r="L263" s="9" t="str">
        <f>貼付ｼｰﾄ!H261</f>
        <v>斜里小</v>
      </c>
      <c r="M263" s="9">
        <f>貼付ｼｰﾄ!I261</f>
        <v>5</v>
      </c>
      <c r="N263" s="9">
        <f>貼付ｼｰﾄ!J261</f>
        <v>-0.3</v>
      </c>
    </row>
    <row r="264" spans="1:14" x14ac:dyDescent="0.15">
      <c r="A264" s="9">
        <v>739</v>
      </c>
      <c r="B264" s="9" t="str">
        <f t="shared" si="15"/>
        <v>小女走幅跳26</v>
      </c>
      <c r="C264" s="9" t="str">
        <f>I264&amp;COUNTIF($I$4:I264,I264)</f>
        <v>中村栞奈1</v>
      </c>
      <c r="D264" s="9" t="str">
        <f>貼付ｼｰﾄ!D262&amp;貼付ｼｰﾄ!C262</f>
        <v>小女走幅跳</v>
      </c>
      <c r="E264" s="9">
        <f>IF(D264="","",貼付ｼｰﾄ!F262+ROW()/1000000)</f>
        <v>278.00026400000002</v>
      </c>
      <c r="F264" s="9">
        <f t="shared" si="16"/>
        <v>26</v>
      </c>
      <c r="G264" s="9" t="str">
        <f>貼付ｼｰﾄ!A262</f>
        <v>小学生陸上</v>
      </c>
      <c r="H264" s="9" t="str">
        <f>貼付ｼｰﾄ!B262</f>
        <v>北見</v>
      </c>
      <c r="I264" s="9" t="str">
        <f>貼付ｼｰﾄ!E262</f>
        <v>中村栞奈</v>
      </c>
      <c r="J264" s="9">
        <f>貼付ｼｰﾄ!F262</f>
        <v>278</v>
      </c>
      <c r="K264" s="9" t="str">
        <f>貼付ｼｰﾄ!G262</f>
        <v>決</v>
      </c>
      <c r="L264" s="9" t="str">
        <f>貼付ｼｰﾄ!H262</f>
        <v>知床斜里RC</v>
      </c>
      <c r="M264" s="9">
        <f>貼付ｼｰﾄ!I262</f>
        <v>4</v>
      </c>
      <c r="N264" s="9">
        <f>貼付ｼｰﾄ!J262</f>
        <v>0</v>
      </c>
    </row>
    <row r="265" spans="1:14" x14ac:dyDescent="0.15">
      <c r="A265" s="9">
        <v>744</v>
      </c>
      <c r="B265" s="9" t="str">
        <f t="shared" si="15"/>
        <v>中男走幅跳16</v>
      </c>
      <c r="C265" s="9" t="str">
        <f>I265&amp;COUNTIF($I$4:I265,I265)</f>
        <v>中村優斗1</v>
      </c>
      <c r="D265" s="9" t="str">
        <f>貼付ｼｰﾄ!D263&amp;貼付ｼｰﾄ!C263</f>
        <v>中男走幅跳</v>
      </c>
      <c r="E265" s="9">
        <f>IF(D265="","",貼付ｼｰﾄ!F263+ROW()/1000000)</f>
        <v>493.00026500000001</v>
      </c>
      <c r="F265" s="9">
        <f t="shared" si="16"/>
        <v>16</v>
      </c>
      <c r="G265" s="9" t="str">
        <f>貼付ｼｰﾄ!A263</f>
        <v>中体連新人</v>
      </c>
      <c r="H265" s="9" t="str">
        <f>貼付ｼｰﾄ!B263</f>
        <v>網走</v>
      </c>
      <c r="I265" s="9" t="str">
        <f>貼付ｼｰﾄ!E263</f>
        <v>中村優斗</v>
      </c>
      <c r="J265" s="9">
        <f>貼付ｼｰﾄ!F263</f>
        <v>493</v>
      </c>
      <c r="K265" s="9" t="str">
        <f>貼付ｼｰﾄ!G263</f>
        <v>決</v>
      </c>
      <c r="L265" s="9" t="str">
        <f>貼付ｼｰﾄ!H263</f>
        <v>北見光西中</v>
      </c>
      <c r="M265" s="9">
        <f>貼付ｼｰﾄ!I263</f>
        <v>2</v>
      </c>
      <c r="N265" s="9">
        <f>貼付ｼｰﾄ!J263</f>
        <v>2.1</v>
      </c>
    </row>
    <row r="266" spans="1:14" x14ac:dyDescent="0.15">
      <c r="A266" s="9">
        <v>745</v>
      </c>
      <c r="B266" s="9" t="str">
        <f t="shared" si="15"/>
        <v>中女走幅跳18</v>
      </c>
      <c r="C266" s="9" t="str">
        <f>I266&amp;COUNTIF($I$4:I266,I266)</f>
        <v>中村美伶1</v>
      </c>
      <c r="D266" s="9" t="str">
        <f>貼付ｼｰﾄ!D264&amp;貼付ｼｰﾄ!C264</f>
        <v>中女走幅跳</v>
      </c>
      <c r="E266" s="9">
        <f>IF(D266="","",貼付ｼｰﾄ!F264+ROW()/1000000)</f>
        <v>419.00026600000001</v>
      </c>
      <c r="F266" s="9">
        <f t="shared" si="16"/>
        <v>18</v>
      </c>
      <c r="G266" s="9" t="str">
        <f>貼付ｼｰﾄ!A264</f>
        <v>通信陸上</v>
      </c>
      <c r="H266" s="9" t="str">
        <f>貼付ｼｰﾄ!B264</f>
        <v>北見</v>
      </c>
      <c r="I266" s="9" t="str">
        <f>貼付ｼｰﾄ!E264</f>
        <v>中村美伶</v>
      </c>
      <c r="J266" s="9">
        <f>貼付ｼｰﾄ!F264</f>
        <v>419</v>
      </c>
      <c r="K266" s="9" t="str">
        <f>貼付ｼｰﾄ!G264</f>
        <v>予</v>
      </c>
      <c r="L266" s="9" t="str">
        <f>貼付ｼｰﾄ!H264</f>
        <v>北見高栄中</v>
      </c>
      <c r="M266" s="9">
        <f>貼付ｼｰﾄ!I264</f>
        <v>3</v>
      </c>
      <c r="N266" s="9">
        <f>貼付ｼｰﾄ!J264</f>
        <v>0.5</v>
      </c>
    </row>
    <row r="267" spans="1:14" x14ac:dyDescent="0.15">
      <c r="A267" s="9">
        <v>746</v>
      </c>
      <c r="B267" s="9" t="str">
        <f t="shared" si="15"/>
        <v>高女走幅跳28</v>
      </c>
      <c r="C267" s="9" t="str">
        <f>I267&amp;COUNTIF($I$4:I267,I267)</f>
        <v>中村恵美1</v>
      </c>
      <c r="D267" s="9" t="str">
        <f>貼付ｼｰﾄ!D265&amp;貼付ｼｰﾄ!C265</f>
        <v>高女走幅跳</v>
      </c>
      <c r="E267" s="9">
        <f>IF(D267="","",貼付ｼｰﾄ!F265+ROW()/1000000)</f>
        <v>358.00026700000001</v>
      </c>
      <c r="F267" s="9">
        <f t="shared" si="16"/>
        <v>28</v>
      </c>
      <c r="G267" s="9" t="str">
        <f>貼付ｼｰﾄ!A265</f>
        <v>高体連北見支部</v>
      </c>
      <c r="H267" s="9" t="str">
        <f>貼付ｼｰﾄ!B265</f>
        <v>北見</v>
      </c>
      <c r="I267" s="9" t="str">
        <f>貼付ｼｰﾄ!E265</f>
        <v>中村恵美</v>
      </c>
      <c r="J267" s="9">
        <f>貼付ｼｰﾄ!F265</f>
        <v>358</v>
      </c>
      <c r="K267" s="9" t="str">
        <f>貼付ｼｰﾄ!G265</f>
        <v>決</v>
      </c>
      <c r="L267" s="9" t="str">
        <f>貼付ｼｰﾄ!H265</f>
        <v>北見商業高</v>
      </c>
      <c r="M267" s="9">
        <f>貼付ｼｰﾄ!I265</f>
        <v>1</v>
      </c>
      <c r="N267" s="9">
        <f>貼付ｼｰﾄ!J265</f>
        <v>1.7</v>
      </c>
    </row>
    <row r="268" spans="1:14" x14ac:dyDescent="0.15">
      <c r="A268" s="9">
        <v>748</v>
      </c>
      <c r="B268" s="9" t="str">
        <f t="shared" si="15"/>
        <v>中女走幅跳49</v>
      </c>
      <c r="C268" s="9" t="str">
        <f>I268&amp;COUNTIF($I$4:I268,I268)</f>
        <v>中西雪乃1</v>
      </c>
      <c r="D268" s="9" t="str">
        <f>貼付ｼｰﾄ!D266&amp;貼付ｼｰﾄ!C266</f>
        <v>中女走幅跳</v>
      </c>
      <c r="E268" s="9">
        <f>IF(D268="","",貼付ｼｰﾄ!F266+ROW()/1000000)</f>
        <v>317.00026800000001</v>
      </c>
      <c r="F268" s="9">
        <f t="shared" si="16"/>
        <v>49</v>
      </c>
      <c r="G268" s="9" t="str">
        <f>貼付ｼｰﾄ!A266</f>
        <v>記録会3戦</v>
      </c>
      <c r="H268" s="9" t="str">
        <f>貼付ｼｰﾄ!B266</f>
        <v>網走</v>
      </c>
      <c r="I268" s="9" t="str">
        <f>貼付ｼｰﾄ!E266</f>
        <v>中西雪乃</v>
      </c>
      <c r="J268" s="9">
        <f>貼付ｼｰﾄ!F266</f>
        <v>317</v>
      </c>
      <c r="K268" s="9" t="str">
        <f>貼付ｼｰﾄ!G266</f>
        <v>決</v>
      </c>
      <c r="L268" s="9" t="str">
        <f>貼付ｼｰﾄ!H266</f>
        <v>北見高栄中</v>
      </c>
      <c r="M268" s="9">
        <f>貼付ｼｰﾄ!I266</f>
        <v>1</v>
      </c>
      <c r="N268" s="9">
        <f>貼付ｼｰﾄ!J266</f>
        <v>0.9</v>
      </c>
    </row>
    <row r="269" spans="1:14" x14ac:dyDescent="0.15">
      <c r="A269" s="9">
        <v>762</v>
      </c>
      <c r="B269" s="9" t="str">
        <f t="shared" si="15"/>
        <v>小女走幅跳11</v>
      </c>
      <c r="C269" s="9" t="str">
        <f>I269&amp;COUNTIF($I$4:I269,I269)</f>
        <v>竹部希咲1</v>
      </c>
      <c r="D269" s="9" t="str">
        <f>貼付ｼｰﾄ!D267&amp;貼付ｼｰﾄ!C267</f>
        <v>小女走幅跳</v>
      </c>
      <c r="E269" s="9">
        <f>IF(D269="","",貼付ｼｰﾄ!F267+ROW()/1000000)</f>
        <v>329.000269</v>
      </c>
      <c r="F269" s="9">
        <f t="shared" si="16"/>
        <v>11</v>
      </c>
      <c r="G269" s="9" t="str">
        <f>貼付ｼｰﾄ!A267</f>
        <v>オホ小学生</v>
      </c>
      <c r="H269" s="9" t="str">
        <f>貼付ｼｰﾄ!B267</f>
        <v>北見</v>
      </c>
      <c r="I269" s="9" t="str">
        <f>貼付ｼｰﾄ!E267</f>
        <v>竹部希咲</v>
      </c>
      <c r="J269" s="9">
        <f>貼付ｼｰﾄ!F267</f>
        <v>329</v>
      </c>
      <c r="K269" s="9" t="str">
        <f>貼付ｼｰﾄ!G267</f>
        <v>決</v>
      </c>
      <c r="L269" s="9" t="str">
        <f>貼付ｼｰﾄ!H267</f>
        <v>訓子府陸上少年団</v>
      </c>
      <c r="M269" s="9">
        <f>貼付ｼｰﾄ!I267</f>
        <v>6</v>
      </c>
      <c r="N269" s="9">
        <f>貼付ｼｰﾄ!J267</f>
        <v>0</v>
      </c>
    </row>
    <row r="270" spans="1:14" x14ac:dyDescent="0.15">
      <c r="A270" s="9">
        <v>766</v>
      </c>
      <c r="B270" s="9" t="str">
        <f t="shared" si="15"/>
        <v>小男走幅跳6</v>
      </c>
      <c r="C270" s="9" t="str">
        <f>I270&amp;COUNTIF($I$4:I270,I270)</f>
        <v>竹村璃玖1</v>
      </c>
      <c r="D270" s="9" t="str">
        <f>貼付ｼｰﾄ!D268&amp;貼付ｼｰﾄ!C268</f>
        <v>小男走幅跳</v>
      </c>
      <c r="E270" s="9">
        <f>IF(D270="","",貼付ｼｰﾄ!F268+ROW()/1000000)</f>
        <v>394.00027</v>
      </c>
      <c r="F270" s="9">
        <f t="shared" si="16"/>
        <v>6</v>
      </c>
      <c r="G270" s="9" t="str">
        <f>貼付ｼｰﾄ!A268</f>
        <v>全道小学</v>
      </c>
      <c r="H270" s="9" t="str">
        <f>貼付ｼｰﾄ!B268</f>
        <v>旭川</v>
      </c>
      <c r="I270" s="9" t="str">
        <f>貼付ｼｰﾄ!E268</f>
        <v>竹村璃玖</v>
      </c>
      <c r="J270" s="9">
        <f>貼付ｼｰﾄ!F268</f>
        <v>394</v>
      </c>
      <c r="K270" s="9" t="str">
        <f>貼付ｼｰﾄ!G268</f>
        <v>決</v>
      </c>
      <c r="L270" s="9" t="str">
        <f>貼付ｼｰﾄ!H268</f>
        <v>常呂陸上少年団</v>
      </c>
      <c r="M270" s="9">
        <f>貼付ｼｰﾄ!I268</f>
        <v>5</v>
      </c>
      <c r="N270" s="9">
        <f>貼付ｼｰﾄ!J268</f>
        <v>-0.1</v>
      </c>
    </row>
    <row r="271" spans="1:14" x14ac:dyDescent="0.15">
      <c r="A271" s="9">
        <v>778</v>
      </c>
      <c r="B271" s="9" t="str">
        <f t="shared" ref="B271:B291" si="17">D271&amp;F271</f>
        <v>中女走幅跳15</v>
      </c>
      <c r="C271" s="9" t="str">
        <f>I271&amp;COUNTIF($I$4:I271,I271)</f>
        <v>池野来美1</v>
      </c>
      <c r="D271" s="9" t="str">
        <f>貼付ｼｰﾄ!D269&amp;貼付ｼｰﾄ!C269</f>
        <v>中女走幅跳</v>
      </c>
      <c r="E271" s="9">
        <f>IF(D271="","",貼付ｼｰﾄ!F269+ROW()/1000000)</f>
        <v>436.000271</v>
      </c>
      <c r="F271" s="9">
        <f t="shared" si="16"/>
        <v>15</v>
      </c>
      <c r="G271" s="9" t="str">
        <f>貼付ｼｰﾄ!A269</f>
        <v>地区陸上</v>
      </c>
      <c r="H271" s="9" t="str">
        <f>貼付ｼｰﾄ!B269</f>
        <v>網走</v>
      </c>
      <c r="I271" s="9" t="str">
        <f>貼付ｼｰﾄ!E269</f>
        <v>池野来美</v>
      </c>
      <c r="J271" s="9">
        <f>貼付ｼｰﾄ!F269</f>
        <v>436</v>
      </c>
      <c r="K271" s="9" t="str">
        <f>貼付ｼｰﾄ!G269</f>
        <v>予</v>
      </c>
      <c r="L271" s="9" t="str">
        <f>貼付ｼｰﾄ!H269</f>
        <v>紋別中</v>
      </c>
      <c r="M271" s="9">
        <f>貼付ｼｰﾄ!I269</f>
        <v>3</v>
      </c>
      <c r="N271" s="9">
        <f>貼付ｼｰﾄ!J269</f>
        <v>1.1000000000000001</v>
      </c>
    </row>
    <row r="272" spans="1:14" x14ac:dyDescent="0.15">
      <c r="A272" s="9">
        <v>780</v>
      </c>
      <c r="B272" s="9" t="str">
        <f t="shared" si="17"/>
        <v>中女走幅跳11</v>
      </c>
      <c r="C272" s="9" t="str">
        <f>I272&amp;COUNTIF($I$4:I272,I272)</f>
        <v>池知優花2</v>
      </c>
      <c r="D272" s="9" t="str">
        <f>貼付ｼｰﾄ!D270&amp;貼付ｼｰﾄ!C270</f>
        <v>中女走幅跳</v>
      </c>
      <c r="E272" s="9">
        <f>IF(D272="","",貼付ｼｰﾄ!F270+ROW()/1000000)</f>
        <v>463.000272</v>
      </c>
      <c r="F272" s="9">
        <f t="shared" si="16"/>
        <v>11</v>
      </c>
      <c r="G272" s="9" t="str">
        <f>貼付ｼｰﾄ!A270</f>
        <v>通信陸上</v>
      </c>
      <c r="H272" s="9" t="str">
        <f>貼付ｼｰﾄ!B270</f>
        <v>北見</v>
      </c>
      <c r="I272" s="9" t="str">
        <f>貼付ｼｰﾄ!E270</f>
        <v>池知優花</v>
      </c>
      <c r="J272" s="9">
        <f>貼付ｼｰﾄ!F270</f>
        <v>463</v>
      </c>
      <c r="K272" s="9" t="str">
        <f>貼付ｼｰﾄ!G270</f>
        <v>予</v>
      </c>
      <c r="L272" s="9" t="str">
        <f>貼付ｼｰﾄ!H270</f>
        <v>美幌北中</v>
      </c>
      <c r="M272" s="9">
        <f>貼付ｼｰﾄ!I270</f>
        <v>2</v>
      </c>
      <c r="N272" s="9">
        <f>貼付ｼｰﾄ!J270</f>
        <v>0.2</v>
      </c>
    </row>
    <row r="273" spans="1:14" x14ac:dyDescent="0.15">
      <c r="A273" s="9">
        <v>781</v>
      </c>
      <c r="B273" s="9" t="str">
        <f t="shared" si="17"/>
        <v>中男走幅跳37</v>
      </c>
      <c r="C273" s="9" t="str">
        <f>I273&amp;COUNTIF($I$4:I273,I273)</f>
        <v>只石修也1</v>
      </c>
      <c r="D273" s="9" t="str">
        <f>貼付ｼｰﾄ!D271&amp;貼付ｼｰﾄ!C271</f>
        <v>中男走幅跳</v>
      </c>
      <c r="E273" s="9">
        <f>IF(D273="","",貼付ｼｰﾄ!F271+ROW()/1000000)</f>
        <v>431.00027299999999</v>
      </c>
      <c r="F273" s="9">
        <f t="shared" si="16"/>
        <v>37</v>
      </c>
      <c r="G273" s="9" t="str">
        <f>貼付ｼｰﾄ!A271</f>
        <v>記録会3戦</v>
      </c>
      <c r="H273" s="9" t="str">
        <f>貼付ｼｰﾄ!B271</f>
        <v>網走</v>
      </c>
      <c r="I273" s="9" t="str">
        <f>貼付ｼｰﾄ!E271</f>
        <v>只石修也</v>
      </c>
      <c r="J273" s="9">
        <f>貼付ｼｰﾄ!F271</f>
        <v>431</v>
      </c>
      <c r="K273" s="9" t="str">
        <f>貼付ｼｰﾄ!G271</f>
        <v>決</v>
      </c>
      <c r="L273" s="9" t="str">
        <f>貼付ｼｰﾄ!H271</f>
        <v>北見光西中</v>
      </c>
      <c r="M273" s="9">
        <f>貼付ｼｰﾄ!I271</f>
        <v>1</v>
      </c>
      <c r="N273" s="9">
        <f>貼付ｼｰﾄ!J271</f>
        <v>-1</v>
      </c>
    </row>
    <row r="274" spans="1:14" x14ac:dyDescent="0.15">
      <c r="A274" s="9">
        <v>785</v>
      </c>
      <c r="B274" s="9" t="str">
        <f t="shared" si="17"/>
        <v>中男走幅跳25</v>
      </c>
      <c r="C274" s="9" t="str">
        <f>I274&amp;COUNTIF($I$4:I274,I274)</f>
        <v>瀧澤昭太1</v>
      </c>
      <c r="D274" s="9" t="str">
        <f>貼付ｼｰﾄ!D272&amp;貼付ｼｰﾄ!C272</f>
        <v>中男走幅跳</v>
      </c>
      <c r="E274" s="9">
        <f>IF(D274="","",貼付ｼｰﾄ!F272+ROW()/1000000)</f>
        <v>459.00027399999999</v>
      </c>
      <c r="F274" s="9">
        <f t="shared" si="16"/>
        <v>25</v>
      </c>
      <c r="G274" s="9" t="str">
        <f>貼付ｼｰﾄ!A272</f>
        <v>通信陸上</v>
      </c>
      <c r="H274" s="9" t="str">
        <f>貼付ｼｰﾄ!B272</f>
        <v>北見</v>
      </c>
      <c r="I274" s="9" t="str">
        <f>貼付ｼｰﾄ!E272</f>
        <v>瀧澤昭太</v>
      </c>
      <c r="J274" s="9">
        <f>貼付ｼｰﾄ!F272</f>
        <v>459</v>
      </c>
      <c r="K274" s="9" t="str">
        <f>貼付ｼｰﾄ!G272</f>
        <v>予</v>
      </c>
      <c r="L274" s="9" t="str">
        <f>貼付ｼｰﾄ!H272</f>
        <v>雄武中</v>
      </c>
      <c r="M274" s="9">
        <f>貼付ｼｰﾄ!I272</f>
        <v>2</v>
      </c>
      <c r="N274" s="9">
        <f>貼付ｼｰﾄ!J272</f>
        <v>1.3</v>
      </c>
    </row>
    <row r="275" spans="1:14" x14ac:dyDescent="0.15">
      <c r="A275" s="9">
        <v>786</v>
      </c>
      <c r="B275" s="9" t="str">
        <f t="shared" si="17"/>
        <v>高男走幅跳24</v>
      </c>
      <c r="C275" s="9" t="str">
        <f>I275&amp;COUNTIF($I$4:I275,I275)</f>
        <v>大友温太1</v>
      </c>
      <c r="D275" s="9" t="str">
        <f>貼付ｼｰﾄ!D273&amp;貼付ｼｰﾄ!C273</f>
        <v>高男走幅跳</v>
      </c>
      <c r="E275" s="9">
        <f>IF(D275="","",貼付ｼｰﾄ!F273+ROW()/1000000)</f>
        <v>529.00027499999999</v>
      </c>
      <c r="F275" s="9">
        <f t="shared" si="16"/>
        <v>24</v>
      </c>
      <c r="G275" s="9" t="str">
        <f>貼付ｼｰﾄ!A273</f>
        <v>秋季陸上</v>
      </c>
      <c r="H275" s="9" t="str">
        <f>貼付ｼｰﾄ!B273</f>
        <v>網走</v>
      </c>
      <c r="I275" s="9" t="str">
        <f>貼付ｼｰﾄ!E273</f>
        <v>大友温太</v>
      </c>
      <c r="J275" s="9">
        <f>貼付ｼｰﾄ!F273</f>
        <v>529</v>
      </c>
      <c r="K275" s="9" t="str">
        <f>貼付ｼｰﾄ!G273</f>
        <v>決</v>
      </c>
      <c r="L275" s="9" t="str">
        <f>貼付ｼｰﾄ!H273</f>
        <v>常呂高</v>
      </c>
      <c r="M275" s="9">
        <f>貼付ｼｰﾄ!I273</f>
        <v>1</v>
      </c>
      <c r="N275" s="9">
        <f>貼付ｼｰﾄ!J273</f>
        <v>-1</v>
      </c>
    </row>
    <row r="276" spans="1:14" x14ac:dyDescent="0.15">
      <c r="A276" s="9">
        <v>791</v>
      </c>
      <c r="B276" s="9" t="str">
        <f t="shared" si="17"/>
        <v>中女走幅跳33</v>
      </c>
      <c r="C276" s="9" t="str">
        <f>I276&amp;COUNTIF($I$4:I276,I276)</f>
        <v>大矢さくら1</v>
      </c>
      <c r="D276" s="9" t="str">
        <f>貼付ｼｰﾄ!D274&amp;貼付ｼｰﾄ!C274</f>
        <v>中女走幅跳</v>
      </c>
      <c r="E276" s="9">
        <f>IF(D276="","",貼付ｼｰﾄ!F274+ROW()/1000000)</f>
        <v>376.00027599999999</v>
      </c>
      <c r="F276" s="9">
        <f t="shared" si="16"/>
        <v>33</v>
      </c>
      <c r="G276" s="9" t="str">
        <f>貼付ｼｰﾄ!A274</f>
        <v>秋季陸上</v>
      </c>
      <c r="H276" s="9" t="str">
        <f>貼付ｼｰﾄ!B274</f>
        <v>網走</v>
      </c>
      <c r="I276" s="9" t="str">
        <f>貼付ｼｰﾄ!E274</f>
        <v>大矢さくら</v>
      </c>
      <c r="J276" s="9">
        <f>貼付ｼｰﾄ!F274</f>
        <v>376</v>
      </c>
      <c r="K276" s="9" t="str">
        <f>貼付ｼｰﾄ!G274</f>
        <v>決</v>
      </c>
      <c r="L276" s="9" t="str">
        <f>貼付ｼｰﾄ!H274</f>
        <v>北見北光中</v>
      </c>
      <c r="M276" s="9">
        <f>貼付ｼｰﾄ!I274</f>
        <v>2</v>
      </c>
      <c r="N276" s="9">
        <f>貼付ｼｰﾄ!J274</f>
        <v>-0.6</v>
      </c>
    </row>
    <row r="277" spans="1:14" x14ac:dyDescent="0.15">
      <c r="A277" s="9">
        <v>794</v>
      </c>
      <c r="B277" s="9" t="str">
        <f t="shared" si="17"/>
        <v>高女走幅跳16</v>
      </c>
      <c r="C277" s="9" t="str">
        <f>I277&amp;COUNTIF($I$4:I277,I277)</f>
        <v>大童萌加2</v>
      </c>
      <c r="D277" s="9" t="str">
        <f>貼付ｼｰﾄ!D275&amp;貼付ｼｰﾄ!C275</f>
        <v>高女走幅跳</v>
      </c>
      <c r="E277" s="9">
        <f>IF(D277="","",貼付ｼｰﾄ!F275+ROW()/1000000)</f>
        <v>413.00027699999998</v>
      </c>
      <c r="F277" s="9">
        <f t="shared" si="16"/>
        <v>16</v>
      </c>
      <c r="G277" s="9" t="str">
        <f>貼付ｼｰﾄ!A275</f>
        <v>高体連新人</v>
      </c>
      <c r="H277" s="9" t="str">
        <f>貼付ｼｰﾄ!B275</f>
        <v>網走</v>
      </c>
      <c r="I277" s="9" t="str">
        <f>貼付ｼｰﾄ!E275</f>
        <v>大童萌加</v>
      </c>
      <c r="J277" s="9">
        <f>貼付ｼｰﾄ!F275</f>
        <v>413</v>
      </c>
      <c r="K277" s="9" t="str">
        <f>貼付ｼｰﾄ!G275</f>
        <v>決</v>
      </c>
      <c r="L277" s="9" t="str">
        <f>貼付ｼｰﾄ!H275</f>
        <v>清里高</v>
      </c>
      <c r="M277" s="9">
        <f>貼付ｼｰﾄ!I275</f>
        <v>1</v>
      </c>
      <c r="N277" s="9">
        <f>貼付ｼｰﾄ!J275</f>
        <v>2.5</v>
      </c>
    </row>
    <row r="278" spans="1:14" x14ac:dyDescent="0.15">
      <c r="A278" s="9">
        <v>796</v>
      </c>
      <c r="B278" s="9" t="str">
        <f t="shared" si="17"/>
        <v>小男走幅跳18</v>
      </c>
      <c r="C278" s="9" t="str">
        <f>I278&amp;COUNTIF($I$4:I278,I278)</f>
        <v>大塚蓮1</v>
      </c>
      <c r="D278" s="9" t="str">
        <f>貼付ｼｰﾄ!D276&amp;貼付ｼｰﾄ!C276</f>
        <v>小男走幅跳</v>
      </c>
      <c r="E278" s="9">
        <f>IF(D278="","",貼付ｼｰﾄ!F276+ROW()/1000000)</f>
        <v>328.00027799999998</v>
      </c>
      <c r="F278" s="9">
        <f t="shared" si="16"/>
        <v>18</v>
      </c>
      <c r="G278" s="9" t="str">
        <f>貼付ｼｰﾄ!A276</f>
        <v>オホ小学生</v>
      </c>
      <c r="H278" s="9" t="str">
        <f>貼付ｼｰﾄ!B276</f>
        <v>北見</v>
      </c>
      <c r="I278" s="9" t="str">
        <f>貼付ｼｰﾄ!E276</f>
        <v>大塚蓮</v>
      </c>
      <c r="J278" s="9">
        <f>貼付ｼｰﾄ!F276</f>
        <v>328</v>
      </c>
      <c r="K278" s="9" t="str">
        <f>貼付ｼｰﾄ!G276</f>
        <v>決</v>
      </c>
      <c r="L278" s="9" t="str">
        <f>貼付ｼｰﾄ!H276</f>
        <v>知床斜里RC</v>
      </c>
      <c r="M278" s="9">
        <f>貼付ｼｰﾄ!I276</f>
        <v>6</v>
      </c>
      <c r="N278" s="9">
        <f>貼付ｼｰﾄ!J276</f>
        <v>0</v>
      </c>
    </row>
    <row r="279" spans="1:14" x14ac:dyDescent="0.15">
      <c r="A279" s="9">
        <v>798</v>
      </c>
      <c r="B279" s="9" t="str">
        <f t="shared" si="17"/>
        <v>中男走幅跳68</v>
      </c>
      <c r="C279" s="9" t="str">
        <f>I279&amp;COUNTIF($I$4:I279,I279)</f>
        <v>大西康介1</v>
      </c>
      <c r="D279" s="9" t="str">
        <f>貼付ｼｰﾄ!D277&amp;貼付ｼｰﾄ!C277</f>
        <v>中男走幅跳</v>
      </c>
      <c r="E279" s="9">
        <f>IF(D279="","",貼付ｼｰﾄ!F277+ROW()/1000000)</f>
        <v>364.00027899999998</v>
      </c>
      <c r="F279" s="9">
        <f t="shared" si="16"/>
        <v>68</v>
      </c>
      <c r="G279" s="9" t="str">
        <f>貼付ｼｰﾄ!A277</f>
        <v>記録会１戦</v>
      </c>
      <c r="H279" s="9" t="str">
        <f>貼付ｼｰﾄ!B277</f>
        <v>北見</v>
      </c>
      <c r="I279" s="9" t="str">
        <f>貼付ｼｰﾄ!E277</f>
        <v>大西康介</v>
      </c>
      <c r="J279" s="9">
        <f>貼付ｼｰﾄ!F277</f>
        <v>364</v>
      </c>
      <c r="K279" s="9" t="str">
        <f>貼付ｼｰﾄ!G277</f>
        <v>決</v>
      </c>
      <c r="L279" s="9" t="str">
        <f>貼付ｼｰﾄ!H277</f>
        <v>紋別上渚滑中</v>
      </c>
      <c r="M279" s="9">
        <f>貼付ｼｰﾄ!I277</f>
        <v>2</v>
      </c>
      <c r="N279" s="9">
        <f>貼付ｼｰﾄ!J277</f>
        <v>4.2</v>
      </c>
    </row>
    <row r="280" spans="1:14" x14ac:dyDescent="0.15">
      <c r="A280" s="9">
        <v>803</v>
      </c>
      <c r="B280" s="9" t="str">
        <f t="shared" si="17"/>
        <v>一男走幅跳3</v>
      </c>
      <c r="C280" s="9" t="str">
        <f>I280&amp;COUNTIF($I$4:I280,I280)</f>
        <v>大水雅也1</v>
      </c>
      <c r="D280" s="9" t="str">
        <f>貼付ｼｰﾄ!D278&amp;貼付ｼｰﾄ!C278</f>
        <v>一男走幅跳</v>
      </c>
      <c r="E280" s="9">
        <f>IF(D280="","",貼付ｼｰﾄ!F278+ROW()/1000000)</f>
        <v>573.00027999999998</v>
      </c>
      <c r="F280" s="9">
        <f t="shared" si="16"/>
        <v>3</v>
      </c>
      <c r="G280" s="9" t="str">
        <f>貼付ｼｰﾄ!A278</f>
        <v>秋季陸上</v>
      </c>
      <c r="H280" s="9" t="str">
        <f>貼付ｼｰﾄ!B278</f>
        <v>網走</v>
      </c>
      <c r="I280" s="9" t="str">
        <f>貼付ｼｰﾄ!E278</f>
        <v>大水雅也</v>
      </c>
      <c r="J280" s="9">
        <f>貼付ｼｰﾄ!F278</f>
        <v>573</v>
      </c>
      <c r="K280" s="9" t="str">
        <f>貼付ｼｰﾄ!G278</f>
        <v>決</v>
      </c>
      <c r="L280" s="9" t="str">
        <f>貼付ｼｰﾄ!H278</f>
        <v>札幌大</v>
      </c>
      <c r="M280" s="9" t="str">
        <f>貼付ｼｰﾄ!I278</f>
        <v>般</v>
      </c>
      <c r="N280" s="9">
        <f>貼付ｼｰﾄ!J278</f>
        <v>1.4</v>
      </c>
    </row>
    <row r="281" spans="1:14" x14ac:dyDescent="0.15">
      <c r="A281" s="9">
        <v>805</v>
      </c>
      <c r="B281" s="9" t="str">
        <f t="shared" si="17"/>
        <v>高女走幅跳15</v>
      </c>
      <c r="C281" s="9" t="str">
        <f>I281&amp;COUNTIF($I$4:I281,I281)</f>
        <v>大室亜祐香1</v>
      </c>
      <c r="D281" s="9" t="str">
        <f>貼付ｼｰﾄ!D279&amp;貼付ｼｰﾄ!C279</f>
        <v>高女走幅跳</v>
      </c>
      <c r="E281" s="9">
        <f>IF(D281="","",貼付ｼｰﾄ!F279+ROW()/1000000)</f>
        <v>414.00028099999997</v>
      </c>
      <c r="F281" s="9">
        <f t="shared" si="16"/>
        <v>15</v>
      </c>
      <c r="G281" s="9" t="str">
        <f>貼付ｼｰﾄ!A279</f>
        <v>記録会3戦</v>
      </c>
      <c r="H281" s="9" t="str">
        <f>貼付ｼｰﾄ!B279</f>
        <v>網走</v>
      </c>
      <c r="I281" s="9" t="str">
        <f>貼付ｼｰﾄ!E279</f>
        <v>大室亜祐香</v>
      </c>
      <c r="J281" s="9">
        <f>貼付ｼｰﾄ!F279</f>
        <v>414</v>
      </c>
      <c r="K281" s="9" t="str">
        <f>貼付ｼｰﾄ!G279</f>
        <v>決</v>
      </c>
      <c r="L281" s="9" t="str">
        <f>貼付ｼｰﾄ!H279</f>
        <v>北見商業高</v>
      </c>
      <c r="M281" s="9">
        <f>貼付ｼｰﾄ!I279</f>
        <v>1</v>
      </c>
      <c r="N281" s="9">
        <f>貼付ｼｰﾄ!J279</f>
        <v>0.8</v>
      </c>
    </row>
    <row r="282" spans="1:14" x14ac:dyDescent="0.15">
      <c r="A282" s="9">
        <v>806</v>
      </c>
      <c r="B282" s="9" t="str">
        <f t="shared" si="17"/>
        <v>高男走幅跳26</v>
      </c>
      <c r="C282" s="9" t="str">
        <f>I282&amp;COUNTIF($I$4:I282,I282)</f>
        <v>大江竜二1</v>
      </c>
      <c r="D282" s="9" t="str">
        <f>貼付ｼｰﾄ!D280&amp;貼付ｼｰﾄ!C280</f>
        <v>高男走幅跳</v>
      </c>
      <c r="E282" s="9">
        <f>IF(D282="","",貼付ｼｰﾄ!F280+ROW()/1000000)</f>
        <v>528.00028199999997</v>
      </c>
      <c r="F282" s="9">
        <f t="shared" si="16"/>
        <v>26</v>
      </c>
      <c r="G282" s="9" t="str">
        <f>貼付ｼｰﾄ!A280</f>
        <v>記録会2戦</v>
      </c>
      <c r="H282" s="9" t="str">
        <f>貼付ｼｰﾄ!B280</f>
        <v>網走</v>
      </c>
      <c r="I282" s="9" t="str">
        <f>貼付ｼｰﾄ!E280</f>
        <v>大江竜二</v>
      </c>
      <c r="J282" s="9">
        <f>貼付ｼｰﾄ!F280</f>
        <v>528</v>
      </c>
      <c r="K282" s="9" t="str">
        <f>貼付ｼｰﾄ!G280</f>
        <v>決</v>
      </c>
      <c r="L282" s="9" t="str">
        <f>貼付ｼｰﾄ!H280</f>
        <v>常呂高</v>
      </c>
      <c r="M282" s="9">
        <f>貼付ｼｰﾄ!I280</f>
        <v>2</v>
      </c>
      <c r="N282" s="9">
        <f>貼付ｼｰﾄ!J280</f>
        <v>0</v>
      </c>
    </row>
    <row r="283" spans="1:14" x14ac:dyDescent="0.15">
      <c r="A283" s="9">
        <v>810</v>
      </c>
      <c r="B283" s="9" t="str">
        <f t="shared" si="17"/>
        <v>高女走幅跳9</v>
      </c>
      <c r="C283" s="9" t="str">
        <f>I283&amp;COUNTIF($I$4:I283,I283)</f>
        <v>大江美聡1</v>
      </c>
      <c r="D283" s="9" t="str">
        <f>貼付ｼｰﾄ!D281&amp;貼付ｼｰﾄ!C281</f>
        <v>高女走幅跳</v>
      </c>
      <c r="E283" s="9">
        <f>IF(D283="","",貼付ｼｰﾄ!F281+ROW()/1000000)</f>
        <v>453.00028300000002</v>
      </c>
      <c r="F283" s="9">
        <f t="shared" si="16"/>
        <v>9</v>
      </c>
      <c r="G283" s="9" t="str">
        <f>貼付ｼｰﾄ!A281</f>
        <v>高体連北見支部</v>
      </c>
      <c r="H283" s="9" t="str">
        <f>貼付ｼｰﾄ!B281</f>
        <v>北見</v>
      </c>
      <c r="I283" s="9" t="str">
        <f>貼付ｼｰﾄ!E281</f>
        <v>大江美聡</v>
      </c>
      <c r="J283" s="9">
        <f>貼付ｼｰﾄ!F281</f>
        <v>453</v>
      </c>
      <c r="K283" s="9" t="str">
        <f>貼付ｼｰﾄ!G281</f>
        <v>決</v>
      </c>
      <c r="L283" s="9" t="str">
        <f>貼付ｼｰﾄ!H281</f>
        <v>北見北斗高</v>
      </c>
      <c r="M283" s="9">
        <f>貼付ｼｰﾄ!I281</f>
        <v>2</v>
      </c>
      <c r="N283" s="9">
        <f>貼付ｼｰﾄ!J281</f>
        <v>3.6</v>
      </c>
    </row>
    <row r="284" spans="1:14" x14ac:dyDescent="0.15">
      <c r="A284" s="9">
        <v>813</v>
      </c>
      <c r="B284" s="9" t="str">
        <f t="shared" si="17"/>
        <v>小女走幅跳20</v>
      </c>
      <c r="C284" s="9" t="str">
        <f>I284&amp;COUNTIF($I$4:I284,I284)</f>
        <v>大江美月1</v>
      </c>
      <c r="D284" s="9" t="str">
        <f>貼付ｼｰﾄ!D282&amp;貼付ｼｰﾄ!C282</f>
        <v>小女走幅跳</v>
      </c>
      <c r="E284" s="9">
        <f>IF(D284="","",貼付ｼｰﾄ!F282+ROW()/1000000)</f>
        <v>304.00028400000002</v>
      </c>
      <c r="F284" s="9">
        <f t="shared" si="16"/>
        <v>20</v>
      </c>
      <c r="G284" s="9" t="str">
        <f>貼付ｼｰﾄ!A282</f>
        <v>小学生陸上</v>
      </c>
      <c r="H284" s="9" t="str">
        <f>貼付ｼｰﾄ!B282</f>
        <v>北見</v>
      </c>
      <c r="I284" s="9" t="str">
        <f>貼付ｼｰﾄ!E282</f>
        <v>大江美月</v>
      </c>
      <c r="J284" s="9">
        <f>貼付ｼｰﾄ!F282</f>
        <v>304</v>
      </c>
      <c r="K284" s="9" t="str">
        <f>貼付ｼｰﾄ!G282</f>
        <v>決</v>
      </c>
      <c r="L284" s="9" t="str">
        <f>貼付ｼｰﾄ!H282</f>
        <v>美幌RC</v>
      </c>
      <c r="M284" s="9">
        <f>貼付ｼｰﾄ!I282</f>
        <v>3</v>
      </c>
      <c r="N284" s="9">
        <f>貼付ｼｰﾄ!J282</f>
        <v>0</v>
      </c>
    </row>
    <row r="285" spans="1:14" x14ac:dyDescent="0.15">
      <c r="A285" s="9">
        <v>815</v>
      </c>
      <c r="B285" s="9" t="str">
        <f t="shared" si="17"/>
        <v>中女走幅跳20</v>
      </c>
      <c r="C285" s="9" t="str">
        <f>I285&amp;COUNTIF($I$4:I285,I285)</f>
        <v>大浦光涼1</v>
      </c>
      <c r="D285" s="9" t="str">
        <f>貼付ｼｰﾄ!D283&amp;貼付ｼｰﾄ!C283</f>
        <v>中女走幅跳</v>
      </c>
      <c r="E285" s="9">
        <f>IF(D285="","",貼付ｼｰﾄ!F283+ROW()/1000000)</f>
        <v>412.00028500000002</v>
      </c>
      <c r="F285" s="9">
        <f t="shared" si="16"/>
        <v>20</v>
      </c>
      <c r="G285" s="9" t="str">
        <f>貼付ｼｰﾄ!A283</f>
        <v>通信陸上</v>
      </c>
      <c r="H285" s="9" t="str">
        <f>貼付ｼｰﾄ!B283</f>
        <v>北見</v>
      </c>
      <c r="I285" s="9" t="str">
        <f>貼付ｼｰﾄ!E283</f>
        <v>大浦光涼</v>
      </c>
      <c r="J285" s="9">
        <f>貼付ｼｰﾄ!F283</f>
        <v>412</v>
      </c>
      <c r="K285" s="9" t="str">
        <f>貼付ｼｰﾄ!G283</f>
        <v>予</v>
      </c>
      <c r="L285" s="9" t="str">
        <f>貼付ｼｰﾄ!H283</f>
        <v>大空女満別中</v>
      </c>
      <c r="M285" s="9">
        <f>貼付ｼｰﾄ!I283</f>
        <v>3</v>
      </c>
      <c r="N285" s="9">
        <f>貼付ｼｰﾄ!J283</f>
        <v>0.6</v>
      </c>
    </row>
    <row r="286" spans="1:14" x14ac:dyDescent="0.15">
      <c r="A286" s="9">
        <v>816</v>
      </c>
      <c r="B286" s="9" t="str">
        <f t="shared" si="17"/>
        <v>高男走幅跳4</v>
      </c>
      <c r="C286" s="9" t="str">
        <f>I286&amp;COUNTIF($I$4:I286,I286)</f>
        <v>多田泰樹1</v>
      </c>
      <c r="D286" s="9" t="str">
        <f>貼付ｼｰﾄ!D284&amp;貼付ｼｰﾄ!C284</f>
        <v>高男走幅跳</v>
      </c>
      <c r="E286" s="9">
        <f>IF(D286="","",貼付ｼｰﾄ!F284+ROW()/1000000)</f>
        <v>628.00028599999996</v>
      </c>
      <c r="F286" s="9">
        <f t="shared" si="16"/>
        <v>4</v>
      </c>
      <c r="G286" s="9" t="str">
        <f>貼付ｼｰﾄ!A284</f>
        <v>記録会１戦</v>
      </c>
      <c r="H286" s="9" t="str">
        <f>貼付ｼｰﾄ!B284</f>
        <v>北見</v>
      </c>
      <c r="I286" s="9" t="str">
        <f>貼付ｼｰﾄ!E284</f>
        <v>多田泰樹</v>
      </c>
      <c r="J286" s="9">
        <f>貼付ｼｰﾄ!F284</f>
        <v>628</v>
      </c>
      <c r="K286" s="9" t="str">
        <f>貼付ｼｰﾄ!G284</f>
        <v>決</v>
      </c>
      <c r="L286" s="9" t="str">
        <f>貼付ｼｰﾄ!H284</f>
        <v>美幌高</v>
      </c>
      <c r="M286" s="9">
        <f>貼付ｼｰﾄ!I284</f>
        <v>3</v>
      </c>
      <c r="N286" s="9">
        <f>貼付ｼｰﾄ!J284</f>
        <v>2.6</v>
      </c>
    </row>
    <row r="287" spans="1:14" x14ac:dyDescent="0.15">
      <c r="A287" s="9">
        <v>817</v>
      </c>
      <c r="B287" s="9" t="str">
        <f t="shared" si="17"/>
        <v>中男走幅跳6</v>
      </c>
      <c r="C287" s="9" t="str">
        <f>I287&amp;COUNTIF($I$4:I287,I287)</f>
        <v>村田陽平1</v>
      </c>
      <c r="D287" s="9" t="str">
        <f>貼付ｼｰﾄ!D285&amp;貼付ｼｰﾄ!C285</f>
        <v>中男走幅跳</v>
      </c>
      <c r="E287" s="9">
        <f>IF(D287="","",貼付ｼｰﾄ!F285+ROW()/1000000)</f>
        <v>549.00028699999996</v>
      </c>
      <c r="F287" s="9">
        <f t="shared" si="16"/>
        <v>6</v>
      </c>
      <c r="G287" s="9" t="str">
        <f>貼付ｼｰﾄ!A285</f>
        <v>記録会2戦</v>
      </c>
      <c r="H287" s="9" t="str">
        <f>貼付ｼｰﾄ!B285</f>
        <v>網走</v>
      </c>
      <c r="I287" s="9" t="str">
        <f>貼付ｼｰﾄ!E285</f>
        <v>村田陽平</v>
      </c>
      <c r="J287" s="9">
        <f>貼付ｼｰﾄ!F285</f>
        <v>549</v>
      </c>
      <c r="K287" s="9" t="str">
        <f>貼付ｼｰﾄ!G285</f>
        <v>決</v>
      </c>
      <c r="L287" s="9" t="str">
        <f>貼付ｼｰﾄ!H285</f>
        <v>雄武中</v>
      </c>
      <c r="M287" s="9">
        <f>貼付ｼｰﾄ!I285</f>
        <v>3</v>
      </c>
      <c r="N287" s="9">
        <f>貼付ｼｰﾄ!J285</f>
        <v>0</v>
      </c>
    </row>
    <row r="288" spans="1:14" x14ac:dyDescent="0.15">
      <c r="A288" s="9">
        <v>821</v>
      </c>
      <c r="B288" s="9" t="str">
        <f t="shared" si="17"/>
        <v>中男走幅跳58</v>
      </c>
      <c r="C288" s="9" t="str">
        <f>I288&amp;COUNTIF($I$4:I288,I288)</f>
        <v>村田優月1</v>
      </c>
      <c r="D288" s="9" t="str">
        <f>貼付ｼｰﾄ!D286&amp;貼付ｼｰﾄ!C286</f>
        <v>中男走幅跳</v>
      </c>
      <c r="E288" s="9">
        <f>IF(D288="","",貼付ｼｰﾄ!F286+ROW()/1000000)</f>
        <v>396.00028800000001</v>
      </c>
      <c r="F288" s="9">
        <f t="shared" si="16"/>
        <v>58</v>
      </c>
      <c r="G288" s="9" t="str">
        <f>貼付ｼｰﾄ!A286</f>
        <v>秋季陸上</v>
      </c>
      <c r="H288" s="9" t="str">
        <f>貼付ｼｰﾄ!B286</f>
        <v>網走</v>
      </c>
      <c r="I288" s="9" t="str">
        <f>貼付ｼｰﾄ!E286</f>
        <v>村田優月</v>
      </c>
      <c r="J288" s="9">
        <f>貼付ｼｰﾄ!F286</f>
        <v>396</v>
      </c>
      <c r="K288" s="9" t="str">
        <f>貼付ｼｰﾄ!G286</f>
        <v>決</v>
      </c>
      <c r="L288" s="9" t="str">
        <f>貼付ｼｰﾄ!H286</f>
        <v>雄武中</v>
      </c>
      <c r="M288" s="9">
        <f>貼付ｼｰﾄ!I286</f>
        <v>1</v>
      </c>
      <c r="N288" s="9">
        <f>貼付ｼｰﾄ!J286</f>
        <v>-2.8</v>
      </c>
    </row>
    <row r="289" spans="1:14" x14ac:dyDescent="0.15">
      <c r="A289" s="9">
        <v>822</v>
      </c>
      <c r="B289" s="9" t="str">
        <f t="shared" si="17"/>
        <v>中男走幅跳40</v>
      </c>
      <c r="C289" s="9" t="str">
        <f>I289&amp;COUNTIF($I$4:I289,I289)</f>
        <v>村田尚基1</v>
      </c>
      <c r="D289" s="9" t="str">
        <f>貼付ｼｰﾄ!D287&amp;貼付ｼｰﾄ!C287</f>
        <v>中男走幅跳</v>
      </c>
      <c r="E289" s="9">
        <f>IF(D289="","",貼付ｼｰﾄ!F287+ROW()/1000000)</f>
        <v>423.00028900000001</v>
      </c>
      <c r="F289" s="9">
        <f t="shared" si="16"/>
        <v>40</v>
      </c>
      <c r="G289" s="9" t="str">
        <f>貼付ｼｰﾄ!A287</f>
        <v>通信陸上</v>
      </c>
      <c r="H289" s="9" t="str">
        <f>貼付ｼｰﾄ!B287</f>
        <v>北見</v>
      </c>
      <c r="I289" s="9" t="str">
        <f>貼付ｼｰﾄ!E287</f>
        <v>村田尚基</v>
      </c>
      <c r="J289" s="9">
        <f>貼付ｼｰﾄ!F287</f>
        <v>423</v>
      </c>
      <c r="K289" s="9" t="str">
        <f>貼付ｼｰﾄ!G287</f>
        <v>予</v>
      </c>
      <c r="L289" s="9" t="str">
        <f>貼付ｼｰﾄ!H287</f>
        <v>北見高栄中</v>
      </c>
      <c r="M289" s="9">
        <f>貼付ｼｰﾄ!I287</f>
        <v>2</v>
      </c>
      <c r="N289" s="9">
        <f>貼付ｼｰﾄ!J287</f>
        <v>3</v>
      </c>
    </row>
    <row r="290" spans="1:14" x14ac:dyDescent="0.15">
      <c r="A290" s="9">
        <v>825</v>
      </c>
      <c r="B290" s="9" t="str">
        <f t="shared" si="17"/>
        <v>高女走幅跳3</v>
      </c>
      <c r="C290" s="9" t="str">
        <f>I290&amp;COUNTIF($I$4:I290,I290)</f>
        <v>村上星那1</v>
      </c>
      <c r="D290" s="9" t="str">
        <f>貼付ｼｰﾄ!D288&amp;貼付ｼｰﾄ!C288</f>
        <v>高女走幅跳</v>
      </c>
      <c r="E290" s="9">
        <f>IF(D290="","",貼付ｼｰﾄ!F288+ROW()/1000000)</f>
        <v>488.00029000000001</v>
      </c>
      <c r="F290" s="9">
        <f t="shared" si="16"/>
        <v>3</v>
      </c>
      <c r="G290" s="9" t="str">
        <f>貼付ｼｰﾄ!A288</f>
        <v>選手権</v>
      </c>
      <c r="H290" s="9" t="str">
        <f>貼付ｼｰﾄ!B288</f>
        <v>北見</v>
      </c>
      <c r="I290" s="9" t="str">
        <f>貼付ｼｰﾄ!E288</f>
        <v>村上星那</v>
      </c>
      <c r="J290" s="9">
        <f>貼付ｼｰﾄ!F288</f>
        <v>488</v>
      </c>
      <c r="K290" s="9" t="str">
        <f>貼付ｼｰﾄ!G288</f>
        <v>決</v>
      </c>
      <c r="L290" s="9" t="str">
        <f>貼付ｼｰﾄ!H288</f>
        <v>紋別高</v>
      </c>
      <c r="M290" s="9">
        <f>貼付ｼｰﾄ!I288</f>
        <v>3</v>
      </c>
      <c r="N290" s="9">
        <f>貼付ｼｰﾄ!J288</f>
        <v>1.8</v>
      </c>
    </row>
    <row r="291" spans="1:14" x14ac:dyDescent="0.15">
      <c r="A291" s="9">
        <v>830</v>
      </c>
      <c r="B291" s="9" t="str">
        <f t="shared" si="17"/>
        <v>小男走幅跳5</v>
      </c>
      <c r="C291" s="9" t="str">
        <f>I291&amp;COUNTIF($I$4:I291,I291)</f>
        <v>増田周和1</v>
      </c>
      <c r="D291" s="9" t="str">
        <f>貼付ｼｰﾄ!D289&amp;貼付ｼｰﾄ!C289</f>
        <v>小男走幅跳</v>
      </c>
      <c r="E291" s="9">
        <f>IF(D291="","",貼付ｼｰﾄ!F289+ROW()/1000000)</f>
        <v>397.000291</v>
      </c>
      <c r="F291" s="9">
        <f t="shared" si="16"/>
        <v>5</v>
      </c>
      <c r="G291" s="9" t="str">
        <f>貼付ｼｰﾄ!A289</f>
        <v>選手権</v>
      </c>
      <c r="H291" s="9" t="str">
        <f>貼付ｼｰﾄ!B289</f>
        <v>北見</v>
      </c>
      <c r="I291" s="9" t="str">
        <f>貼付ｼｰﾄ!E289</f>
        <v>増田周和</v>
      </c>
      <c r="J291" s="9">
        <f>貼付ｼｰﾄ!F289</f>
        <v>397</v>
      </c>
      <c r="K291" s="9" t="str">
        <f>貼付ｼｰﾄ!G289</f>
        <v>決</v>
      </c>
      <c r="L291" s="9" t="str">
        <f>貼付ｼｰﾄ!H289</f>
        <v>ｵﾎｰﾂｸSS</v>
      </c>
      <c r="M291" s="9">
        <f>貼付ｼｰﾄ!I289</f>
        <v>6</v>
      </c>
      <c r="N291" s="9">
        <f>貼付ｼｰﾄ!J289</f>
        <v>0</v>
      </c>
    </row>
    <row r="292" spans="1:14" x14ac:dyDescent="0.15">
      <c r="A292" s="9">
        <v>836</v>
      </c>
      <c r="B292" s="9" t="str">
        <f t="shared" ref="B292:B311" si="18">D292&amp;F292</f>
        <v>中女走幅跳3</v>
      </c>
      <c r="C292" s="9" t="str">
        <f>I292&amp;COUNTIF($I$4:I292,I292)</f>
        <v>曽根美紅1</v>
      </c>
      <c r="D292" s="9" t="str">
        <f>貼付ｼｰﾄ!D290&amp;貼付ｼｰﾄ!C290</f>
        <v>中女走幅跳</v>
      </c>
      <c r="E292" s="9">
        <f>IF(D292="","",貼付ｼｰﾄ!F290+ROW()/1000000)</f>
        <v>503.000292</v>
      </c>
      <c r="F292" s="9">
        <f t="shared" si="16"/>
        <v>3</v>
      </c>
      <c r="G292" s="9" t="str">
        <f>貼付ｼｰﾄ!A290</f>
        <v>通信陸上</v>
      </c>
      <c r="H292" s="9" t="str">
        <f>貼付ｼｰﾄ!B290</f>
        <v>北見</v>
      </c>
      <c r="I292" s="9" t="str">
        <f>貼付ｼｰﾄ!E290</f>
        <v>曽根美紅</v>
      </c>
      <c r="J292" s="9">
        <f>貼付ｼｰﾄ!F290</f>
        <v>503</v>
      </c>
      <c r="K292" s="9" t="str">
        <f>貼付ｼｰﾄ!G290</f>
        <v>決</v>
      </c>
      <c r="L292" s="9" t="str">
        <f>貼付ｼｰﾄ!H290</f>
        <v>美幌北中</v>
      </c>
      <c r="M292" s="9">
        <f>貼付ｼｰﾄ!I290</f>
        <v>1</v>
      </c>
      <c r="N292" s="9">
        <f>貼付ｼｰﾄ!J290</f>
        <v>2.1</v>
      </c>
    </row>
    <row r="293" spans="1:14" x14ac:dyDescent="0.15">
      <c r="A293" s="9">
        <v>838</v>
      </c>
      <c r="B293" s="9" t="str">
        <f t="shared" si="18"/>
        <v>中女走幅跳34</v>
      </c>
      <c r="C293" s="9" t="str">
        <f>I293&amp;COUNTIF($I$4:I293,I293)</f>
        <v>曽我部優良1</v>
      </c>
      <c r="D293" s="9" t="str">
        <f>貼付ｼｰﾄ!D291&amp;貼付ｼｰﾄ!C291</f>
        <v>中女走幅跳</v>
      </c>
      <c r="E293" s="9">
        <f>IF(D293="","",貼付ｼｰﾄ!F291+ROW()/1000000)</f>
        <v>374.000293</v>
      </c>
      <c r="F293" s="9">
        <f t="shared" si="16"/>
        <v>34</v>
      </c>
      <c r="G293" s="9" t="str">
        <f>貼付ｼｰﾄ!A291</f>
        <v>秋季陸上</v>
      </c>
      <c r="H293" s="9" t="str">
        <f>貼付ｼｰﾄ!B291</f>
        <v>網走</v>
      </c>
      <c r="I293" s="9" t="str">
        <f>貼付ｼｰﾄ!E291</f>
        <v>曽我部優良</v>
      </c>
      <c r="J293" s="9">
        <f>貼付ｼｰﾄ!F291</f>
        <v>374</v>
      </c>
      <c r="K293" s="9" t="str">
        <f>貼付ｼｰﾄ!G291</f>
        <v>決</v>
      </c>
      <c r="L293" s="9" t="str">
        <f>貼付ｼｰﾄ!H291</f>
        <v>北見南中</v>
      </c>
      <c r="M293" s="9">
        <f>貼付ｼｰﾄ!I291</f>
        <v>1</v>
      </c>
      <c r="N293" s="9">
        <f>貼付ｼｰﾄ!J291</f>
        <v>-0.5</v>
      </c>
    </row>
    <row r="294" spans="1:14" x14ac:dyDescent="0.15">
      <c r="A294" s="9">
        <v>839</v>
      </c>
      <c r="B294" s="9" t="str">
        <f t="shared" si="18"/>
        <v>高男走幅跳37</v>
      </c>
      <c r="C294" s="9" t="str">
        <f>I294&amp;COUNTIF($I$4:I294,I294)</f>
        <v>船水康生1</v>
      </c>
      <c r="D294" s="9" t="str">
        <f>貼付ｼｰﾄ!D292&amp;貼付ｼｰﾄ!C292</f>
        <v>高男走幅跳</v>
      </c>
      <c r="E294" s="9">
        <f>IF(D294="","",貼付ｼｰﾄ!F292+ROW()/1000000)</f>
        <v>458.000294</v>
      </c>
      <c r="F294" s="9">
        <f t="shared" si="16"/>
        <v>37</v>
      </c>
      <c r="G294" s="9" t="str">
        <f>貼付ｼｰﾄ!A292</f>
        <v>高体連新人</v>
      </c>
      <c r="H294" s="9" t="str">
        <f>貼付ｼｰﾄ!B292</f>
        <v>網走</v>
      </c>
      <c r="I294" s="9" t="str">
        <f>貼付ｼｰﾄ!E292</f>
        <v>船水康生</v>
      </c>
      <c r="J294" s="9">
        <f>貼付ｼｰﾄ!F292</f>
        <v>458</v>
      </c>
      <c r="K294" s="9" t="str">
        <f>貼付ｼｰﾄ!G292</f>
        <v>決</v>
      </c>
      <c r="L294" s="9" t="str">
        <f>貼付ｼｰﾄ!H292</f>
        <v>興部高</v>
      </c>
      <c r="M294" s="9">
        <f>貼付ｼｰﾄ!I292</f>
        <v>1</v>
      </c>
      <c r="N294" s="9">
        <f>貼付ｼｰﾄ!J292</f>
        <v>-2.2999999999999998</v>
      </c>
    </row>
    <row r="295" spans="1:14" x14ac:dyDescent="0.15">
      <c r="A295" s="9">
        <v>845</v>
      </c>
      <c r="B295" s="9" t="str">
        <f t="shared" si="18"/>
        <v>小男走幅跳13</v>
      </c>
      <c r="C295" s="9" t="str">
        <f>I295&amp;COUNTIF($I$4:I295,I295)</f>
        <v>浅野瑛太1</v>
      </c>
      <c r="D295" s="9" t="str">
        <f>貼付ｼｰﾄ!D293&amp;貼付ｼｰﾄ!C293</f>
        <v>小男走幅跳</v>
      </c>
      <c r="E295" s="9">
        <f>IF(D295="","",貼付ｼｰﾄ!F293+ROW()/1000000)</f>
        <v>352.00029499999999</v>
      </c>
      <c r="F295" s="9">
        <f t="shared" si="16"/>
        <v>13</v>
      </c>
      <c r="G295" s="9" t="str">
        <f>貼付ｼｰﾄ!A293</f>
        <v>オホ小学生</v>
      </c>
      <c r="H295" s="9" t="str">
        <f>貼付ｼｰﾄ!B293</f>
        <v>北見</v>
      </c>
      <c r="I295" s="9" t="str">
        <f>貼付ｼｰﾄ!E293</f>
        <v>浅野瑛太</v>
      </c>
      <c r="J295" s="9">
        <f>貼付ｼｰﾄ!F293</f>
        <v>352</v>
      </c>
      <c r="K295" s="9" t="str">
        <f>貼付ｼｰﾄ!G293</f>
        <v>決</v>
      </c>
      <c r="L295" s="9" t="str">
        <f>貼付ｼｰﾄ!H293</f>
        <v>ｵﾎｰﾂｸｷｯｽﾞ</v>
      </c>
      <c r="M295" s="9">
        <f>貼付ｼｰﾄ!I293</f>
        <v>5</v>
      </c>
      <c r="N295" s="9">
        <f>貼付ｼｰﾄ!J293</f>
        <v>0</v>
      </c>
    </row>
    <row r="296" spans="1:14" x14ac:dyDescent="0.15">
      <c r="A296" s="9">
        <v>848</v>
      </c>
      <c r="B296" s="9" t="str">
        <f t="shared" si="18"/>
        <v>中女走幅跳47</v>
      </c>
      <c r="C296" s="9" t="str">
        <f>I296&amp;COUNTIF($I$4:I296,I296)</f>
        <v>川上唯1</v>
      </c>
      <c r="D296" s="9" t="str">
        <f>貼付ｼｰﾄ!D294&amp;貼付ｼｰﾄ!C294</f>
        <v>中女走幅跳</v>
      </c>
      <c r="E296" s="9">
        <f>IF(D296="","",貼付ｼｰﾄ!F294+ROW()/1000000)</f>
        <v>327.00029599999999</v>
      </c>
      <c r="F296" s="9">
        <f t="shared" si="16"/>
        <v>47</v>
      </c>
      <c r="G296" s="9" t="str">
        <f>貼付ｼｰﾄ!A294</f>
        <v>記録会3戦</v>
      </c>
      <c r="H296" s="9" t="str">
        <f>貼付ｼｰﾄ!B294</f>
        <v>網走</v>
      </c>
      <c r="I296" s="9" t="str">
        <f>貼付ｼｰﾄ!E294</f>
        <v>川上唯</v>
      </c>
      <c r="J296" s="9">
        <f>貼付ｼｰﾄ!F294</f>
        <v>327</v>
      </c>
      <c r="K296" s="9" t="str">
        <f>貼付ｼｰﾄ!G294</f>
        <v>決</v>
      </c>
      <c r="L296" s="9" t="str">
        <f>貼付ｼｰﾄ!H294</f>
        <v>網走第一中</v>
      </c>
      <c r="M296" s="9">
        <f>貼付ｼｰﾄ!I294</f>
        <v>1</v>
      </c>
      <c r="N296" s="9">
        <f>貼付ｼｰﾄ!J294</f>
        <v>1.8</v>
      </c>
    </row>
    <row r="297" spans="1:14" x14ac:dyDescent="0.15">
      <c r="A297" s="9">
        <v>850</v>
      </c>
      <c r="B297" s="9" t="str">
        <f t="shared" si="18"/>
        <v>高男走幅跳25</v>
      </c>
      <c r="C297" s="9" t="str">
        <f>I297&amp;COUNTIF($I$4:I297,I297)</f>
        <v>川上貴史1</v>
      </c>
      <c r="D297" s="9" t="str">
        <f>貼付ｼｰﾄ!D295&amp;貼付ｼｰﾄ!C295</f>
        <v>高男走幅跳</v>
      </c>
      <c r="E297" s="9">
        <f>IF(D297="","",貼付ｼｰﾄ!F295+ROW()/1000000)</f>
        <v>528.00029700000005</v>
      </c>
      <c r="F297" s="9">
        <f t="shared" si="16"/>
        <v>25</v>
      </c>
      <c r="G297" s="9" t="str">
        <f>貼付ｼｰﾄ!A295</f>
        <v>選手権</v>
      </c>
      <c r="H297" s="9" t="str">
        <f>貼付ｼｰﾄ!B295</f>
        <v>北見</v>
      </c>
      <c r="I297" s="9" t="str">
        <f>貼付ｼｰﾄ!E295</f>
        <v>川上貴史</v>
      </c>
      <c r="J297" s="9">
        <f>貼付ｼｰﾄ!F295</f>
        <v>528</v>
      </c>
      <c r="K297" s="9" t="str">
        <f>貼付ｼｰﾄ!G295</f>
        <v>決</v>
      </c>
      <c r="L297" s="9" t="str">
        <f>貼付ｼｰﾄ!H295</f>
        <v>紋別高</v>
      </c>
      <c r="M297" s="9">
        <f>貼付ｼｰﾄ!I295</f>
        <v>1</v>
      </c>
      <c r="N297" s="9">
        <f>貼付ｼｰﾄ!J295</f>
        <v>5.0999999999999996</v>
      </c>
    </row>
    <row r="298" spans="1:14" x14ac:dyDescent="0.15">
      <c r="A298" s="9">
        <v>863</v>
      </c>
      <c r="B298" s="9" t="str">
        <f t="shared" si="18"/>
        <v>高男走幅跳28</v>
      </c>
      <c r="C298" s="9" t="str">
        <f>I298&amp;COUNTIF($I$4:I298,I298)</f>
        <v>千葉敦史1</v>
      </c>
      <c r="D298" s="9" t="str">
        <f>貼付ｼｰﾄ!D296&amp;貼付ｼｰﾄ!C296</f>
        <v>高男走幅跳</v>
      </c>
      <c r="E298" s="9">
        <f>IF(D298="","",貼付ｼｰﾄ!F296+ROW()/1000000)</f>
        <v>518.00029800000004</v>
      </c>
      <c r="F298" s="9">
        <f t="shared" si="16"/>
        <v>28</v>
      </c>
      <c r="G298" s="9" t="str">
        <f>貼付ｼｰﾄ!A296</f>
        <v>高体連北見支部</v>
      </c>
      <c r="H298" s="9" t="str">
        <f>貼付ｼｰﾄ!B296</f>
        <v>北見</v>
      </c>
      <c r="I298" s="9" t="str">
        <f>貼付ｼｰﾄ!E296</f>
        <v>千葉敦史</v>
      </c>
      <c r="J298" s="9">
        <f>貼付ｼｰﾄ!F296</f>
        <v>518</v>
      </c>
      <c r="K298" s="9" t="str">
        <f>貼付ｼｰﾄ!G296</f>
        <v>決</v>
      </c>
      <c r="L298" s="9" t="str">
        <f>貼付ｼｰﾄ!H296</f>
        <v>遠軽高</v>
      </c>
      <c r="M298" s="9">
        <f>貼付ｼｰﾄ!I296</f>
        <v>2</v>
      </c>
      <c r="N298" s="9">
        <f>貼付ｼｰﾄ!J296</f>
        <v>2.1</v>
      </c>
    </row>
    <row r="299" spans="1:14" x14ac:dyDescent="0.15">
      <c r="A299" s="9">
        <v>864</v>
      </c>
      <c r="B299" s="9" t="str">
        <f t="shared" si="18"/>
        <v>中男走幅跳50</v>
      </c>
      <c r="C299" s="9" t="str">
        <f>I299&amp;COUNTIF($I$4:I299,I299)</f>
        <v>赤坂奏明1</v>
      </c>
      <c r="D299" s="9" t="str">
        <f>貼付ｼｰﾄ!D297&amp;貼付ｼｰﾄ!C297</f>
        <v>中男走幅跳</v>
      </c>
      <c r="E299" s="9">
        <f>IF(D299="","",貼付ｼｰﾄ!F297+ROW()/1000000)</f>
        <v>405.00029899999998</v>
      </c>
      <c r="F299" s="9">
        <f t="shared" si="16"/>
        <v>50</v>
      </c>
      <c r="G299" s="9" t="str">
        <f>貼付ｼｰﾄ!A297</f>
        <v>記録会2戦</v>
      </c>
      <c r="H299" s="9" t="str">
        <f>貼付ｼｰﾄ!B297</f>
        <v>網走</v>
      </c>
      <c r="I299" s="9" t="str">
        <f>貼付ｼｰﾄ!E297</f>
        <v>赤坂奏明</v>
      </c>
      <c r="J299" s="9">
        <f>貼付ｼｰﾄ!F297</f>
        <v>405</v>
      </c>
      <c r="K299" s="9" t="str">
        <f>貼付ｼｰﾄ!G297</f>
        <v>決</v>
      </c>
      <c r="L299" s="9" t="str">
        <f>貼付ｼｰﾄ!H297</f>
        <v>北見高栄中</v>
      </c>
      <c r="M299" s="9">
        <f>貼付ｼｰﾄ!I297</f>
        <v>2</v>
      </c>
      <c r="N299" s="9">
        <f>貼付ｼｰﾄ!J297</f>
        <v>0</v>
      </c>
    </row>
    <row r="300" spans="1:14" x14ac:dyDescent="0.15">
      <c r="A300" s="9">
        <v>865</v>
      </c>
      <c r="B300" s="9" t="str">
        <f t="shared" si="18"/>
        <v>中男走幅跳65</v>
      </c>
      <c r="C300" s="9" t="str">
        <f>I300&amp;COUNTIF($I$4:I300,I300)</f>
        <v>石川美輝1</v>
      </c>
      <c r="D300" s="9" t="str">
        <f>貼付ｼｰﾄ!D298&amp;貼付ｼｰﾄ!C298</f>
        <v>中男走幅跳</v>
      </c>
      <c r="E300" s="9">
        <f>IF(D300="","",貼付ｼｰﾄ!F298+ROW()/1000000)</f>
        <v>372.00029999999998</v>
      </c>
      <c r="F300" s="9">
        <f t="shared" si="16"/>
        <v>65</v>
      </c>
      <c r="G300" s="9" t="str">
        <f>貼付ｼｰﾄ!A298</f>
        <v>中体連新人</v>
      </c>
      <c r="H300" s="9" t="str">
        <f>貼付ｼｰﾄ!B298</f>
        <v>網走</v>
      </c>
      <c r="I300" s="9" t="str">
        <f>貼付ｼｰﾄ!E298</f>
        <v>石川美輝</v>
      </c>
      <c r="J300" s="9">
        <f>貼付ｼｰﾄ!F298</f>
        <v>372</v>
      </c>
      <c r="K300" s="9" t="str">
        <f>貼付ｼｰﾄ!G298</f>
        <v>予</v>
      </c>
      <c r="L300" s="9" t="str">
        <f>貼付ｼｰﾄ!H298</f>
        <v>網走第二中</v>
      </c>
      <c r="M300" s="9">
        <f>貼付ｼｰﾄ!I298</f>
        <v>1</v>
      </c>
      <c r="N300" s="9">
        <f>貼付ｼｰﾄ!J298</f>
        <v>-0.6</v>
      </c>
    </row>
    <row r="301" spans="1:14" x14ac:dyDescent="0.15">
      <c r="A301" s="9">
        <v>867</v>
      </c>
      <c r="B301" s="9" t="str">
        <f t="shared" si="18"/>
        <v>中女走幅跳16</v>
      </c>
      <c r="C301" s="9" t="str">
        <f>I301&amp;COUNTIF($I$4:I301,I301)</f>
        <v>石山真衣1</v>
      </c>
      <c r="D301" s="9" t="str">
        <f>貼付ｼｰﾄ!D299&amp;貼付ｼｰﾄ!C299</f>
        <v>中女走幅跳</v>
      </c>
      <c r="E301" s="9">
        <f>IF(D301="","",貼付ｼｰﾄ!F299+ROW()/1000000)</f>
        <v>428.00030099999998</v>
      </c>
      <c r="F301" s="9">
        <f t="shared" si="16"/>
        <v>16</v>
      </c>
      <c r="G301" s="9" t="str">
        <f>貼付ｼｰﾄ!A299</f>
        <v>通信陸上</v>
      </c>
      <c r="H301" s="9" t="str">
        <f>貼付ｼｰﾄ!B299</f>
        <v>北見</v>
      </c>
      <c r="I301" s="9" t="str">
        <f>貼付ｼｰﾄ!E299</f>
        <v>石山真衣</v>
      </c>
      <c r="J301" s="9">
        <f>貼付ｼｰﾄ!F299</f>
        <v>428</v>
      </c>
      <c r="K301" s="9" t="str">
        <f>貼付ｼｰﾄ!G299</f>
        <v>予</v>
      </c>
      <c r="L301" s="9" t="str">
        <f>貼付ｼｰﾄ!H299</f>
        <v>湧別中</v>
      </c>
      <c r="M301" s="9">
        <f>貼付ｼｰﾄ!I299</f>
        <v>3</v>
      </c>
      <c r="N301" s="9">
        <f>貼付ｼｰﾄ!J299</f>
        <v>-1.1000000000000001</v>
      </c>
    </row>
    <row r="302" spans="1:14" x14ac:dyDescent="0.15">
      <c r="A302" s="9">
        <v>872</v>
      </c>
      <c r="B302" s="9" t="str">
        <f t="shared" si="18"/>
        <v>小男走幅跳24</v>
      </c>
      <c r="C302" s="9" t="str">
        <f>I302&amp;COUNTIF($I$4:I302,I302)</f>
        <v>石原遥翔1</v>
      </c>
      <c r="D302" s="9" t="str">
        <f>貼付ｼｰﾄ!D300&amp;貼付ｼｰﾄ!C300</f>
        <v>小男走幅跳</v>
      </c>
      <c r="E302" s="9">
        <f>IF(D302="","",貼付ｼｰﾄ!F300+ROW()/1000000)</f>
        <v>298.00030199999998</v>
      </c>
      <c r="F302" s="9">
        <f t="shared" si="16"/>
        <v>24</v>
      </c>
      <c r="G302" s="9" t="str">
        <f>貼付ｼｰﾄ!A300</f>
        <v>オホ小学生</v>
      </c>
      <c r="H302" s="9" t="str">
        <f>貼付ｼｰﾄ!B300</f>
        <v>北見</v>
      </c>
      <c r="I302" s="9" t="str">
        <f>貼付ｼｰﾄ!E300</f>
        <v>石原遥翔</v>
      </c>
      <c r="J302" s="9">
        <f>貼付ｼｰﾄ!F300</f>
        <v>298</v>
      </c>
      <c r="K302" s="9" t="str">
        <f>貼付ｼｰﾄ!G300</f>
        <v>決</v>
      </c>
      <c r="L302" s="9" t="str">
        <f>貼付ｼｰﾄ!H300</f>
        <v>ｵﾎｰﾂｸACｼﾞｭﾆｱ</v>
      </c>
      <c r="M302" s="9">
        <f>貼付ｼｰﾄ!I300</f>
        <v>4</v>
      </c>
      <c r="N302" s="9">
        <f>貼付ｼｰﾄ!J300</f>
        <v>0</v>
      </c>
    </row>
    <row r="303" spans="1:14" x14ac:dyDescent="0.15">
      <c r="A303" s="9">
        <v>874</v>
      </c>
      <c r="B303" s="9" t="str">
        <f t="shared" si="18"/>
        <v>小男走幅跳17</v>
      </c>
      <c r="C303" s="9" t="str">
        <f>I303&amp;COUNTIF($I$4:I303,I303)</f>
        <v>石井大基1</v>
      </c>
      <c r="D303" s="9" t="str">
        <f>貼付ｼｰﾄ!D301&amp;貼付ｼｰﾄ!C301</f>
        <v>小男走幅跳</v>
      </c>
      <c r="E303" s="9">
        <f>IF(D303="","",貼付ｼｰﾄ!F301+ROW()/1000000)</f>
        <v>331.00030299999997</v>
      </c>
      <c r="F303" s="9">
        <f t="shared" si="16"/>
        <v>17</v>
      </c>
      <c r="G303" s="9" t="str">
        <f>貼付ｼｰﾄ!A301</f>
        <v>小学生陸上</v>
      </c>
      <c r="H303" s="9" t="str">
        <f>貼付ｼｰﾄ!B301</f>
        <v>北見</v>
      </c>
      <c r="I303" s="9" t="str">
        <f>貼付ｼｰﾄ!E301</f>
        <v>石井大基</v>
      </c>
      <c r="J303" s="9">
        <f>貼付ｼｰﾄ!F301</f>
        <v>331</v>
      </c>
      <c r="K303" s="9" t="str">
        <f>貼付ｼｰﾄ!G301</f>
        <v>決</v>
      </c>
      <c r="L303" s="9" t="str">
        <f>貼付ｼｰﾄ!H301</f>
        <v>訓子府陸上少年団</v>
      </c>
      <c r="M303" s="9">
        <f>貼付ｼｰﾄ!I301</f>
        <v>4</v>
      </c>
      <c r="N303" s="9">
        <f>貼付ｼｰﾄ!J301</f>
        <v>0</v>
      </c>
    </row>
    <row r="304" spans="1:14" x14ac:dyDescent="0.15">
      <c r="A304" s="9">
        <v>875</v>
      </c>
      <c r="B304" s="9" t="str">
        <f t="shared" si="18"/>
        <v>小男走幅跳30</v>
      </c>
      <c r="C304" s="9" t="str">
        <f>I304&amp;COUNTIF($I$4:I304,I304)</f>
        <v>斉藤尖理1</v>
      </c>
      <c r="D304" s="9" t="str">
        <f>貼付ｼｰﾄ!D302&amp;貼付ｼｰﾄ!C302</f>
        <v>小男走幅跳</v>
      </c>
      <c r="E304" s="9">
        <f>IF(D304="","",貼付ｼｰﾄ!F302+ROW()/1000000)</f>
        <v>292.00030400000003</v>
      </c>
      <c r="F304" s="9">
        <f t="shared" si="16"/>
        <v>30</v>
      </c>
      <c r="G304" s="9" t="str">
        <f>貼付ｼｰﾄ!A302</f>
        <v>選手権</v>
      </c>
      <c r="H304" s="9" t="str">
        <f>貼付ｼｰﾄ!B302</f>
        <v>北見</v>
      </c>
      <c r="I304" s="9" t="str">
        <f>貼付ｼｰﾄ!E302</f>
        <v>斉藤尖理</v>
      </c>
      <c r="J304" s="9">
        <f>貼付ｼｰﾄ!F302</f>
        <v>292</v>
      </c>
      <c r="K304" s="9" t="str">
        <f>貼付ｼｰﾄ!G302</f>
        <v>決</v>
      </c>
      <c r="L304" s="9" t="str">
        <f>貼付ｼｰﾄ!H302</f>
        <v>知床斜里RC</v>
      </c>
      <c r="M304" s="9">
        <f>貼付ｼｰﾄ!I302</f>
        <v>5</v>
      </c>
      <c r="N304" s="9">
        <f>貼付ｼｰﾄ!J302</f>
        <v>0</v>
      </c>
    </row>
    <row r="305" spans="1:14" x14ac:dyDescent="0.15">
      <c r="A305" s="9">
        <v>883</v>
      </c>
      <c r="B305" s="9" t="str">
        <f t="shared" si="18"/>
        <v>小女走幅跳19</v>
      </c>
      <c r="C305" s="9" t="str">
        <f>I305&amp;COUNTIF($I$4:I305,I305)</f>
        <v>西迫美郁1</v>
      </c>
      <c r="D305" s="9" t="str">
        <f>貼付ｼｰﾄ!D303&amp;貼付ｼｰﾄ!C303</f>
        <v>小女走幅跳</v>
      </c>
      <c r="E305" s="9">
        <f>IF(D305="","",貼付ｼｰﾄ!F303+ROW()/1000000)</f>
        <v>305.00030500000003</v>
      </c>
      <c r="F305" s="9">
        <f t="shared" si="16"/>
        <v>19</v>
      </c>
      <c r="G305" s="9" t="str">
        <f>貼付ｼｰﾄ!A303</f>
        <v>小学生陸上</v>
      </c>
      <c r="H305" s="9" t="str">
        <f>貼付ｼｰﾄ!B303</f>
        <v>北見</v>
      </c>
      <c r="I305" s="9" t="str">
        <f>貼付ｼｰﾄ!E303</f>
        <v>西迫美郁</v>
      </c>
      <c r="J305" s="9">
        <f>貼付ｼｰﾄ!F303</f>
        <v>305</v>
      </c>
      <c r="K305" s="9" t="str">
        <f>貼付ｼｰﾄ!G303</f>
        <v>決</v>
      </c>
      <c r="L305" s="9" t="str">
        <f>貼付ｼｰﾄ!H303</f>
        <v>ｵﾎｰﾂｸｷｯｽﾞ</v>
      </c>
      <c r="M305" s="9">
        <f>貼付ｼｰﾄ!I303</f>
        <v>4</v>
      </c>
      <c r="N305" s="9">
        <f>貼付ｼｰﾄ!J303</f>
        <v>0</v>
      </c>
    </row>
    <row r="306" spans="1:14" x14ac:dyDescent="0.15">
      <c r="A306" s="9">
        <v>886</v>
      </c>
      <c r="B306" s="9" t="str">
        <f t="shared" si="18"/>
        <v>小男走幅跳1</v>
      </c>
      <c r="C306" s="9" t="str">
        <f>I306&amp;COUNTIF($I$4:I306,I306)</f>
        <v>西迫篤志1</v>
      </c>
      <c r="D306" s="9" t="str">
        <f>貼付ｼｰﾄ!D304&amp;貼付ｼｰﾄ!C304</f>
        <v>小男走幅跳</v>
      </c>
      <c r="E306" s="9">
        <f>IF(D306="","",貼付ｼｰﾄ!F304+ROW()/1000000)</f>
        <v>466.00030600000002</v>
      </c>
      <c r="F306" s="9">
        <f t="shared" si="16"/>
        <v>1</v>
      </c>
      <c r="G306" s="9" t="str">
        <f>貼付ｼｰﾄ!A304</f>
        <v>フィールド記録会</v>
      </c>
      <c r="H306" s="9" t="str">
        <f>貼付ｼｰﾄ!B304</f>
        <v>網走</v>
      </c>
      <c r="I306" s="9" t="str">
        <f>貼付ｼｰﾄ!E304</f>
        <v>西迫篤志</v>
      </c>
      <c r="J306" s="9">
        <f>貼付ｼｰﾄ!F304</f>
        <v>466</v>
      </c>
      <c r="K306" s="9" t="str">
        <f>貼付ｼｰﾄ!G304</f>
        <v>決</v>
      </c>
      <c r="L306" s="9" t="str">
        <f>貼付ｼｰﾄ!H304</f>
        <v>ｵﾎｰﾂｸｷｯｽﾞ</v>
      </c>
      <c r="M306" s="9">
        <f>貼付ｼｰﾄ!I304</f>
        <v>6</v>
      </c>
      <c r="N306" s="9">
        <f>貼付ｼｰﾄ!J304</f>
        <v>0</v>
      </c>
    </row>
    <row r="307" spans="1:14" x14ac:dyDescent="0.15">
      <c r="A307" s="9">
        <v>888</v>
      </c>
      <c r="B307" s="9" t="str">
        <f t="shared" si="18"/>
        <v>中男走幅跳70</v>
      </c>
      <c r="C307" s="9" t="str">
        <f>I307&amp;COUNTIF($I$4:I307,I307)</f>
        <v>西多優作1</v>
      </c>
      <c r="D307" s="9" t="str">
        <f>貼付ｼｰﾄ!D305&amp;貼付ｼｰﾄ!C305</f>
        <v>中男走幅跳</v>
      </c>
      <c r="E307" s="9">
        <f>IF(D307="","",貼付ｼｰﾄ!F305+ROW()/1000000)</f>
        <v>355.00030700000002</v>
      </c>
      <c r="F307" s="9">
        <f t="shared" si="16"/>
        <v>70</v>
      </c>
      <c r="G307" s="9" t="str">
        <f>貼付ｼｰﾄ!A305</f>
        <v>中体連新人</v>
      </c>
      <c r="H307" s="9" t="str">
        <f>貼付ｼｰﾄ!B305</f>
        <v>網走</v>
      </c>
      <c r="I307" s="9" t="str">
        <f>貼付ｼｰﾄ!E305</f>
        <v>西多優作</v>
      </c>
      <c r="J307" s="9">
        <f>貼付ｼｰﾄ!F305</f>
        <v>355</v>
      </c>
      <c r="K307" s="9" t="str">
        <f>貼付ｼｰﾄ!G305</f>
        <v>予</v>
      </c>
      <c r="L307" s="9" t="str">
        <f>貼付ｼｰﾄ!H305</f>
        <v>網走第三中</v>
      </c>
      <c r="M307" s="9">
        <f>貼付ｼｰﾄ!I305</f>
        <v>1</v>
      </c>
      <c r="N307" s="9">
        <f>貼付ｼｰﾄ!J305</f>
        <v>-0.2</v>
      </c>
    </row>
    <row r="308" spans="1:14" x14ac:dyDescent="0.15">
      <c r="A308" s="9">
        <v>890</v>
      </c>
      <c r="B308" s="9" t="str">
        <f t="shared" si="18"/>
        <v>高男走幅跳3</v>
      </c>
      <c r="C308" s="9" t="str">
        <f>I308&amp;COUNTIF($I$4:I308,I308)</f>
        <v>西村優雅1</v>
      </c>
      <c r="D308" s="9" t="str">
        <f>貼付ｼｰﾄ!D306&amp;貼付ｼｰﾄ!C306</f>
        <v>高男走幅跳</v>
      </c>
      <c r="E308" s="9">
        <f>IF(D308="","",貼付ｼｰﾄ!F306+ROW()/1000000)</f>
        <v>629.00030800000002</v>
      </c>
      <c r="F308" s="9">
        <f t="shared" si="16"/>
        <v>3</v>
      </c>
      <c r="G308" s="9" t="str">
        <f>貼付ｼｰﾄ!A306</f>
        <v>全道高校新人</v>
      </c>
      <c r="H308" s="9" t="str">
        <f>貼付ｼｰﾄ!B306</f>
        <v>札幌</v>
      </c>
      <c r="I308" s="9" t="str">
        <f>貼付ｼｰﾄ!E306</f>
        <v>西村優雅</v>
      </c>
      <c r="J308" s="9">
        <f>貼付ｼｰﾄ!F306</f>
        <v>629</v>
      </c>
      <c r="K308" s="9" t="str">
        <f>貼付ｼｰﾄ!G306</f>
        <v>予</v>
      </c>
      <c r="L308" s="9" t="str">
        <f>貼付ｼｰﾄ!H306</f>
        <v>湧別高</v>
      </c>
      <c r="M308" s="9">
        <f>貼付ｼｰﾄ!I306</f>
        <v>1</v>
      </c>
      <c r="N308" s="9">
        <f>貼付ｼｰﾄ!J306</f>
        <v>2.5</v>
      </c>
    </row>
    <row r="309" spans="1:14" x14ac:dyDescent="0.15">
      <c r="A309" s="9">
        <v>891</v>
      </c>
      <c r="B309" s="9" t="str">
        <f t="shared" si="18"/>
        <v>小男走幅跳47</v>
      </c>
      <c r="C309" s="9" t="str">
        <f>I309&amp;COUNTIF($I$4:I309,I309)</f>
        <v>清信宏斗1</v>
      </c>
      <c r="D309" s="9" t="str">
        <f>貼付ｼｰﾄ!D307&amp;貼付ｼｰﾄ!C307</f>
        <v>小男走幅跳</v>
      </c>
      <c r="E309" s="9">
        <f>IF(D309="","",貼付ｼｰﾄ!F307+ROW()/1000000)</f>
        <v>244.00030899999999</v>
      </c>
      <c r="F309" s="9">
        <f t="shared" si="16"/>
        <v>47</v>
      </c>
      <c r="G309" s="9" t="str">
        <f>貼付ｼｰﾄ!A307</f>
        <v>記録会１戦</v>
      </c>
      <c r="H309" s="9" t="str">
        <f>貼付ｼｰﾄ!B307</f>
        <v>北見</v>
      </c>
      <c r="I309" s="9" t="str">
        <f>貼付ｼｰﾄ!E307</f>
        <v>清信宏斗</v>
      </c>
      <c r="J309" s="9">
        <f>貼付ｼｰﾄ!F307</f>
        <v>244</v>
      </c>
      <c r="K309" s="9" t="str">
        <f>貼付ｼｰﾄ!G307</f>
        <v>決</v>
      </c>
      <c r="L309" s="9" t="str">
        <f>貼付ｼｰﾄ!H307</f>
        <v>訓子府陸上少年団</v>
      </c>
      <c r="M309" s="9">
        <f>貼付ｼｰﾄ!I307</f>
        <v>5</v>
      </c>
      <c r="N309" s="9">
        <f>貼付ｼｰﾄ!J307</f>
        <v>0</v>
      </c>
    </row>
    <row r="310" spans="1:14" x14ac:dyDescent="0.15">
      <c r="A310" s="9">
        <v>892</v>
      </c>
      <c r="B310" s="9" t="str">
        <f t="shared" si="18"/>
        <v>小女走幅跳5</v>
      </c>
      <c r="C310" s="9" t="str">
        <f>I310&amp;COUNTIF($I$4:I310,I310)</f>
        <v>清永千穂1</v>
      </c>
      <c r="D310" s="9" t="str">
        <f>貼付ｼｰﾄ!D308&amp;貼付ｼｰﾄ!C308</f>
        <v>小女走幅跳</v>
      </c>
      <c r="E310" s="9">
        <f>IF(D310="","",貼付ｼｰﾄ!F308+ROW()/1000000)</f>
        <v>371.00031000000001</v>
      </c>
      <c r="F310" s="9">
        <f t="shared" si="16"/>
        <v>5</v>
      </c>
      <c r="G310" s="9" t="str">
        <f>貼付ｼｰﾄ!A308</f>
        <v>小学生陸上</v>
      </c>
      <c r="H310" s="9" t="str">
        <f>貼付ｼｰﾄ!B308</f>
        <v>北見</v>
      </c>
      <c r="I310" s="9" t="str">
        <f>貼付ｼｰﾄ!E308</f>
        <v>清永千穂</v>
      </c>
      <c r="J310" s="9">
        <f>貼付ｼｰﾄ!F308</f>
        <v>371</v>
      </c>
      <c r="K310" s="9" t="str">
        <f>貼付ｼｰﾄ!G308</f>
        <v>決</v>
      </c>
      <c r="L310" s="9" t="str">
        <f>貼付ｼｰﾄ!H308</f>
        <v>常呂陸上少年団</v>
      </c>
      <c r="M310" s="9">
        <f>貼付ｼｰﾄ!I308</f>
        <v>6</v>
      </c>
      <c r="N310" s="9">
        <f>貼付ｼｰﾄ!J308</f>
        <v>0</v>
      </c>
    </row>
    <row r="311" spans="1:14" x14ac:dyDescent="0.15">
      <c r="A311" s="9">
        <v>893</v>
      </c>
      <c r="B311" s="9" t="str">
        <f t="shared" si="18"/>
        <v>中男走幅跳71</v>
      </c>
      <c r="C311" s="9" t="str">
        <f>I311&amp;COUNTIF($I$4:I311,I311)</f>
        <v>清永真翔2</v>
      </c>
      <c r="D311" s="9" t="str">
        <f>貼付ｼｰﾄ!D309&amp;貼付ｼｰﾄ!C309</f>
        <v>中男走幅跳</v>
      </c>
      <c r="E311" s="9">
        <f>IF(D311="","",貼付ｼｰﾄ!F309+ROW()/1000000)</f>
        <v>344.00031100000001</v>
      </c>
      <c r="F311" s="9">
        <f t="shared" si="16"/>
        <v>71</v>
      </c>
      <c r="G311" s="9" t="str">
        <f>貼付ｼｰﾄ!A309</f>
        <v>記録会2戦</v>
      </c>
      <c r="H311" s="9" t="str">
        <f>貼付ｼｰﾄ!B309</f>
        <v>網走</v>
      </c>
      <c r="I311" s="9" t="str">
        <f>貼付ｼｰﾄ!E309</f>
        <v>清永真翔</v>
      </c>
      <c r="J311" s="9">
        <f>貼付ｼｰﾄ!F309</f>
        <v>344</v>
      </c>
      <c r="K311" s="9" t="str">
        <f>貼付ｼｰﾄ!G309</f>
        <v>決</v>
      </c>
      <c r="L311" s="9" t="str">
        <f>貼付ｼｰﾄ!H309</f>
        <v>北見小泉中</v>
      </c>
      <c r="M311" s="9">
        <f>貼付ｼｰﾄ!I309</f>
        <v>1</v>
      </c>
      <c r="N311" s="9">
        <f>貼付ｼｰﾄ!J309</f>
        <v>0</v>
      </c>
    </row>
    <row r="312" spans="1:14" x14ac:dyDescent="0.15">
      <c r="A312" s="9">
        <v>898</v>
      </c>
      <c r="B312" s="9" t="str">
        <f t="shared" ref="B312:B332" si="19">D312&amp;F312</f>
        <v>小女走幅跳9</v>
      </c>
      <c r="C312" s="9" t="str">
        <f>I312&amp;COUNTIF($I$4:I312,I312)</f>
        <v>瀬川杏優1</v>
      </c>
      <c r="D312" s="9" t="str">
        <f>貼付ｼｰﾄ!D310&amp;貼付ｼｰﾄ!C310</f>
        <v>小女走幅跳</v>
      </c>
      <c r="E312" s="9">
        <f>IF(D312="","",貼付ｼｰﾄ!F310+ROW()/1000000)</f>
        <v>349.00031200000001</v>
      </c>
      <c r="F312" s="9">
        <f t="shared" si="16"/>
        <v>9</v>
      </c>
      <c r="G312" s="9" t="str">
        <f>貼付ｼｰﾄ!A310</f>
        <v>全道小学</v>
      </c>
      <c r="H312" s="9" t="str">
        <f>貼付ｼｰﾄ!B310</f>
        <v>旭川</v>
      </c>
      <c r="I312" s="9" t="str">
        <f>貼付ｼｰﾄ!E310</f>
        <v>瀬川杏優</v>
      </c>
      <c r="J312" s="9">
        <f>貼付ｼｰﾄ!F310</f>
        <v>349</v>
      </c>
      <c r="K312" s="9" t="str">
        <f>貼付ｼｰﾄ!G310</f>
        <v>決</v>
      </c>
      <c r="L312" s="9" t="str">
        <f>貼付ｼｰﾄ!H310</f>
        <v>網走陸上少年団</v>
      </c>
      <c r="M312" s="9">
        <f>貼付ｼｰﾄ!I310</f>
        <v>5</v>
      </c>
      <c r="N312" s="9">
        <f>貼付ｼｰﾄ!J310</f>
        <v>1</v>
      </c>
    </row>
    <row r="313" spans="1:14" x14ac:dyDescent="0.15">
      <c r="A313" s="9">
        <v>899</v>
      </c>
      <c r="B313" s="9" t="str">
        <f t="shared" si="19"/>
        <v>小女走幅跳28</v>
      </c>
      <c r="C313" s="9" t="str">
        <f>I313&amp;COUNTIF($I$4:I313,I313)</f>
        <v>菅野彩月2</v>
      </c>
      <c r="D313" s="9" t="str">
        <f>貼付ｼｰﾄ!D311&amp;貼付ｼｰﾄ!C311</f>
        <v>小女走幅跳</v>
      </c>
      <c r="E313" s="9">
        <f>IF(D313="","",貼付ｼｰﾄ!F311+ROW()/1000000)</f>
        <v>258.00031300000001</v>
      </c>
      <c r="F313" s="9">
        <f t="shared" si="16"/>
        <v>28</v>
      </c>
      <c r="G313" s="9" t="str">
        <f>貼付ｼｰﾄ!A311</f>
        <v>記録会１戦</v>
      </c>
      <c r="H313" s="9" t="str">
        <f>貼付ｼｰﾄ!B311</f>
        <v>北見</v>
      </c>
      <c r="I313" s="9" t="str">
        <f>貼付ｼｰﾄ!E311</f>
        <v>菅野彩月</v>
      </c>
      <c r="J313" s="9">
        <f>貼付ｼｰﾄ!F311</f>
        <v>258</v>
      </c>
      <c r="K313" s="9" t="str">
        <f>貼付ｼｰﾄ!G311</f>
        <v>決</v>
      </c>
      <c r="L313" s="9" t="str">
        <f>貼付ｼｰﾄ!H311</f>
        <v>訓子府陸上少年団</v>
      </c>
      <c r="M313" s="9">
        <f>貼付ｼｰﾄ!I311</f>
        <v>6</v>
      </c>
      <c r="N313" s="9">
        <f>貼付ｼｰﾄ!J311</f>
        <v>0</v>
      </c>
    </row>
    <row r="314" spans="1:14" x14ac:dyDescent="0.15">
      <c r="A314" s="9">
        <v>905</v>
      </c>
      <c r="B314" s="9" t="str">
        <f t="shared" si="19"/>
        <v>小女走幅跳6</v>
      </c>
      <c r="C314" s="9" t="str">
        <f>I314&amp;COUNTIF($I$4:I314,I314)</f>
        <v>菅波日和1</v>
      </c>
      <c r="D314" s="9" t="str">
        <f>貼付ｼｰﾄ!D312&amp;貼付ｼｰﾄ!C312</f>
        <v>小女走幅跳</v>
      </c>
      <c r="E314" s="9">
        <f>IF(D314="","",貼付ｼｰﾄ!F312+ROW()/1000000)</f>
        <v>367.000314</v>
      </c>
      <c r="F314" s="9">
        <f t="shared" si="16"/>
        <v>6</v>
      </c>
      <c r="G314" s="9" t="str">
        <f>貼付ｼｰﾄ!A312</f>
        <v>小学生陸上</v>
      </c>
      <c r="H314" s="9" t="str">
        <f>貼付ｼｰﾄ!B312</f>
        <v>北見</v>
      </c>
      <c r="I314" s="9" t="str">
        <f>貼付ｼｰﾄ!E312</f>
        <v>菅波日和</v>
      </c>
      <c r="J314" s="9">
        <f>貼付ｼｰﾄ!F312</f>
        <v>367</v>
      </c>
      <c r="K314" s="9" t="str">
        <f>貼付ｼｰﾄ!G312</f>
        <v>決</v>
      </c>
      <c r="L314" s="9" t="str">
        <f>貼付ｼｰﾄ!H312</f>
        <v>訓子府陸上少年団</v>
      </c>
      <c r="M314" s="9">
        <f>貼付ｼｰﾄ!I312</f>
        <v>6</v>
      </c>
      <c r="N314" s="9">
        <f>貼付ｼｰﾄ!J312</f>
        <v>0</v>
      </c>
    </row>
    <row r="315" spans="1:14" x14ac:dyDescent="0.15">
      <c r="A315" s="9">
        <v>907</v>
      </c>
      <c r="B315" s="9" t="str">
        <f t="shared" si="19"/>
        <v>小女走幅跳13</v>
      </c>
      <c r="C315" s="9" t="str">
        <f>I315&amp;COUNTIF($I$4:I315,I315)</f>
        <v>杉本玲奈1</v>
      </c>
      <c r="D315" s="9" t="str">
        <f>貼付ｼｰﾄ!D313&amp;貼付ｼｰﾄ!C313</f>
        <v>小女走幅跳</v>
      </c>
      <c r="E315" s="9">
        <f>IF(D315="","",貼付ｼｰﾄ!F313+ROW()/1000000)</f>
        <v>322.000315</v>
      </c>
      <c r="F315" s="9">
        <f t="shared" si="16"/>
        <v>13</v>
      </c>
      <c r="G315" s="9" t="str">
        <f>貼付ｼｰﾄ!A313</f>
        <v>オホ小学生</v>
      </c>
      <c r="H315" s="9" t="str">
        <f>貼付ｼｰﾄ!B313</f>
        <v>北見</v>
      </c>
      <c r="I315" s="9" t="str">
        <f>貼付ｼｰﾄ!E313</f>
        <v>杉本玲奈</v>
      </c>
      <c r="J315" s="9">
        <f>貼付ｼｰﾄ!F313</f>
        <v>322</v>
      </c>
      <c r="K315" s="9" t="str">
        <f>貼付ｼｰﾄ!G313</f>
        <v>決</v>
      </c>
      <c r="L315" s="9" t="str">
        <f>貼付ｼｰﾄ!H313</f>
        <v>ｵﾎｰﾂｸACｼﾞｭﾆｱ</v>
      </c>
      <c r="M315" s="9">
        <f>貼付ｼｰﾄ!I313</f>
        <v>5</v>
      </c>
      <c r="N315" s="9">
        <f>貼付ｼｰﾄ!J313</f>
        <v>0</v>
      </c>
    </row>
    <row r="316" spans="1:14" x14ac:dyDescent="0.15">
      <c r="A316" s="9">
        <v>910</v>
      </c>
      <c r="B316" s="9" t="str">
        <f t="shared" si="19"/>
        <v>小女走幅跳16</v>
      </c>
      <c r="C316" s="9" t="str">
        <f>I316&amp;COUNTIF($I$4:I316,I316)</f>
        <v>杉本玲菜1</v>
      </c>
      <c r="D316" s="9" t="str">
        <f>貼付ｼｰﾄ!D314&amp;貼付ｼｰﾄ!C314</f>
        <v>小女走幅跳</v>
      </c>
      <c r="E316" s="9">
        <f>IF(D316="","",貼付ｼｰﾄ!F314+ROW()/1000000)</f>
        <v>314.000316</v>
      </c>
      <c r="F316" s="9">
        <f t="shared" si="16"/>
        <v>16</v>
      </c>
      <c r="G316" s="9" t="str">
        <f>貼付ｼｰﾄ!A314</f>
        <v>全道小学</v>
      </c>
      <c r="H316" s="9" t="str">
        <f>貼付ｼｰﾄ!B314</f>
        <v>旭川</v>
      </c>
      <c r="I316" s="9" t="str">
        <f>貼付ｼｰﾄ!E314</f>
        <v>杉本玲菜</v>
      </c>
      <c r="J316" s="9">
        <f>貼付ｼｰﾄ!F314</f>
        <v>314</v>
      </c>
      <c r="K316" s="9" t="str">
        <f>貼付ｼｰﾄ!G314</f>
        <v>決</v>
      </c>
      <c r="L316" s="9" t="str">
        <f>貼付ｼｰﾄ!H314</f>
        <v>ｵﾎｰﾂｸACｼﾞｭﾆｱ</v>
      </c>
      <c r="M316" s="9">
        <f>貼付ｼｰﾄ!I314</f>
        <v>5</v>
      </c>
      <c r="N316" s="9">
        <f>貼付ｼｰﾄ!J314</f>
        <v>0.1</v>
      </c>
    </row>
    <row r="317" spans="1:14" x14ac:dyDescent="0.15">
      <c r="A317" s="9">
        <v>912</v>
      </c>
      <c r="B317" s="9" t="str">
        <f t="shared" si="19"/>
        <v>中女走幅跳24</v>
      </c>
      <c r="C317" s="9" t="str">
        <f>I317&amp;COUNTIF($I$4:I317,I317)</f>
        <v>杉本晴香1</v>
      </c>
      <c r="D317" s="9" t="str">
        <f>貼付ｼｰﾄ!D315&amp;貼付ｼｰﾄ!C315</f>
        <v>中女走幅跳</v>
      </c>
      <c r="E317" s="9">
        <f>IF(D317="","",貼付ｼｰﾄ!F315+ROW()/1000000)</f>
        <v>397.000317</v>
      </c>
      <c r="F317" s="9">
        <f t="shared" si="16"/>
        <v>24</v>
      </c>
      <c r="G317" s="9" t="str">
        <f>貼付ｼｰﾄ!A315</f>
        <v>記録会１戦</v>
      </c>
      <c r="H317" s="9" t="str">
        <f>貼付ｼｰﾄ!B315</f>
        <v>北見</v>
      </c>
      <c r="I317" s="9" t="str">
        <f>貼付ｼｰﾄ!E315</f>
        <v>杉本晴香</v>
      </c>
      <c r="J317" s="9">
        <f>貼付ｼｰﾄ!F315</f>
        <v>397</v>
      </c>
      <c r="K317" s="9" t="str">
        <f>貼付ｼｰﾄ!G315</f>
        <v>決</v>
      </c>
      <c r="L317" s="9" t="str">
        <f>貼付ｼｰﾄ!H315</f>
        <v>北見光西中</v>
      </c>
      <c r="M317" s="9">
        <f>貼付ｼｰﾄ!I315</f>
        <v>3</v>
      </c>
      <c r="N317" s="9">
        <f>貼付ｼｰﾄ!J315</f>
        <v>0.9</v>
      </c>
    </row>
    <row r="318" spans="1:14" x14ac:dyDescent="0.15">
      <c r="A318" s="9">
        <v>918</v>
      </c>
      <c r="B318" s="9" t="str">
        <f t="shared" si="19"/>
        <v>小男走幅跳34</v>
      </c>
      <c r="C318" s="9" t="str">
        <f>I318&amp;COUNTIF($I$4:I318,I318)</f>
        <v>杉山智亮1</v>
      </c>
      <c r="D318" s="9" t="str">
        <f>貼付ｼｰﾄ!D316&amp;貼付ｼｰﾄ!C316</f>
        <v>小男走幅跳</v>
      </c>
      <c r="E318" s="9">
        <f>IF(D318="","",貼付ｼｰﾄ!F316+ROW()/1000000)</f>
        <v>282.00031799999999</v>
      </c>
      <c r="F318" s="9">
        <f t="shared" si="16"/>
        <v>34</v>
      </c>
      <c r="G318" s="9" t="str">
        <f>貼付ｼｰﾄ!A316</f>
        <v>小学生陸上</v>
      </c>
      <c r="H318" s="9" t="str">
        <f>貼付ｼｰﾄ!B316</f>
        <v>北見</v>
      </c>
      <c r="I318" s="9" t="str">
        <f>貼付ｼｰﾄ!E316</f>
        <v>杉山智亮</v>
      </c>
      <c r="J318" s="9">
        <f>貼付ｼｰﾄ!F316</f>
        <v>282</v>
      </c>
      <c r="K318" s="9" t="str">
        <f>貼付ｼｰﾄ!G316</f>
        <v>決</v>
      </c>
      <c r="L318" s="9" t="str">
        <f>貼付ｼｰﾄ!H316</f>
        <v>ｵﾎｰﾂｸｷｯｽﾞ</v>
      </c>
      <c r="M318" s="9">
        <f>貼付ｼｰﾄ!I316</f>
        <v>3</v>
      </c>
      <c r="N318" s="9">
        <f>貼付ｼｰﾄ!J316</f>
        <v>0</v>
      </c>
    </row>
    <row r="319" spans="1:14" x14ac:dyDescent="0.15">
      <c r="A319" s="9">
        <v>920</v>
      </c>
      <c r="B319" s="9" t="str">
        <f t="shared" si="19"/>
        <v>一男走幅跳2</v>
      </c>
      <c r="C319" s="9" t="str">
        <f>I319&amp;COUNTIF($I$4:I319,I319)</f>
        <v>水島亮太1</v>
      </c>
      <c r="D319" s="9" t="str">
        <f>貼付ｼｰﾄ!D317&amp;貼付ｼｰﾄ!C317</f>
        <v>一男走幅跳</v>
      </c>
      <c r="E319" s="9">
        <f>IF(D319="","",貼付ｼｰﾄ!F317+ROW()/1000000)</f>
        <v>583.00031899999999</v>
      </c>
      <c r="F319" s="9">
        <f t="shared" si="16"/>
        <v>2</v>
      </c>
      <c r="G319" s="9" t="str">
        <f>貼付ｼｰﾄ!A317</f>
        <v>秋季陸上</v>
      </c>
      <c r="H319" s="9" t="str">
        <f>貼付ｼｰﾄ!B317</f>
        <v>網走</v>
      </c>
      <c r="I319" s="9" t="str">
        <f>貼付ｼｰﾄ!E317</f>
        <v>水島亮太</v>
      </c>
      <c r="J319" s="9">
        <f>貼付ｼｰﾄ!F317</f>
        <v>583</v>
      </c>
      <c r="K319" s="9" t="str">
        <f>貼付ｼｰﾄ!G317</f>
        <v>決</v>
      </c>
      <c r="L319" s="9" t="str">
        <f>貼付ｼｰﾄ!H317</f>
        <v>ｵﾎｰﾂｸ陸協</v>
      </c>
      <c r="M319" s="9" t="str">
        <f>貼付ｼｰﾄ!I317</f>
        <v>般</v>
      </c>
      <c r="N319" s="9">
        <f>貼付ｼｰﾄ!J317</f>
        <v>0.4</v>
      </c>
    </row>
    <row r="320" spans="1:14" x14ac:dyDescent="0.15">
      <c r="A320" s="9">
        <v>924</v>
      </c>
      <c r="B320" s="9" t="str">
        <f t="shared" si="19"/>
        <v>中男走幅跳23</v>
      </c>
      <c r="C320" s="9" t="str">
        <f>I320&amp;COUNTIF($I$4:I320,I320)</f>
        <v>水上遙翔1</v>
      </c>
      <c r="D320" s="9" t="str">
        <f>貼付ｼｰﾄ!D318&amp;貼付ｼｰﾄ!C318</f>
        <v>中男走幅跳</v>
      </c>
      <c r="E320" s="9">
        <f>IF(D320="","",貼付ｼｰﾄ!F318+ROW()/1000000)</f>
        <v>478.00031999999999</v>
      </c>
      <c r="F320" s="9">
        <f t="shared" si="16"/>
        <v>23</v>
      </c>
      <c r="G320" s="9" t="str">
        <f>貼付ｼｰﾄ!A318</f>
        <v>地区陸上</v>
      </c>
      <c r="H320" s="9" t="str">
        <f>貼付ｼｰﾄ!B318</f>
        <v>網走</v>
      </c>
      <c r="I320" s="9" t="str">
        <f>貼付ｼｰﾄ!E318</f>
        <v>水上遙翔</v>
      </c>
      <c r="J320" s="9">
        <f>貼付ｼｰﾄ!F318</f>
        <v>478</v>
      </c>
      <c r="K320" s="9" t="str">
        <f>貼付ｼｰﾄ!G318</f>
        <v>決</v>
      </c>
      <c r="L320" s="9" t="str">
        <f>貼付ｼｰﾄ!H318</f>
        <v>美幌中</v>
      </c>
      <c r="M320" s="9">
        <f>貼付ｼｰﾄ!I318</f>
        <v>1</v>
      </c>
      <c r="N320" s="9">
        <f>貼付ｼｰﾄ!J318</f>
        <v>1.4</v>
      </c>
    </row>
    <row r="321" spans="1:14" x14ac:dyDescent="0.15">
      <c r="A321" s="9">
        <v>925</v>
      </c>
      <c r="B321" s="9" t="str">
        <f t="shared" si="19"/>
        <v>中男走幅跳21</v>
      </c>
      <c r="C321" s="9" t="str">
        <f>I321&amp;COUNTIF($I$4:I321,I321)</f>
        <v>水上遥翔1</v>
      </c>
      <c r="D321" s="9" t="str">
        <f>貼付ｼｰﾄ!D319&amp;貼付ｼｰﾄ!C319</f>
        <v>中男走幅跳</v>
      </c>
      <c r="E321" s="9">
        <f>IF(D321="","",貼付ｼｰﾄ!F319+ROW()/1000000)</f>
        <v>479.00032099999999</v>
      </c>
      <c r="F321" s="9">
        <f t="shared" si="16"/>
        <v>21</v>
      </c>
      <c r="G321" s="9" t="str">
        <f>貼付ｼｰﾄ!A319</f>
        <v>中体連新人</v>
      </c>
      <c r="H321" s="9" t="str">
        <f>貼付ｼｰﾄ!B319</f>
        <v>網走</v>
      </c>
      <c r="I321" s="9" t="str">
        <f>貼付ｼｰﾄ!E319</f>
        <v>水上遥翔</v>
      </c>
      <c r="J321" s="9">
        <f>貼付ｼｰﾄ!F319</f>
        <v>479</v>
      </c>
      <c r="K321" s="9" t="str">
        <f>貼付ｼｰﾄ!G319</f>
        <v>決</v>
      </c>
      <c r="L321" s="9" t="str">
        <f>貼付ｼｰﾄ!H319</f>
        <v>美幌中</v>
      </c>
      <c r="M321" s="9">
        <f>貼付ｼｰﾄ!I319</f>
        <v>1</v>
      </c>
      <c r="N321" s="9">
        <f>貼付ｼｰﾄ!J319</f>
        <v>1.4</v>
      </c>
    </row>
    <row r="322" spans="1:14" x14ac:dyDescent="0.15">
      <c r="A322" s="9">
        <v>935</v>
      </c>
      <c r="B322" s="9" t="str">
        <f t="shared" si="19"/>
        <v>中男走幅跳56</v>
      </c>
      <c r="C322" s="9" t="str">
        <f>I322&amp;COUNTIF($I$4:I322,I322)</f>
        <v>神開空1</v>
      </c>
      <c r="D322" s="9" t="str">
        <f>貼付ｼｰﾄ!D320&amp;貼付ｼｰﾄ!C320</f>
        <v>中男走幅跳</v>
      </c>
      <c r="E322" s="9">
        <f>IF(D322="","",貼付ｼｰﾄ!F320+ROW()/1000000)</f>
        <v>399.00032199999998</v>
      </c>
      <c r="F322" s="9">
        <f t="shared" si="16"/>
        <v>56</v>
      </c>
      <c r="G322" s="9" t="str">
        <f>貼付ｼｰﾄ!A320</f>
        <v>通信陸上</v>
      </c>
      <c r="H322" s="9" t="str">
        <f>貼付ｼｰﾄ!B320</f>
        <v>北見</v>
      </c>
      <c r="I322" s="9" t="str">
        <f>貼付ｼｰﾄ!E320</f>
        <v>神開空</v>
      </c>
      <c r="J322" s="9">
        <f>貼付ｼｰﾄ!F320</f>
        <v>399</v>
      </c>
      <c r="K322" s="9" t="str">
        <f>貼付ｼｰﾄ!G320</f>
        <v>予</v>
      </c>
      <c r="L322" s="9" t="str">
        <f>貼付ｼｰﾄ!H320</f>
        <v>紋別中</v>
      </c>
      <c r="M322" s="9">
        <f>貼付ｼｰﾄ!I320</f>
        <v>2</v>
      </c>
      <c r="N322" s="9">
        <f>貼付ｼｰﾄ!J320</f>
        <v>0.2</v>
      </c>
    </row>
    <row r="323" spans="1:14" x14ac:dyDescent="0.15">
      <c r="A323" s="9">
        <v>943</v>
      </c>
      <c r="B323" s="9" t="str">
        <f t="shared" si="19"/>
        <v>高女走幅跳7</v>
      </c>
      <c r="C323" s="9" t="str">
        <f>I323&amp;COUNTIF($I$4:I323,I323)</f>
        <v>神開まりも1</v>
      </c>
      <c r="D323" s="9" t="str">
        <f>貼付ｼｰﾄ!D321&amp;貼付ｼｰﾄ!C321</f>
        <v>高女走幅跳</v>
      </c>
      <c r="E323" s="9">
        <f>IF(D323="","",貼付ｼｰﾄ!F321+ROW()/1000000)</f>
        <v>458.00032299999998</v>
      </c>
      <c r="F323" s="9">
        <f t="shared" si="16"/>
        <v>7</v>
      </c>
      <c r="G323" s="9" t="str">
        <f>貼付ｼｰﾄ!A321</f>
        <v>選手権</v>
      </c>
      <c r="H323" s="9" t="str">
        <f>貼付ｼｰﾄ!B321</f>
        <v>北見</v>
      </c>
      <c r="I323" s="9" t="str">
        <f>貼付ｼｰﾄ!E321</f>
        <v>神開まりも</v>
      </c>
      <c r="J323" s="9">
        <f>貼付ｼｰﾄ!F321</f>
        <v>458</v>
      </c>
      <c r="K323" s="9" t="str">
        <f>貼付ｼｰﾄ!G321</f>
        <v>決</v>
      </c>
      <c r="L323" s="9" t="str">
        <f>貼付ｼｰﾄ!H321</f>
        <v>紋別高</v>
      </c>
      <c r="M323" s="9">
        <f>貼付ｼｰﾄ!I321</f>
        <v>3</v>
      </c>
      <c r="N323" s="9">
        <f>貼付ｼｰﾄ!J321</f>
        <v>2.9</v>
      </c>
    </row>
    <row r="324" spans="1:14" x14ac:dyDescent="0.15">
      <c r="A324" s="9">
        <v>944</v>
      </c>
      <c r="B324" s="9" t="str">
        <f t="shared" si="19"/>
        <v>小男走幅跳22</v>
      </c>
      <c r="C324" s="9" t="str">
        <f>I324&amp;COUNTIF($I$4:I324,I324)</f>
        <v>森野孝弘1</v>
      </c>
      <c r="D324" s="9" t="str">
        <f>貼付ｼｰﾄ!D322&amp;貼付ｼｰﾄ!C322</f>
        <v>小男走幅跳</v>
      </c>
      <c r="E324" s="9">
        <f>IF(D324="","",貼付ｼｰﾄ!F322+ROW()/1000000)</f>
        <v>313.00032399999998</v>
      </c>
      <c r="F324" s="9">
        <f t="shared" si="16"/>
        <v>22</v>
      </c>
      <c r="G324" s="9" t="str">
        <f>貼付ｼｰﾄ!A322</f>
        <v>記録会１戦</v>
      </c>
      <c r="H324" s="9" t="str">
        <f>貼付ｼｰﾄ!B322</f>
        <v>北見</v>
      </c>
      <c r="I324" s="9" t="str">
        <f>貼付ｼｰﾄ!E322</f>
        <v>森野孝弘</v>
      </c>
      <c r="J324" s="9">
        <f>貼付ｼｰﾄ!F322</f>
        <v>313</v>
      </c>
      <c r="K324" s="9" t="str">
        <f>貼付ｼｰﾄ!G322</f>
        <v>決</v>
      </c>
      <c r="L324" s="9" t="str">
        <f>貼付ｼｰﾄ!H322</f>
        <v>知床斜里RC</v>
      </c>
      <c r="M324" s="9">
        <f>貼付ｼｰﾄ!I322</f>
        <v>6</v>
      </c>
      <c r="N324" s="9">
        <f>貼付ｼｰﾄ!J322</f>
        <v>0</v>
      </c>
    </row>
    <row r="325" spans="1:14" x14ac:dyDescent="0.15">
      <c r="A325" s="9">
        <v>947</v>
      </c>
      <c r="B325" s="9" t="str">
        <f t="shared" si="19"/>
        <v>高男走幅跳36</v>
      </c>
      <c r="C325" s="9" t="str">
        <f>I325&amp;COUNTIF($I$4:I325,I325)</f>
        <v>森田誠也1</v>
      </c>
      <c r="D325" s="9" t="str">
        <f>貼付ｼｰﾄ!D323&amp;貼付ｼｰﾄ!C323</f>
        <v>高男走幅跳</v>
      </c>
      <c r="E325" s="9">
        <f>IF(D325="","",貼付ｼｰﾄ!F323+ROW()/1000000)</f>
        <v>469.00032499999998</v>
      </c>
      <c r="F325" s="9">
        <f t="shared" ref="F325:F388" si="20">SUMPRODUCT(($D$4:$D$708=D325)*($E$4:$E$708&gt;E325))+1</f>
        <v>36</v>
      </c>
      <c r="G325" s="9" t="str">
        <f>貼付ｼｰﾄ!A323</f>
        <v>高体連北見支部</v>
      </c>
      <c r="H325" s="9" t="str">
        <f>貼付ｼｰﾄ!B323</f>
        <v>北見</v>
      </c>
      <c r="I325" s="9" t="str">
        <f>貼付ｼｰﾄ!E323</f>
        <v>森田誠也</v>
      </c>
      <c r="J325" s="9">
        <f>貼付ｼｰﾄ!F323</f>
        <v>469</v>
      </c>
      <c r="K325" s="9" t="str">
        <f>貼付ｼｰﾄ!G323</f>
        <v>決</v>
      </c>
      <c r="L325" s="9" t="str">
        <f>貼付ｼｰﾄ!H323</f>
        <v>美幌高</v>
      </c>
      <c r="M325" s="9">
        <f>貼付ｼｰﾄ!I323</f>
        <v>2</v>
      </c>
      <c r="N325" s="9">
        <f>貼付ｼｰﾄ!J323</f>
        <v>3.1</v>
      </c>
    </row>
    <row r="326" spans="1:14" x14ac:dyDescent="0.15">
      <c r="A326" s="9">
        <v>948</v>
      </c>
      <c r="B326" s="9" t="str">
        <f t="shared" si="19"/>
        <v>高男走幅跳14</v>
      </c>
      <c r="C326" s="9" t="str">
        <f>I326&amp;COUNTIF($I$4:I326,I326)</f>
        <v>森大地2</v>
      </c>
      <c r="D326" s="9" t="str">
        <f>貼付ｼｰﾄ!D324&amp;貼付ｼｰﾄ!C324</f>
        <v>高男走幅跳</v>
      </c>
      <c r="E326" s="9">
        <f>IF(D326="","",貼付ｼｰﾄ!F324+ROW()/1000000)</f>
        <v>572.00032599999997</v>
      </c>
      <c r="F326" s="9">
        <f t="shared" si="20"/>
        <v>14</v>
      </c>
      <c r="G326" s="9" t="str">
        <f>貼付ｼｰﾄ!A324</f>
        <v>高体連新人</v>
      </c>
      <c r="H326" s="9" t="str">
        <f>貼付ｼｰﾄ!B324</f>
        <v>網走</v>
      </c>
      <c r="I326" s="9" t="str">
        <f>貼付ｼｰﾄ!E324</f>
        <v>森大地</v>
      </c>
      <c r="J326" s="9">
        <f>貼付ｼｰﾄ!F324</f>
        <v>572</v>
      </c>
      <c r="K326" s="9" t="str">
        <f>貼付ｼｰﾄ!G324</f>
        <v>決</v>
      </c>
      <c r="L326" s="9" t="str">
        <f>貼付ｼｰﾄ!H324</f>
        <v>網走南ヶ丘高</v>
      </c>
      <c r="M326" s="9">
        <f>貼付ｼｰﾄ!I324</f>
        <v>1</v>
      </c>
      <c r="N326" s="9">
        <f>貼付ｼｰﾄ!J324</f>
        <v>-2.5</v>
      </c>
    </row>
    <row r="327" spans="1:14" x14ac:dyDescent="0.15">
      <c r="A327" s="9">
        <v>949</v>
      </c>
      <c r="B327" s="9" t="str">
        <f t="shared" si="19"/>
        <v>小女走幅跳3</v>
      </c>
      <c r="C327" s="9" t="str">
        <f>I327&amp;COUNTIF($I$4:I327,I327)</f>
        <v>森彩夏1</v>
      </c>
      <c r="D327" s="9" t="str">
        <f>貼付ｼｰﾄ!D325&amp;貼付ｼｰﾄ!C325</f>
        <v>小女走幅跳</v>
      </c>
      <c r="E327" s="9">
        <f>IF(D327="","",貼付ｼｰﾄ!F325+ROW()/1000000)</f>
        <v>381.00032700000003</v>
      </c>
      <c r="F327" s="9">
        <f t="shared" si="20"/>
        <v>3</v>
      </c>
      <c r="G327" s="9" t="str">
        <f>貼付ｼｰﾄ!A325</f>
        <v>小学生陸上</v>
      </c>
      <c r="H327" s="9" t="str">
        <f>貼付ｼｰﾄ!B325</f>
        <v>北見</v>
      </c>
      <c r="I327" s="9" t="str">
        <f>貼付ｼｰﾄ!E325</f>
        <v>森彩夏</v>
      </c>
      <c r="J327" s="9">
        <f>貼付ｼｰﾄ!F325</f>
        <v>381</v>
      </c>
      <c r="K327" s="9" t="str">
        <f>貼付ｼｰﾄ!G325</f>
        <v>決</v>
      </c>
      <c r="L327" s="9" t="str">
        <f>貼付ｼｰﾄ!H325</f>
        <v>常呂陸上少年団</v>
      </c>
      <c r="M327" s="9">
        <f>貼付ｼｰﾄ!I325</f>
        <v>6</v>
      </c>
      <c r="N327" s="9">
        <f>貼付ｼｰﾄ!J325</f>
        <v>0</v>
      </c>
    </row>
    <row r="328" spans="1:14" x14ac:dyDescent="0.15">
      <c r="A328" s="9">
        <v>951</v>
      </c>
      <c r="B328" s="9" t="str">
        <f t="shared" si="19"/>
        <v>中男走幅跳76</v>
      </c>
      <c r="C328" s="9" t="str">
        <f>I328&amp;COUNTIF($I$4:I328,I328)</f>
        <v>森弘樹2</v>
      </c>
      <c r="D328" s="9" t="str">
        <f>貼付ｼｰﾄ!D326&amp;貼付ｼｰﾄ!C326</f>
        <v>中男走幅跳</v>
      </c>
      <c r="E328" s="9">
        <f>IF(D328="","",貼付ｼｰﾄ!F326+ROW()/1000000)</f>
        <v>293.00032800000002</v>
      </c>
      <c r="F328" s="9">
        <f t="shared" si="20"/>
        <v>76</v>
      </c>
      <c r="G328" s="9" t="str">
        <f>貼付ｼｰﾄ!A326</f>
        <v>地区陸上</v>
      </c>
      <c r="H328" s="9" t="str">
        <f>貼付ｼｰﾄ!B326</f>
        <v>網走</v>
      </c>
      <c r="I328" s="9" t="str">
        <f>貼付ｼｰﾄ!E326</f>
        <v>森弘樹</v>
      </c>
      <c r="J328" s="9">
        <f>貼付ｼｰﾄ!F326</f>
        <v>293</v>
      </c>
      <c r="K328" s="9" t="str">
        <f>貼付ｼｰﾄ!G326</f>
        <v>予</v>
      </c>
      <c r="L328" s="9" t="str">
        <f>貼付ｼｰﾄ!H326</f>
        <v>美幌北中</v>
      </c>
      <c r="M328" s="9">
        <f>貼付ｼｰﾄ!I326</f>
        <v>1</v>
      </c>
      <c r="N328" s="9">
        <f>貼付ｼｰﾄ!J326</f>
        <v>1.9</v>
      </c>
    </row>
    <row r="329" spans="1:14" x14ac:dyDescent="0.15">
      <c r="A329" s="9">
        <v>956</v>
      </c>
      <c r="B329" s="9" t="str">
        <f t="shared" si="19"/>
        <v>小男走幅跳20</v>
      </c>
      <c r="C329" s="9" t="str">
        <f>I329&amp;COUNTIF($I$4:I329,I329)</f>
        <v>新田響1</v>
      </c>
      <c r="D329" s="9" t="str">
        <f>貼付ｼｰﾄ!D327&amp;貼付ｼｰﾄ!C327</f>
        <v>小男走幅跳</v>
      </c>
      <c r="E329" s="9">
        <f>IF(D329="","",貼付ｼｰﾄ!F327+ROW()/1000000)</f>
        <v>315.00032900000002</v>
      </c>
      <c r="F329" s="9">
        <f t="shared" si="20"/>
        <v>20</v>
      </c>
      <c r="G329" s="9" t="str">
        <f>貼付ｼｰﾄ!A327</f>
        <v>フィールド記録会</v>
      </c>
      <c r="H329" s="9" t="str">
        <f>貼付ｼｰﾄ!B327</f>
        <v>網走</v>
      </c>
      <c r="I329" s="9" t="str">
        <f>貼付ｼｰﾄ!E327</f>
        <v>新田響</v>
      </c>
      <c r="J329" s="9">
        <f>貼付ｼｰﾄ!F327</f>
        <v>315</v>
      </c>
      <c r="K329" s="9" t="str">
        <f>貼付ｼｰﾄ!G327</f>
        <v>決</v>
      </c>
      <c r="L329" s="9" t="str">
        <f>貼付ｼｰﾄ!H327</f>
        <v>知床斜里RC</v>
      </c>
      <c r="M329" s="9">
        <f>貼付ｼｰﾄ!I327</f>
        <v>5</v>
      </c>
      <c r="N329" s="9">
        <f>貼付ｼｰﾄ!J327</f>
        <v>0</v>
      </c>
    </row>
    <row r="330" spans="1:14" x14ac:dyDescent="0.15">
      <c r="A330" s="9">
        <v>957</v>
      </c>
      <c r="B330" s="9" t="str">
        <f t="shared" si="19"/>
        <v>中女走幅跳22</v>
      </c>
      <c r="C330" s="9" t="str">
        <f>I330&amp;COUNTIF($I$4:I330,I330)</f>
        <v>植木鈴捺1</v>
      </c>
      <c r="D330" s="9" t="str">
        <f>貼付ｼｰﾄ!D328&amp;貼付ｼｰﾄ!C328</f>
        <v>中女走幅跳</v>
      </c>
      <c r="E330" s="9">
        <f>IF(D330="","",貼付ｼｰﾄ!F328+ROW()/1000000)</f>
        <v>404.00033000000002</v>
      </c>
      <c r="F330" s="9">
        <f t="shared" si="20"/>
        <v>22</v>
      </c>
      <c r="G330" s="9" t="str">
        <f>貼付ｼｰﾄ!A328</f>
        <v>記録会3戦</v>
      </c>
      <c r="H330" s="9" t="str">
        <f>貼付ｼｰﾄ!B328</f>
        <v>網走</v>
      </c>
      <c r="I330" s="9" t="str">
        <f>貼付ｼｰﾄ!E328</f>
        <v>植木鈴捺</v>
      </c>
      <c r="J330" s="9">
        <f>貼付ｼｰﾄ!F328</f>
        <v>404</v>
      </c>
      <c r="K330" s="9" t="str">
        <f>貼付ｼｰﾄ!G328</f>
        <v>決</v>
      </c>
      <c r="L330" s="9" t="str">
        <f>貼付ｼｰﾄ!H328</f>
        <v>北見北光中</v>
      </c>
      <c r="M330" s="9">
        <f>貼付ｼｰﾄ!I328</f>
        <v>2</v>
      </c>
      <c r="N330" s="9">
        <f>貼付ｼｰﾄ!J328</f>
        <v>1.3</v>
      </c>
    </row>
    <row r="331" spans="1:14" x14ac:dyDescent="0.15">
      <c r="A331" s="9">
        <v>958</v>
      </c>
      <c r="B331" s="9" t="str">
        <f t="shared" si="19"/>
        <v>中女走幅跳26</v>
      </c>
      <c r="C331" s="9" t="str">
        <f>I331&amp;COUNTIF($I$4:I331,I331)</f>
        <v>植村葉月2</v>
      </c>
      <c r="D331" s="9" t="str">
        <f>貼付ｼｰﾄ!D329&amp;貼付ｼｰﾄ!C329</f>
        <v>中女走幅跳</v>
      </c>
      <c r="E331" s="9">
        <f>IF(D331="","",貼付ｼｰﾄ!F329+ROW()/1000000)</f>
        <v>393.00033100000002</v>
      </c>
      <c r="F331" s="9">
        <f t="shared" si="20"/>
        <v>26</v>
      </c>
      <c r="G331" s="9" t="str">
        <f>貼付ｼｰﾄ!A329</f>
        <v>選手権</v>
      </c>
      <c r="H331" s="9" t="str">
        <f>貼付ｼｰﾄ!B329</f>
        <v>北見</v>
      </c>
      <c r="I331" s="9" t="str">
        <f>貼付ｼｰﾄ!E329</f>
        <v>植村葉月</v>
      </c>
      <c r="J331" s="9">
        <f>貼付ｼｰﾄ!F329</f>
        <v>393</v>
      </c>
      <c r="K331" s="9" t="str">
        <f>貼付ｼｰﾄ!G329</f>
        <v>決</v>
      </c>
      <c r="L331" s="9" t="str">
        <f>貼付ｼｰﾄ!H329</f>
        <v>湧別中</v>
      </c>
      <c r="M331" s="9">
        <f>貼付ｼｰﾄ!I329</f>
        <v>3</v>
      </c>
      <c r="N331" s="9">
        <f>貼付ｼｰﾄ!J329</f>
        <v>-0.6</v>
      </c>
    </row>
    <row r="332" spans="1:14" x14ac:dyDescent="0.15">
      <c r="A332" s="9">
        <v>961</v>
      </c>
      <c r="B332" s="9" t="str">
        <f t="shared" si="19"/>
        <v>高女走幅跳12</v>
      </c>
      <c r="C332" s="9" t="str">
        <f>I332&amp;COUNTIF($I$4:I332,I332)</f>
        <v>上本菜直世1</v>
      </c>
      <c r="D332" s="9" t="str">
        <f>貼付ｼｰﾄ!D330&amp;貼付ｼｰﾄ!C330</f>
        <v>高女走幅跳</v>
      </c>
      <c r="E332" s="9">
        <f>IF(D332="","",貼付ｼｰﾄ!F330+ROW()/1000000)</f>
        <v>437.00033200000001</v>
      </c>
      <c r="F332" s="9">
        <f t="shared" si="20"/>
        <v>12</v>
      </c>
      <c r="G332" s="9" t="str">
        <f>貼付ｼｰﾄ!A330</f>
        <v>高体連北見支部</v>
      </c>
      <c r="H332" s="9" t="str">
        <f>貼付ｼｰﾄ!B330</f>
        <v>北見</v>
      </c>
      <c r="I332" s="9" t="str">
        <f>貼付ｼｰﾄ!E330</f>
        <v>上本菜直世</v>
      </c>
      <c r="J332" s="9">
        <f>貼付ｼｰﾄ!F330</f>
        <v>437</v>
      </c>
      <c r="K332" s="9" t="str">
        <f>貼付ｼｰﾄ!G330</f>
        <v>決</v>
      </c>
      <c r="L332" s="9" t="str">
        <f>貼付ｼｰﾄ!H330</f>
        <v>網走南ヶ丘高</v>
      </c>
      <c r="M332" s="9">
        <f>貼付ｼｰﾄ!I330</f>
        <v>3</v>
      </c>
      <c r="N332" s="9">
        <f>貼付ｼｰﾄ!J330</f>
        <v>4.9000000000000004</v>
      </c>
    </row>
    <row r="333" spans="1:14" x14ac:dyDescent="0.15">
      <c r="A333" s="9">
        <v>965</v>
      </c>
      <c r="B333" s="9" t="str">
        <f t="shared" ref="B333:B354" si="21">D333&amp;F333</f>
        <v>中男走幅跳52</v>
      </c>
      <c r="C333" s="9" t="str">
        <f>I333&amp;COUNTIF($I$4:I333,I333)</f>
        <v>菖蒲功起1</v>
      </c>
      <c r="D333" s="9" t="str">
        <f>貼付ｼｰﾄ!D331&amp;貼付ｼｰﾄ!C331</f>
        <v>中男走幅跳</v>
      </c>
      <c r="E333" s="9">
        <f>IF(D333="","",貼付ｼｰﾄ!F331+ROW()/1000000)</f>
        <v>404.00033300000001</v>
      </c>
      <c r="F333" s="9">
        <f t="shared" si="20"/>
        <v>52</v>
      </c>
      <c r="G333" s="9" t="str">
        <f>貼付ｼｰﾄ!A331</f>
        <v>中体連新人</v>
      </c>
      <c r="H333" s="9" t="str">
        <f>貼付ｼｰﾄ!B331</f>
        <v>網走</v>
      </c>
      <c r="I333" s="9" t="str">
        <f>貼付ｼｰﾄ!E331</f>
        <v>菖蒲功起</v>
      </c>
      <c r="J333" s="9">
        <f>貼付ｼｰﾄ!F331</f>
        <v>404</v>
      </c>
      <c r="K333" s="9" t="str">
        <f>貼付ｼｰﾄ!G331</f>
        <v>予</v>
      </c>
      <c r="L333" s="9" t="str">
        <f>貼付ｼｰﾄ!H331</f>
        <v>美幌北中</v>
      </c>
      <c r="M333" s="9">
        <f>貼付ｼｰﾄ!I331</f>
        <v>1</v>
      </c>
      <c r="N333" s="9">
        <f>貼付ｼｰﾄ!J331</f>
        <v>-0.5</v>
      </c>
    </row>
    <row r="334" spans="1:14" x14ac:dyDescent="0.15">
      <c r="A334" s="9">
        <v>972</v>
      </c>
      <c r="B334" s="9" t="str">
        <f t="shared" si="21"/>
        <v>小男走幅跳12</v>
      </c>
      <c r="C334" s="9" t="str">
        <f>I334&amp;COUNTIF($I$4:I334,I334)</f>
        <v>沼岡怜斗1</v>
      </c>
      <c r="D334" s="9" t="str">
        <f>貼付ｼｰﾄ!D332&amp;貼付ｼｰﾄ!C332</f>
        <v>小男走幅跳</v>
      </c>
      <c r="E334" s="9">
        <f>IF(D334="","",貼付ｼｰﾄ!F332+ROW()/1000000)</f>
        <v>367.00033400000001</v>
      </c>
      <c r="F334" s="9">
        <f t="shared" si="20"/>
        <v>12</v>
      </c>
      <c r="G334" s="9" t="str">
        <f>貼付ｼｰﾄ!A332</f>
        <v>選手権</v>
      </c>
      <c r="H334" s="9" t="str">
        <f>貼付ｼｰﾄ!B332</f>
        <v>北見</v>
      </c>
      <c r="I334" s="9" t="str">
        <f>貼付ｼｰﾄ!E332</f>
        <v>沼岡怜斗</v>
      </c>
      <c r="J334" s="9">
        <f>貼付ｼｰﾄ!F332</f>
        <v>367</v>
      </c>
      <c r="K334" s="9" t="str">
        <f>貼付ｼｰﾄ!G332</f>
        <v>決</v>
      </c>
      <c r="L334" s="9" t="str">
        <f>貼付ｼｰﾄ!H332</f>
        <v>美幌RC</v>
      </c>
      <c r="M334" s="9">
        <f>貼付ｼｰﾄ!I332</f>
        <v>4</v>
      </c>
      <c r="N334" s="9">
        <f>貼付ｼｰﾄ!J332</f>
        <v>0</v>
      </c>
    </row>
    <row r="335" spans="1:14" x14ac:dyDescent="0.15">
      <c r="A335" s="9">
        <v>973</v>
      </c>
      <c r="B335" s="9" t="str">
        <f t="shared" si="21"/>
        <v>高女走幅跳6</v>
      </c>
      <c r="C335" s="9" t="str">
        <f>I335&amp;COUNTIF($I$4:I335,I335)</f>
        <v>松本颯樹1</v>
      </c>
      <c r="D335" s="9" t="str">
        <f>貼付ｼｰﾄ!D333&amp;貼付ｼｰﾄ!C333</f>
        <v>高女走幅跳</v>
      </c>
      <c r="E335" s="9">
        <f>IF(D335="","",貼付ｼｰﾄ!F333+ROW()/1000000)</f>
        <v>458.00033500000001</v>
      </c>
      <c r="F335" s="9">
        <f t="shared" si="20"/>
        <v>6</v>
      </c>
      <c r="G335" s="9" t="str">
        <f>貼付ｼｰﾄ!A333</f>
        <v>高体連新人</v>
      </c>
      <c r="H335" s="9" t="str">
        <f>貼付ｼｰﾄ!B333</f>
        <v>網走</v>
      </c>
      <c r="I335" s="9" t="str">
        <f>貼付ｼｰﾄ!E333</f>
        <v>松本颯樹</v>
      </c>
      <c r="J335" s="9">
        <f>貼付ｼｰﾄ!F333</f>
        <v>458</v>
      </c>
      <c r="K335" s="9" t="str">
        <f>貼付ｼｰﾄ!G333</f>
        <v>決</v>
      </c>
      <c r="L335" s="9" t="str">
        <f>貼付ｼｰﾄ!H333</f>
        <v>美幌高</v>
      </c>
      <c r="M335" s="9">
        <f>貼付ｼｰﾄ!I333</f>
        <v>2</v>
      </c>
      <c r="N335" s="9">
        <f>貼付ｼｰﾄ!J333</f>
        <v>1.6</v>
      </c>
    </row>
    <row r="336" spans="1:14" x14ac:dyDescent="0.15">
      <c r="A336" s="9">
        <v>976</v>
      </c>
      <c r="B336" s="9" t="str">
        <f t="shared" si="21"/>
        <v>小女走幅跳8</v>
      </c>
      <c r="C336" s="9" t="str">
        <f>I336&amp;COUNTIF($I$4:I336,I336)</f>
        <v>松本優那1</v>
      </c>
      <c r="D336" s="9" t="str">
        <f>貼付ｼｰﾄ!D334&amp;貼付ｼｰﾄ!C334</f>
        <v>小女走幅跳</v>
      </c>
      <c r="E336" s="9">
        <f>IF(D336="","",貼付ｼｰﾄ!F334+ROW()/1000000)</f>
        <v>354.000336</v>
      </c>
      <c r="F336" s="9">
        <f t="shared" si="20"/>
        <v>8</v>
      </c>
      <c r="G336" s="9" t="str">
        <f>貼付ｼｰﾄ!A334</f>
        <v>小学生陸上</v>
      </c>
      <c r="H336" s="9" t="str">
        <f>貼付ｼｰﾄ!B334</f>
        <v>北見</v>
      </c>
      <c r="I336" s="9" t="str">
        <f>貼付ｼｰﾄ!E334</f>
        <v>松本優那</v>
      </c>
      <c r="J336" s="9">
        <f>貼付ｼｰﾄ!F334</f>
        <v>354</v>
      </c>
      <c r="K336" s="9" t="str">
        <f>貼付ｼｰﾄ!G334</f>
        <v>決</v>
      </c>
      <c r="L336" s="9" t="str">
        <f>貼付ｼｰﾄ!H334</f>
        <v>美幌RC</v>
      </c>
      <c r="M336" s="9">
        <f>貼付ｼｰﾄ!I334</f>
        <v>4</v>
      </c>
      <c r="N336" s="9">
        <f>貼付ｼｰﾄ!J334</f>
        <v>0</v>
      </c>
    </row>
    <row r="337" spans="1:14" x14ac:dyDescent="0.15">
      <c r="A337" s="9">
        <v>982</v>
      </c>
      <c r="B337" s="9" t="str">
        <f t="shared" si="21"/>
        <v>中男走幅跳8</v>
      </c>
      <c r="C337" s="9" t="str">
        <f>I337&amp;COUNTIF($I$4:I337,I337)</f>
        <v>松本大翔1</v>
      </c>
      <c r="D337" s="9" t="str">
        <f>貼付ｼｰﾄ!D335&amp;貼付ｼｰﾄ!C335</f>
        <v>中男走幅跳</v>
      </c>
      <c r="E337" s="9">
        <f>IF(D337="","",貼付ｼｰﾄ!F335+ROW()/1000000)</f>
        <v>523.00033699999994</v>
      </c>
      <c r="F337" s="9">
        <f t="shared" si="20"/>
        <v>8</v>
      </c>
      <c r="G337" s="9" t="str">
        <f>貼付ｼｰﾄ!A335</f>
        <v>記録会3戦</v>
      </c>
      <c r="H337" s="9" t="str">
        <f>貼付ｼｰﾄ!B335</f>
        <v>網走</v>
      </c>
      <c r="I337" s="9" t="str">
        <f>貼付ｼｰﾄ!E335</f>
        <v>松本大翔</v>
      </c>
      <c r="J337" s="9">
        <f>貼付ｼｰﾄ!F335</f>
        <v>523</v>
      </c>
      <c r="K337" s="9" t="str">
        <f>貼付ｼｰﾄ!G335</f>
        <v>決</v>
      </c>
      <c r="L337" s="9" t="str">
        <f>貼付ｼｰﾄ!H335</f>
        <v>北見小泉中</v>
      </c>
      <c r="M337" s="9">
        <f>貼付ｼｰﾄ!I335</f>
        <v>3</v>
      </c>
      <c r="N337" s="9">
        <f>貼付ｼｰﾄ!J335</f>
        <v>-0.4</v>
      </c>
    </row>
    <row r="338" spans="1:14" x14ac:dyDescent="0.15">
      <c r="A338" s="9">
        <v>984</v>
      </c>
      <c r="B338" s="9" t="str">
        <f t="shared" si="21"/>
        <v>小男走幅跳40</v>
      </c>
      <c r="C338" s="9" t="str">
        <f>I338&amp;COUNTIF($I$4:I338,I338)</f>
        <v>松田陽向太1</v>
      </c>
      <c r="D338" s="9" t="str">
        <f>貼付ｼｰﾄ!D336&amp;貼付ｼｰﾄ!C336</f>
        <v>小男走幅跳</v>
      </c>
      <c r="E338" s="9">
        <f>IF(D338="","",貼付ｼｰﾄ!F336+ROW()/1000000)</f>
        <v>272.000338</v>
      </c>
      <c r="F338" s="9">
        <f t="shared" si="20"/>
        <v>40</v>
      </c>
      <c r="G338" s="9" t="str">
        <f>貼付ｼｰﾄ!A336</f>
        <v>小学生陸上</v>
      </c>
      <c r="H338" s="9" t="str">
        <f>貼付ｼｰﾄ!B336</f>
        <v>北見</v>
      </c>
      <c r="I338" s="9" t="str">
        <f>貼付ｼｰﾄ!E336</f>
        <v>松田陽向太</v>
      </c>
      <c r="J338" s="9">
        <f>貼付ｼｰﾄ!F336</f>
        <v>272</v>
      </c>
      <c r="K338" s="9" t="str">
        <f>貼付ｼｰﾄ!G336</f>
        <v>決</v>
      </c>
      <c r="L338" s="9" t="str">
        <f>貼付ｼｰﾄ!H336</f>
        <v>ｵﾎｰﾂｸｷｯｽﾞ</v>
      </c>
      <c r="M338" s="9">
        <f>貼付ｼｰﾄ!I336</f>
        <v>4</v>
      </c>
      <c r="N338" s="9">
        <f>貼付ｼｰﾄ!J336</f>
        <v>0</v>
      </c>
    </row>
    <row r="339" spans="1:14" x14ac:dyDescent="0.15">
      <c r="A339" s="9">
        <v>986</v>
      </c>
      <c r="B339" s="9" t="str">
        <f t="shared" si="21"/>
        <v>中女走幅跳21</v>
      </c>
      <c r="C339" s="9" t="str">
        <f>I339&amp;COUNTIF($I$4:I339,I339)</f>
        <v>松原麗1</v>
      </c>
      <c r="D339" s="9" t="str">
        <f>貼付ｼｰﾄ!D337&amp;貼付ｼｰﾄ!C337</f>
        <v>中女走幅跳</v>
      </c>
      <c r="E339" s="9">
        <f>IF(D339="","",貼付ｼｰﾄ!F337+ROW()/1000000)</f>
        <v>411.000339</v>
      </c>
      <c r="F339" s="9">
        <f t="shared" si="20"/>
        <v>21</v>
      </c>
      <c r="G339" s="9" t="str">
        <f>貼付ｼｰﾄ!A337</f>
        <v>通信陸上</v>
      </c>
      <c r="H339" s="9" t="str">
        <f>貼付ｼｰﾄ!B337</f>
        <v>北見</v>
      </c>
      <c r="I339" s="9" t="str">
        <f>貼付ｼｰﾄ!E337</f>
        <v>松原麗</v>
      </c>
      <c r="J339" s="9">
        <f>貼付ｼｰﾄ!F337</f>
        <v>411</v>
      </c>
      <c r="K339" s="9" t="str">
        <f>貼付ｼｰﾄ!G337</f>
        <v>予</v>
      </c>
      <c r="L339" s="9" t="str">
        <f>貼付ｼｰﾄ!H337</f>
        <v>遠軽中</v>
      </c>
      <c r="M339" s="9">
        <f>貼付ｼｰﾄ!I337</f>
        <v>2</v>
      </c>
      <c r="N339" s="9">
        <f>貼付ｼｰﾄ!J337</f>
        <v>1.1000000000000001</v>
      </c>
    </row>
    <row r="340" spans="1:14" x14ac:dyDescent="0.15">
      <c r="A340" s="9">
        <v>991</v>
      </c>
      <c r="B340" s="9" t="str">
        <f t="shared" si="21"/>
        <v>高女走幅跳24</v>
      </c>
      <c r="C340" s="9" t="str">
        <f>I340&amp;COUNTIF($I$4:I340,I340)</f>
        <v>松原佑佳1</v>
      </c>
      <c r="D340" s="9" t="str">
        <f>貼付ｼｰﾄ!D338&amp;貼付ｼｰﾄ!C338</f>
        <v>高女走幅跳</v>
      </c>
      <c r="E340" s="9">
        <f>IF(D340="","",貼付ｼｰﾄ!F338+ROW()/1000000)</f>
        <v>382.00033999999999</v>
      </c>
      <c r="F340" s="9">
        <f t="shared" si="20"/>
        <v>24</v>
      </c>
      <c r="G340" s="9" t="str">
        <f>貼付ｼｰﾄ!A338</f>
        <v>高体連北見支部</v>
      </c>
      <c r="H340" s="9" t="str">
        <f>貼付ｼｰﾄ!B338</f>
        <v>北見</v>
      </c>
      <c r="I340" s="9" t="str">
        <f>貼付ｼｰﾄ!E338</f>
        <v>松原佑佳</v>
      </c>
      <c r="J340" s="9">
        <f>貼付ｼｰﾄ!F338</f>
        <v>382</v>
      </c>
      <c r="K340" s="9" t="str">
        <f>貼付ｼｰﾄ!G338</f>
        <v>決</v>
      </c>
      <c r="L340" s="9" t="str">
        <f>貼付ｼｰﾄ!H338</f>
        <v>北見北斗高</v>
      </c>
      <c r="M340" s="9">
        <f>貼付ｼｰﾄ!I338</f>
        <v>3</v>
      </c>
      <c r="N340" s="9">
        <f>貼付ｼｰﾄ!J338</f>
        <v>2.1</v>
      </c>
    </row>
    <row r="341" spans="1:14" x14ac:dyDescent="0.15">
      <c r="A341" s="9">
        <v>992</v>
      </c>
      <c r="B341" s="9" t="str">
        <f t="shared" si="21"/>
        <v>小男走幅跳45</v>
      </c>
      <c r="C341" s="9" t="str">
        <f>I341&amp;COUNTIF($I$4:I341,I341)</f>
        <v>松橋佑朔1</v>
      </c>
      <c r="D341" s="9" t="str">
        <f>貼付ｼｰﾄ!D339&amp;貼付ｼｰﾄ!C339</f>
        <v>小男走幅跳</v>
      </c>
      <c r="E341" s="9">
        <f>IF(D341="","",貼付ｼｰﾄ!F339+ROW()/1000000)</f>
        <v>260.00034099999999</v>
      </c>
      <c r="F341" s="9">
        <f t="shared" si="20"/>
        <v>45</v>
      </c>
      <c r="G341" s="9" t="str">
        <f>貼付ｼｰﾄ!A339</f>
        <v>フィールド記録会</v>
      </c>
      <c r="H341" s="9" t="str">
        <f>貼付ｼｰﾄ!B339</f>
        <v>網走</v>
      </c>
      <c r="I341" s="9" t="str">
        <f>貼付ｼｰﾄ!E339</f>
        <v>松橋佑朔</v>
      </c>
      <c r="J341" s="9">
        <f>貼付ｼｰﾄ!F339</f>
        <v>260</v>
      </c>
      <c r="K341" s="9" t="str">
        <f>貼付ｼｰﾄ!G339</f>
        <v>決</v>
      </c>
      <c r="L341" s="9" t="str">
        <f>貼付ｼｰﾄ!H339</f>
        <v>知床斜里RC</v>
      </c>
      <c r="M341" s="9">
        <f>貼付ｼｰﾄ!I339</f>
        <v>3</v>
      </c>
      <c r="N341" s="9">
        <f>貼付ｼｰﾄ!J339</f>
        <v>0</v>
      </c>
    </row>
    <row r="342" spans="1:14" x14ac:dyDescent="0.15">
      <c r="A342" s="9">
        <v>995</v>
      </c>
      <c r="B342" s="9" t="str">
        <f t="shared" si="21"/>
        <v>中男走幅跳27</v>
      </c>
      <c r="C342" s="9" t="str">
        <f>I342&amp;COUNTIF($I$4:I342,I342)</f>
        <v>小林祥大1</v>
      </c>
      <c r="D342" s="9" t="str">
        <f>貼付ｼｰﾄ!D340&amp;貼付ｼｰﾄ!C340</f>
        <v>中男走幅跳</v>
      </c>
      <c r="E342" s="9">
        <f>IF(D342="","",貼付ｼｰﾄ!F340+ROW()/1000000)</f>
        <v>449.00034199999999</v>
      </c>
      <c r="F342" s="9">
        <f t="shared" si="20"/>
        <v>27</v>
      </c>
      <c r="G342" s="9" t="str">
        <f>貼付ｼｰﾄ!A340</f>
        <v>記録会3戦</v>
      </c>
      <c r="H342" s="9" t="str">
        <f>貼付ｼｰﾄ!B340</f>
        <v>網走</v>
      </c>
      <c r="I342" s="9" t="str">
        <f>貼付ｼｰﾄ!E340</f>
        <v>小林祥大</v>
      </c>
      <c r="J342" s="9">
        <f>貼付ｼｰﾄ!F340</f>
        <v>449</v>
      </c>
      <c r="K342" s="9" t="str">
        <f>貼付ｼｰﾄ!G340</f>
        <v>決</v>
      </c>
      <c r="L342" s="9" t="str">
        <f>貼付ｼｰﾄ!H340</f>
        <v>北見南中</v>
      </c>
      <c r="M342" s="9">
        <f>貼付ｼｰﾄ!I340</f>
        <v>1</v>
      </c>
      <c r="N342" s="9">
        <f>貼付ｼｰﾄ!J340</f>
        <v>-1.4</v>
      </c>
    </row>
    <row r="343" spans="1:14" x14ac:dyDescent="0.15">
      <c r="A343" s="9">
        <v>996</v>
      </c>
      <c r="B343" s="9" t="str">
        <f t="shared" si="21"/>
        <v>中女走幅跳7</v>
      </c>
      <c r="C343" s="9" t="str">
        <f>I343&amp;COUNTIF($I$4:I343,I343)</f>
        <v>小野寺萌華1</v>
      </c>
      <c r="D343" s="9" t="str">
        <f>貼付ｼｰﾄ!D341&amp;貼付ｼｰﾄ!C341</f>
        <v>中女走幅跳</v>
      </c>
      <c r="E343" s="9">
        <f>IF(D343="","",貼付ｼｰﾄ!F341+ROW()/1000000)</f>
        <v>467.00034299999999</v>
      </c>
      <c r="F343" s="9">
        <f t="shared" si="20"/>
        <v>7</v>
      </c>
      <c r="G343" s="9" t="str">
        <f>貼付ｼｰﾄ!A341</f>
        <v>フィールド記録会</v>
      </c>
      <c r="H343" s="9" t="str">
        <f>貼付ｼｰﾄ!B341</f>
        <v>網走</v>
      </c>
      <c r="I343" s="9" t="str">
        <f>貼付ｼｰﾄ!E341</f>
        <v>小野寺萌華</v>
      </c>
      <c r="J343" s="9">
        <f>貼付ｼｰﾄ!F341</f>
        <v>467</v>
      </c>
      <c r="K343" s="9" t="str">
        <f>貼付ｼｰﾄ!G341</f>
        <v>決</v>
      </c>
      <c r="L343" s="9" t="str">
        <f>貼付ｼｰﾄ!H341</f>
        <v>網走第三中</v>
      </c>
      <c r="M343" s="9">
        <f>貼付ｼｰﾄ!I341</f>
        <v>0</v>
      </c>
      <c r="N343" s="9">
        <f>貼付ｼｰﾄ!J341</f>
        <v>0</v>
      </c>
    </row>
    <row r="344" spans="1:14" x14ac:dyDescent="0.15">
      <c r="A344" s="9">
        <v>1003</v>
      </c>
      <c r="B344" s="9" t="str">
        <f t="shared" si="21"/>
        <v>中女走幅跳55</v>
      </c>
      <c r="C344" s="9" t="str">
        <f>I344&amp;COUNTIF($I$4:I344,I344)</f>
        <v>小野寺真白1</v>
      </c>
      <c r="D344" s="9" t="str">
        <f>貼付ｼｰﾄ!D342&amp;貼付ｼｰﾄ!C342</f>
        <v>中女走幅跳</v>
      </c>
      <c r="E344" s="9">
        <f>IF(D344="","",貼付ｼｰﾄ!F342+ROW()/1000000)</f>
        <v>303.00034399999998</v>
      </c>
      <c r="F344" s="9">
        <f t="shared" si="20"/>
        <v>55</v>
      </c>
      <c r="G344" s="9" t="str">
        <f>貼付ｼｰﾄ!A342</f>
        <v>地区陸上</v>
      </c>
      <c r="H344" s="9" t="str">
        <f>貼付ｼｰﾄ!B342</f>
        <v>網走</v>
      </c>
      <c r="I344" s="9" t="str">
        <f>貼付ｼｰﾄ!E342</f>
        <v>小野寺真白</v>
      </c>
      <c r="J344" s="9">
        <f>貼付ｼｰﾄ!F342</f>
        <v>303</v>
      </c>
      <c r="K344" s="9" t="str">
        <f>貼付ｼｰﾄ!G342</f>
        <v>予</v>
      </c>
      <c r="L344" s="9" t="str">
        <f>貼付ｼｰﾄ!H342</f>
        <v>北見高栄中</v>
      </c>
      <c r="M344" s="9">
        <f>貼付ｼｰﾄ!I342</f>
        <v>3</v>
      </c>
      <c r="N344" s="9">
        <f>貼付ｼｰﾄ!J342</f>
        <v>1.8</v>
      </c>
    </row>
    <row r="345" spans="1:14" x14ac:dyDescent="0.15">
      <c r="A345" s="9">
        <v>1004</v>
      </c>
      <c r="B345" s="9" t="str">
        <f t="shared" si="21"/>
        <v>高女走幅跳29</v>
      </c>
      <c r="C345" s="9" t="str">
        <f>I345&amp;COUNTIF($I$4:I345,I345)</f>
        <v>小野れい菜1</v>
      </c>
      <c r="D345" s="9" t="str">
        <f>貼付ｼｰﾄ!D343&amp;貼付ｼｰﾄ!C343</f>
        <v>高女走幅跳</v>
      </c>
      <c r="E345" s="9">
        <f>IF(D345="","",貼付ｼｰﾄ!F343+ROW()/1000000)</f>
        <v>335.00034499999998</v>
      </c>
      <c r="F345" s="9">
        <f t="shared" si="20"/>
        <v>29</v>
      </c>
      <c r="G345" s="9" t="str">
        <f>貼付ｼｰﾄ!A343</f>
        <v>高体連北見支部</v>
      </c>
      <c r="H345" s="9" t="str">
        <f>貼付ｼｰﾄ!B343</f>
        <v>北見</v>
      </c>
      <c r="I345" s="9" t="str">
        <f>貼付ｼｰﾄ!E343</f>
        <v>小野れい菜</v>
      </c>
      <c r="J345" s="9">
        <f>貼付ｼｰﾄ!F343</f>
        <v>335</v>
      </c>
      <c r="K345" s="9" t="str">
        <f>貼付ｼｰﾄ!G343</f>
        <v>決</v>
      </c>
      <c r="L345" s="9" t="str">
        <f>貼付ｼｰﾄ!H343</f>
        <v>遠軽高</v>
      </c>
      <c r="M345" s="9">
        <f>貼付ｼｰﾄ!I343</f>
        <v>1</v>
      </c>
      <c r="N345" s="9">
        <f>貼付ｼｰﾄ!J343</f>
        <v>3</v>
      </c>
    </row>
    <row r="346" spans="1:14" x14ac:dyDescent="0.15">
      <c r="A346" s="9">
        <v>1005</v>
      </c>
      <c r="B346" s="9" t="str">
        <f t="shared" si="21"/>
        <v>中女走幅跳57</v>
      </c>
      <c r="C346" s="9" t="str">
        <f>I346&amp;COUNTIF($I$4:I346,I346)</f>
        <v>小堀純怜1</v>
      </c>
      <c r="D346" s="9" t="str">
        <f>貼付ｼｰﾄ!D344&amp;貼付ｼｰﾄ!C344</f>
        <v>中女走幅跳</v>
      </c>
      <c r="E346" s="9">
        <f>IF(D346="","",貼付ｼｰﾄ!F344+ROW()/1000000)</f>
        <v>286.00034599999998</v>
      </c>
      <c r="F346" s="9">
        <f t="shared" si="20"/>
        <v>57</v>
      </c>
      <c r="G346" s="9" t="str">
        <f>貼付ｼｰﾄ!A344</f>
        <v>通信陸上</v>
      </c>
      <c r="H346" s="9" t="str">
        <f>貼付ｼｰﾄ!B344</f>
        <v>北見</v>
      </c>
      <c r="I346" s="9" t="str">
        <f>貼付ｼｰﾄ!E344</f>
        <v>小堀純怜</v>
      </c>
      <c r="J346" s="9">
        <f>貼付ｼｰﾄ!F344</f>
        <v>286</v>
      </c>
      <c r="K346" s="9" t="str">
        <f>貼付ｼｰﾄ!G344</f>
        <v>予</v>
      </c>
      <c r="L346" s="9" t="str">
        <f>貼付ｼｰﾄ!H344</f>
        <v>網走第二中</v>
      </c>
      <c r="M346" s="9">
        <f>貼付ｼｰﾄ!I344</f>
        <v>1</v>
      </c>
      <c r="N346" s="9">
        <f>貼付ｼｰﾄ!J344</f>
        <v>-0.4</v>
      </c>
    </row>
    <row r="347" spans="1:14" x14ac:dyDescent="0.15">
      <c r="A347" s="9">
        <v>1006</v>
      </c>
      <c r="B347" s="9" t="str">
        <f t="shared" si="21"/>
        <v>中男走幅跳18</v>
      </c>
      <c r="C347" s="9" t="str">
        <f>I347&amp;COUNTIF($I$4:I347,I347)</f>
        <v>小澄晴斗1</v>
      </c>
      <c r="D347" s="9" t="str">
        <f>貼付ｼｰﾄ!D345&amp;貼付ｼｰﾄ!C345</f>
        <v>中男走幅跳</v>
      </c>
      <c r="E347" s="9">
        <f>IF(D347="","",貼付ｼｰﾄ!F345+ROW()/1000000)</f>
        <v>487.00034699999998</v>
      </c>
      <c r="F347" s="9">
        <f t="shared" si="20"/>
        <v>18</v>
      </c>
      <c r="G347" s="9" t="str">
        <f>貼付ｼｰﾄ!A345</f>
        <v>記録会１戦</v>
      </c>
      <c r="H347" s="9" t="str">
        <f>貼付ｼｰﾄ!B345</f>
        <v>北見</v>
      </c>
      <c r="I347" s="9" t="str">
        <f>貼付ｼｰﾄ!E345</f>
        <v>小澄晴斗</v>
      </c>
      <c r="J347" s="9">
        <f>貼付ｼｰﾄ!F345</f>
        <v>487</v>
      </c>
      <c r="K347" s="9" t="str">
        <f>貼付ｼｰﾄ!G345</f>
        <v>決</v>
      </c>
      <c r="L347" s="9" t="str">
        <f>貼付ｼｰﾄ!H345</f>
        <v>北見光西中</v>
      </c>
      <c r="M347" s="9">
        <f>貼付ｼｰﾄ!I345</f>
        <v>3</v>
      </c>
      <c r="N347" s="9">
        <f>貼付ｼｰﾄ!J345</f>
        <v>-0.8</v>
      </c>
    </row>
    <row r="348" spans="1:14" x14ac:dyDescent="0.15">
      <c r="A348" s="9">
        <v>1011</v>
      </c>
      <c r="B348" s="9" t="str">
        <f t="shared" si="21"/>
        <v>中女走幅跳52</v>
      </c>
      <c r="C348" s="9" t="str">
        <f>I348&amp;COUNTIF($I$4:I348,I348)</f>
        <v>小沼明日香2</v>
      </c>
      <c r="D348" s="9" t="str">
        <f>貼付ｼｰﾄ!D346&amp;貼付ｼｰﾄ!C346</f>
        <v>中女走幅跳</v>
      </c>
      <c r="E348" s="9">
        <f>IF(D348="","",貼付ｼｰﾄ!F346+ROW()/1000000)</f>
        <v>313.00034799999997</v>
      </c>
      <c r="F348" s="9">
        <f t="shared" si="20"/>
        <v>52</v>
      </c>
      <c r="G348" s="9" t="str">
        <f>貼付ｼｰﾄ!A346</f>
        <v>地区陸上</v>
      </c>
      <c r="H348" s="9" t="str">
        <f>貼付ｼｰﾄ!B346</f>
        <v>網走</v>
      </c>
      <c r="I348" s="9" t="str">
        <f>貼付ｼｰﾄ!E346</f>
        <v>小沼明日香</v>
      </c>
      <c r="J348" s="9">
        <f>貼付ｼｰﾄ!F346</f>
        <v>313</v>
      </c>
      <c r="K348" s="9" t="str">
        <f>貼付ｼｰﾄ!G346</f>
        <v>予</v>
      </c>
      <c r="L348" s="9" t="str">
        <f>貼付ｼｰﾄ!H346</f>
        <v>網走第二中</v>
      </c>
      <c r="M348" s="9">
        <f>貼付ｼｰﾄ!I346</f>
        <v>1</v>
      </c>
      <c r="N348" s="9">
        <f>貼付ｼｰﾄ!J346</f>
        <v>1.7</v>
      </c>
    </row>
    <row r="349" spans="1:14" x14ac:dyDescent="0.15">
      <c r="A349" s="9">
        <v>1012</v>
      </c>
      <c r="B349" s="9" t="str">
        <f t="shared" si="21"/>
        <v>中男走幅跳73</v>
      </c>
      <c r="C349" s="9" t="str">
        <f>I349&amp;COUNTIF($I$4:I349,I349)</f>
        <v>小山内怜翔1</v>
      </c>
      <c r="D349" s="9" t="str">
        <f>貼付ｼｰﾄ!D347&amp;貼付ｼｰﾄ!C347</f>
        <v>中男走幅跳</v>
      </c>
      <c r="E349" s="9">
        <f>IF(D349="","",貼付ｼｰﾄ!F347+ROW()/1000000)</f>
        <v>331.00034900000003</v>
      </c>
      <c r="F349" s="9">
        <f t="shared" si="20"/>
        <v>73</v>
      </c>
      <c r="G349" s="9" t="str">
        <f>貼付ｼｰﾄ!A347</f>
        <v>記録会2戦</v>
      </c>
      <c r="H349" s="9" t="str">
        <f>貼付ｼｰﾄ!B347</f>
        <v>網走</v>
      </c>
      <c r="I349" s="9" t="str">
        <f>貼付ｼｰﾄ!E347</f>
        <v>小山内怜翔</v>
      </c>
      <c r="J349" s="9">
        <f>貼付ｼｰﾄ!F347</f>
        <v>331</v>
      </c>
      <c r="K349" s="9" t="str">
        <f>貼付ｼｰﾄ!G347</f>
        <v>決</v>
      </c>
      <c r="L349" s="9" t="str">
        <f>貼付ｼｰﾄ!H347</f>
        <v>北見小泉中</v>
      </c>
      <c r="M349" s="9">
        <f>貼付ｼｰﾄ!I347</f>
        <v>3</v>
      </c>
      <c r="N349" s="9">
        <f>貼付ｼｰﾄ!J347</f>
        <v>0</v>
      </c>
    </row>
    <row r="350" spans="1:14" x14ac:dyDescent="0.15">
      <c r="A350" s="9">
        <v>1014</v>
      </c>
      <c r="B350" s="9" t="str">
        <f t="shared" si="21"/>
        <v>小男走幅跳42</v>
      </c>
      <c r="C350" s="9" t="str">
        <f>I350&amp;COUNTIF($I$4:I350,I350)</f>
        <v>小山尋夢1</v>
      </c>
      <c r="D350" s="9" t="str">
        <f>貼付ｼｰﾄ!D348&amp;貼付ｼｰﾄ!C348</f>
        <v>小男走幅跳</v>
      </c>
      <c r="E350" s="9">
        <f>IF(D350="","",貼付ｼｰﾄ!F348+ROW()/1000000)</f>
        <v>267.00035000000003</v>
      </c>
      <c r="F350" s="9">
        <f t="shared" si="20"/>
        <v>42</v>
      </c>
      <c r="G350" s="9" t="str">
        <f>貼付ｼｰﾄ!A348</f>
        <v>小学生陸上</v>
      </c>
      <c r="H350" s="9" t="str">
        <f>貼付ｼｰﾄ!B348</f>
        <v>北見</v>
      </c>
      <c r="I350" s="9" t="str">
        <f>貼付ｼｰﾄ!E348</f>
        <v>小山尋夢</v>
      </c>
      <c r="J350" s="9">
        <f>貼付ｼｰﾄ!F348</f>
        <v>267</v>
      </c>
      <c r="K350" s="9" t="str">
        <f>貼付ｼｰﾄ!G348</f>
        <v>決</v>
      </c>
      <c r="L350" s="9" t="str">
        <f>貼付ｼｰﾄ!H348</f>
        <v>ｵﾎｰﾂｸｷｯｽﾞ</v>
      </c>
      <c r="M350" s="9">
        <f>貼付ｼｰﾄ!I348</f>
        <v>3</v>
      </c>
      <c r="N350" s="9">
        <f>貼付ｼｰﾄ!J348</f>
        <v>0</v>
      </c>
    </row>
    <row r="351" spans="1:14" x14ac:dyDescent="0.15">
      <c r="A351" s="9">
        <v>1015</v>
      </c>
      <c r="B351" s="9" t="str">
        <f t="shared" si="21"/>
        <v>小女走幅跳15</v>
      </c>
      <c r="C351" s="9" t="str">
        <f>I351&amp;COUNTIF($I$4:I351,I351)</f>
        <v>小原萌楓1</v>
      </c>
      <c r="D351" s="9" t="str">
        <f>貼付ｼｰﾄ!D349&amp;貼付ｼｰﾄ!C349</f>
        <v>小女走幅跳</v>
      </c>
      <c r="E351" s="9">
        <f>IF(D351="","",貼付ｼｰﾄ!F349+ROW()/1000000)</f>
        <v>314.00035100000002</v>
      </c>
      <c r="F351" s="9">
        <f t="shared" si="20"/>
        <v>15</v>
      </c>
      <c r="G351" s="9" t="str">
        <f>貼付ｼｰﾄ!A349</f>
        <v>オホ小学生</v>
      </c>
      <c r="H351" s="9" t="str">
        <f>貼付ｼｰﾄ!B349</f>
        <v>北見</v>
      </c>
      <c r="I351" s="9" t="str">
        <f>貼付ｼｰﾄ!E349</f>
        <v>小原萌楓</v>
      </c>
      <c r="J351" s="9">
        <f>貼付ｼｰﾄ!F349</f>
        <v>314</v>
      </c>
      <c r="K351" s="9" t="str">
        <f>貼付ｼｰﾄ!G349</f>
        <v>決</v>
      </c>
      <c r="L351" s="9" t="str">
        <f>貼付ｼｰﾄ!H349</f>
        <v>常呂陸上少年団</v>
      </c>
      <c r="M351" s="9">
        <f>貼付ｼｰﾄ!I349</f>
        <v>5</v>
      </c>
      <c r="N351" s="9">
        <f>貼付ｼｰﾄ!J349</f>
        <v>0</v>
      </c>
    </row>
    <row r="352" spans="1:14" x14ac:dyDescent="0.15">
      <c r="A352" s="9">
        <v>1016</v>
      </c>
      <c r="B352" s="9" t="str">
        <f t="shared" si="21"/>
        <v>高男走幅跳38</v>
      </c>
      <c r="C352" s="9" t="str">
        <f>I352&amp;COUNTIF($I$4:I352,I352)</f>
        <v>春名将志2</v>
      </c>
      <c r="D352" s="9" t="str">
        <f>貼付ｼｰﾄ!D350&amp;貼付ｼｰﾄ!C350</f>
        <v>高男走幅跳</v>
      </c>
      <c r="E352" s="9">
        <f>IF(D352="","",貼付ｼｰﾄ!F350+ROW()/1000000)</f>
        <v>422.00035200000002</v>
      </c>
      <c r="F352" s="9">
        <f t="shared" si="20"/>
        <v>38</v>
      </c>
      <c r="G352" s="9" t="str">
        <f>貼付ｼｰﾄ!A350</f>
        <v>高体連新人</v>
      </c>
      <c r="H352" s="9" t="str">
        <f>貼付ｼｰﾄ!B350</f>
        <v>網走</v>
      </c>
      <c r="I352" s="9" t="str">
        <f>貼付ｼｰﾄ!E350</f>
        <v>春名将志</v>
      </c>
      <c r="J352" s="9">
        <f>貼付ｼｰﾄ!F350</f>
        <v>422</v>
      </c>
      <c r="K352" s="9" t="str">
        <f>貼付ｼｰﾄ!G350</f>
        <v>決</v>
      </c>
      <c r="L352" s="9" t="str">
        <f>貼付ｼｰﾄ!H350</f>
        <v>清里高</v>
      </c>
      <c r="M352" s="9">
        <f>貼付ｼｰﾄ!I350</f>
        <v>1</v>
      </c>
      <c r="N352" s="9">
        <f>貼付ｼｰﾄ!J350</f>
        <v>-0.3</v>
      </c>
    </row>
    <row r="353" spans="1:14" x14ac:dyDescent="0.15">
      <c r="A353" s="9">
        <v>1018</v>
      </c>
      <c r="B353" s="9" t="str">
        <f t="shared" si="21"/>
        <v>中女走幅跳51</v>
      </c>
      <c r="C353" s="9" t="str">
        <f>I353&amp;COUNTIF($I$4:I353,I353)</f>
        <v>酒部陽菜2</v>
      </c>
      <c r="D353" s="9" t="str">
        <f>貼付ｼｰﾄ!D351&amp;貼付ｼｰﾄ!C351</f>
        <v>中女走幅跳</v>
      </c>
      <c r="E353" s="9">
        <f>IF(D353="","",貼付ｼｰﾄ!F351+ROW()/1000000)</f>
        <v>315.00035300000002</v>
      </c>
      <c r="F353" s="9">
        <f t="shared" si="20"/>
        <v>51</v>
      </c>
      <c r="G353" s="9" t="str">
        <f>貼付ｼｰﾄ!A351</f>
        <v>記録会3戦</v>
      </c>
      <c r="H353" s="9" t="str">
        <f>貼付ｼｰﾄ!B351</f>
        <v>網走</v>
      </c>
      <c r="I353" s="9" t="str">
        <f>貼付ｼｰﾄ!E351</f>
        <v>酒部陽菜</v>
      </c>
      <c r="J353" s="9">
        <f>貼付ｼｰﾄ!F351</f>
        <v>315</v>
      </c>
      <c r="K353" s="9" t="str">
        <f>貼付ｼｰﾄ!G351</f>
        <v>決</v>
      </c>
      <c r="L353" s="9" t="str">
        <f>貼付ｼｰﾄ!H351</f>
        <v>北見南中</v>
      </c>
      <c r="M353" s="9">
        <f>貼付ｼｰﾄ!I351</f>
        <v>1</v>
      </c>
      <c r="N353" s="9">
        <f>貼付ｼｰﾄ!J351</f>
        <v>1.8</v>
      </c>
    </row>
    <row r="354" spans="1:14" x14ac:dyDescent="0.15">
      <c r="A354" s="9">
        <v>1022</v>
      </c>
      <c r="B354" s="9" t="str">
        <f t="shared" si="21"/>
        <v>小女走幅跳29</v>
      </c>
      <c r="C354" s="9" t="str">
        <f>I354&amp;COUNTIF($I$4:I354,I354)</f>
        <v>酒部暖1</v>
      </c>
      <c r="D354" s="9" t="str">
        <f>貼付ｼｰﾄ!D352&amp;貼付ｼｰﾄ!C352</f>
        <v>小女走幅跳</v>
      </c>
      <c r="E354" s="9">
        <f>IF(D354="","",貼付ｼｰﾄ!F352+ROW()/1000000)</f>
        <v>256.00035400000002</v>
      </c>
      <c r="F354" s="9">
        <f t="shared" si="20"/>
        <v>29</v>
      </c>
      <c r="G354" s="9" t="str">
        <f>貼付ｼｰﾄ!A352</f>
        <v>小学生陸上</v>
      </c>
      <c r="H354" s="9" t="str">
        <f>貼付ｼｰﾄ!B352</f>
        <v>北見</v>
      </c>
      <c r="I354" s="9" t="str">
        <f>貼付ｼｰﾄ!E352</f>
        <v>酒部暖</v>
      </c>
      <c r="J354" s="9">
        <f>貼付ｼｰﾄ!F352</f>
        <v>256</v>
      </c>
      <c r="K354" s="9" t="str">
        <f>貼付ｼｰﾄ!G352</f>
        <v>決</v>
      </c>
      <c r="L354" s="9" t="str">
        <f>貼付ｼｰﾄ!H352</f>
        <v>知床斜里RC</v>
      </c>
      <c r="M354" s="9">
        <f>貼付ｼｰﾄ!I352</f>
        <v>4</v>
      </c>
      <c r="N354" s="9">
        <f>貼付ｼｰﾄ!J352</f>
        <v>0</v>
      </c>
    </row>
    <row r="355" spans="1:14" x14ac:dyDescent="0.15">
      <c r="A355" s="9">
        <v>1031</v>
      </c>
      <c r="B355" s="9" t="str">
        <f t="shared" ref="B355:B376" si="22">D355&amp;F355</f>
        <v>高男走幅跳33</v>
      </c>
      <c r="C355" s="9" t="str">
        <f>I355&amp;COUNTIF($I$4:I355,I355)</f>
        <v>酒井柚希1</v>
      </c>
      <c r="D355" s="9" t="str">
        <f>貼付ｼｰﾄ!D353&amp;貼付ｼｰﾄ!C353</f>
        <v>高男走幅跳</v>
      </c>
      <c r="E355" s="9">
        <f>IF(D355="","",貼付ｼｰﾄ!F353+ROW()/1000000)</f>
        <v>502.00035500000001</v>
      </c>
      <c r="F355" s="9">
        <f t="shared" si="20"/>
        <v>33</v>
      </c>
      <c r="G355" s="9" t="str">
        <f>貼付ｼｰﾄ!A353</f>
        <v>高体連新人</v>
      </c>
      <c r="H355" s="9" t="str">
        <f>貼付ｼｰﾄ!B353</f>
        <v>網走</v>
      </c>
      <c r="I355" s="9" t="str">
        <f>貼付ｼｰﾄ!E353</f>
        <v>酒井柚希</v>
      </c>
      <c r="J355" s="9">
        <f>貼付ｼｰﾄ!F353</f>
        <v>502</v>
      </c>
      <c r="K355" s="9" t="str">
        <f>貼付ｼｰﾄ!G353</f>
        <v>決</v>
      </c>
      <c r="L355" s="9" t="str">
        <f>貼付ｼｰﾄ!H353</f>
        <v>北見北斗高</v>
      </c>
      <c r="M355" s="9">
        <f>貼付ｼｰﾄ!I353</f>
        <v>1</v>
      </c>
      <c r="N355" s="9">
        <f>貼付ｼｰﾄ!J353</f>
        <v>-0.2</v>
      </c>
    </row>
    <row r="356" spans="1:14" x14ac:dyDescent="0.15">
      <c r="A356" s="9">
        <v>1032</v>
      </c>
      <c r="B356" s="9" t="str">
        <f t="shared" si="22"/>
        <v>小男走幅跳19</v>
      </c>
      <c r="C356" s="9" t="str">
        <f>I356&amp;COUNTIF($I$4:I356,I356)</f>
        <v>酒井秀虎1</v>
      </c>
      <c r="D356" s="9" t="str">
        <f>貼付ｼｰﾄ!D354&amp;貼付ｼｰﾄ!C354</f>
        <v>小男走幅跳</v>
      </c>
      <c r="E356" s="9">
        <f>IF(D356="","",貼付ｼｰﾄ!F354+ROW()/1000000)</f>
        <v>318.00035600000001</v>
      </c>
      <c r="F356" s="9">
        <f t="shared" si="20"/>
        <v>19</v>
      </c>
      <c r="G356" s="9" t="str">
        <f>貼付ｼｰﾄ!A354</f>
        <v>小学生陸上</v>
      </c>
      <c r="H356" s="9" t="str">
        <f>貼付ｼｰﾄ!B354</f>
        <v>北見</v>
      </c>
      <c r="I356" s="9" t="str">
        <f>貼付ｼｰﾄ!E354</f>
        <v>酒井秀虎</v>
      </c>
      <c r="J356" s="9">
        <f>貼付ｼｰﾄ!F354</f>
        <v>318</v>
      </c>
      <c r="K356" s="9" t="str">
        <f>貼付ｼｰﾄ!G354</f>
        <v>決</v>
      </c>
      <c r="L356" s="9" t="str">
        <f>貼付ｼｰﾄ!H354</f>
        <v>ｵﾎｰﾂｸｷｯｽﾞ</v>
      </c>
      <c r="M356" s="9">
        <f>貼付ｼｰﾄ!I354</f>
        <v>4</v>
      </c>
      <c r="N356" s="9">
        <f>貼付ｼｰﾄ!J354</f>
        <v>0</v>
      </c>
    </row>
    <row r="357" spans="1:14" x14ac:dyDescent="0.15">
      <c r="A357" s="9">
        <v>1035</v>
      </c>
      <c r="B357" s="9" t="str">
        <f t="shared" si="22"/>
        <v>中女走幅跳58</v>
      </c>
      <c r="C357" s="9" t="str">
        <f>I357&amp;COUNTIF($I$4:I357,I357)</f>
        <v>種田咲来2</v>
      </c>
      <c r="D357" s="9" t="str">
        <f>貼付ｼｰﾄ!D355&amp;貼付ｼｰﾄ!C355</f>
        <v>中女走幅跳</v>
      </c>
      <c r="E357" s="9">
        <f>IF(D357="","",貼付ｼｰﾄ!F355+ROW()/1000000)</f>
        <v>285.00035700000001</v>
      </c>
      <c r="F357" s="9">
        <f t="shared" si="20"/>
        <v>58</v>
      </c>
      <c r="G357" s="9" t="str">
        <f>貼付ｼｰﾄ!A355</f>
        <v>通信陸上</v>
      </c>
      <c r="H357" s="9" t="str">
        <f>貼付ｼｰﾄ!B355</f>
        <v>北見</v>
      </c>
      <c r="I357" s="9" t="str">
        <f>貼付ｼｰﾄ!E355</f>
        <v>種田咲来</v>
      </c>
      <c r="J357" s="9">
        <f>貼付ｼｰﾄ!F355</f>
        <v>285</v>
      </c>
      <c r="K357" s="9" t="str">
        <f>貼付ｼｰﾄ!G355</f>
        <v>予</v>
      </c>
      <c r="L357" s="9" t="str">
        <f>貼付ｼｰﾄ!H355</f>
        <v>北見東陵中</v>
      </c>
      <c r="M357" s="9">
        <f>貼付ｼｰﾄ!I355</f>
        <v>1</v>
      </c>
      <c r="N357" s="9">
        <f>貼付ｼｰﾄ!J355</f>
        <v>1.3</v>
      </c>
    </row>
    <row r="358" spans="1:14" x14ac:dyDescent="0.15">
      <c r="A358" s="9">
        <v>1040</v>
      </c>
      <c r="B358" s="9" t="str">
        <f t="shared" si="22"/>
        <v>中女走幅跳38</v>
      </c>
      <c r="C358" s="9" t="str">
        <f>I358&amp;COUNTIF($I$4:I358,I358)</f>
        <v>種村里奈1</v>
      </c>
      <c r="D358" s="9" t="str">
        <f>貼付ｼｰﾄ!D356&amp;貼付ｼｰﾄ!C356</f>
        <v>中女走幅跳</v>
      </c>
      <c r="E358" s="9">
        <f>IF(D358="","",貼付ｼｰﾄ!F356+ROW()/1000000)</f>
        <v>360.00035800000001</v>
      </c>
      <c r="F358" s="9">
        <f t="shared" si="20"/>
        <v>38</v>
      </c>
      <c r="G358" s="9" t="str">
        <f>貼付ｼｰﾄ!A356</f>
        <v>記録会１戦</v>
      </c>
      <c r="H358" s="9" t="str">
        <f>貼付ｼｰﾄ!B356</f>
        <v>北見</v>
      </c>
      <c r="I358" s="9" t="str">
        <f>貼付ｼｰﾄ!E356</f>
        <v>種村里奈</v>
      </c>
      <c r="J358" s="9">
        <f>貼付ｼｰﾄ!F356</f>
        <v>360</v>
      </c>
      <c r="K358" s="9" t="str">
        <f>貼付ｼｰﾄ!G356</f>
        <v>決</v>
      </c>
      <c r="L358" s="9" t="str">
        <f>貼付ｼｰﾄ!H356</f>
        <v>北見光西中</v>
      </c>
      <c r="M358" s="9">
        <f>貼付ｼｰﾄ!I356</f>
        <v>2</v>
      </c>
      <c r="N358" s="9">
        <f>貼付ｼｰﾄ!J356</f>
        <v>1.8</v>
      </c>
    </row>
    <row r="359" spans="1:14" x14ac:dyDescent="0.15">
      <c r="A359" s="9">
        <v>1047</v>
      </c>
      <c r="B359" s="9" t="str">
        <f t="shared" si="22"/>
        <v>中女走幅跳27</v>
      </c>
      <c r="C359" s="9" t="str">
        <f>I359&amp;COUNTIF($I$4:I359,I359)</f>
        <v>柴野ありさ1</v>
      </c>
      <c r="D359" s="9" t="str">
        <f>貼付ｼｰﾄ!D357&amp;貼付ｼｰﾄ!C357</f>
        <v>中女走幅跳</v>
      </c>
      <c r="E359" s="9">
        <f>IF(D359="","",貼付ｼｰﾄ!F357+ROW()/1000000)</f>
        <v>387.000359</v>
      </c>
      <c r="F359" s="9">
        <f t="shared" si="20"/>
        <v>27</v>
      </c>
      <c r="G359" s="9" t="str">
        <f>貼付ｼｰﾄ!A357</f>
        <v>通信陸上</v>
      </c>
      <c r="H359" s="9" t="str">
        <f>貼付ｼｰﾄ!B357</f>
        <v>北見</v>
      </c>
      <c r="I359" s="9" t="str">
        <f>貼付ｼｰﾄ!E357</f>
        <v>柴野ありさ</v>
      </c>
      <c r="J359" s="9">
        <f>貼付ｼｰﾄ!F357</f>
        <v>387</v>
      </c>
      <c r="K359" s="9" t="str">
        <f>貼付ｼｰﾄ!G357</f>
        <v>予</v>
      </c>
      <c r="L359" s="9" t="str">
        <f>貼付ｼｰﾄ!H357</f>
        <v>大空女満別中</v>
      </c>
      <c r="M359" s="9">
        <f>貼付ｼｰﾄ!I357</f>
        <v>3</v>
      </c>
      <c r="N359" s="9">
        <f>貼付ｼｰﾄ!J357</f>
        <v>-1.6</v>
      </c>
    </row>
    <row r="360" spans="1:14" x14ac:dyDescent="0.15">
      <c r="A360" s="9">
        <v>1053</v>
      </c>
      <c r="B360" s="9" t="str">
        <f t="shared" si="22"/>
        <v>高女走幅跳21</v>
      </c>
      <c r="C360" s="9" t="str">
        <f>I360&amp;COUNTIF($I$4:I360,I360)</f>
        <v>柴門美優1</v>
      </c>
      <c r="D360" s="9" t="str">
        <f>貼付ｼｰﾄ!D358&amp;貼付ｼｰﾄ!C358</f>
        <v>高女走幅跳</v>
      </c>
      <c r="E360" s="9">
        <f>IF(D360="","",貼付ｼｰﾄ!F358+ROW()/1000000)</f>
        <v>387.00036</v>
      </c>
      <c r="F360" s="9">
        <f t="shared" si="20"/>
        <v>21</v>
      </c>
      <c r="G360" s="9" t="str">
        <f>貼付ｼｰﾄ!A358</f>
        <v>選手権</v>
      </c>
      <c r="H360" s="9" t="str">
        <f>貼付ｼｰﾄ!B358</f>
        <v>北見</v>
      </c>
      <c r="I360" s="9" t="str">
        <f>貼付ｼｰﾄ!E358</f>
        <v>柴門美優</v>
      </c>
      <c r="J360" s="9">
        <f>貼付ｼｰﾄ!F358</f>
        <v>387</v>
      </c>
      <c r="K360" s="9" t="str">
        <f>貼付ｼｰﾄ!G358</f>
        <v>決</v>
      </c>
      <c r="L360" s="9" t="str">
        <f>貼付ｼｰﾄ!H358</f>
        <v>滝上高</v>
      </c>
      <c r="M360" s="9">
        <f>貼付ｼｰﾄ!I358</f>
        <v>3</v>
      </c>
      <c r="N360" s="9">
        <f>貼付ｼｰﾄ!J358</f>
        <v>3</v>
      </c>
    </row>
    <row r="361" spans="1:14" x14ac:dyDescent="0.15">
      <c r="A361" s="9">
        <v>1054</v>
      </c>
      <c r="B361" s="9" t="str">
        <f t="shared" si="22"/>
        <v>中男走幅跳24</v>
      </c>
      <c r="C361" s="9" t="str">
        <f>I361&amp;COUNTIF($I$4:I361,I361)</f>
        <v>柴田和真1</v>
      </c>
      <c r="D361" s="9" t="str">
        <f>貼付ｼｰﾄ!D359&amp;貼付ｼｰﾄ!C359</f>
        <v>中男走幅跳</v>
      </c>
      <c r="E361" s="9">
        <f>IF(D361="","",貼付ｼｰﾄ!F359+ROW()/1000000)</f>
        <v>472.000361</v>
      </c>
      <c r="F361" s="9">
        <f t="shared" si="20"/>
        <v>24</v>
      </c>
      <c r="G361" s="9" t="str">
        <f>貼付ｼｰﾄ!A359</f>
        <v>地区陸上</v>
      </c>
      <c r="H361" s="9" t="str">
        <f>貼付ｼｰﾄ!B359</f>
        <v>網走</v>
      </c>
      <c r="I361" s="9" t="str">
        <f>貼付ｼｰﾄ!E359</f>
        <v>柴田和真</v>
      </c>
      <c r="J361" s="9">
        <f>貼付ｼｰﾄ!F359</f>
        <v>472</v>
      </c>
      <c r="K361" s="9" t="str">
        <f>貼付ｼｰﾄ!G359</f>
        <v>決</v>
      </c>
      <c r="L361" s="9" t="str">
        <f>貼付ｼｰﾄ!H359</f>
        <v>湧別中</v>
      </c>
      <c r="M361" s="9">
        <f>貼付ｼｰﾄ!I359</f>
        <v>3</v>
      </c>
      <c r="N361" s="9">
        <f>貼付ｼｰﾄ!J359</f>
        <v>4.4000000000000004</v>
      </c>
    </row>
    <row r="362" spans="1:14" x14ac:dyDescent="0.15">
      <c r="A362" s="9">
        <v>1058</v>
      </c>
      <c r="B362" s="9" t="str">
        <f t="shared" si="22"/>
        <v>小女走幅跳21</v>
      </c>
      <c r="C362" s="9" t="str">
        <f>I362&amp;COUNTIF($I$4:I362,I362)</f>
        <v>寺澤綺音1</v>
      </c>
      <c r="D362" s="9" t="str">
        <f>貼付ｼｰﾄ!D360&amp;貼付ｼｰﾄ!C360</f>
        <v>小女走幅跳</v>
      </c>
      <c r="E362" s="9">
        <f>IF(D362="","",貼付ｼｰﾄ!F360+ROW()/1000000)</f>
        <v>301.000362</v>
      </c>
      <c r="F362" s="9">
        <f t="shared" si="20"/>
        <v>21</v>
      </c>
      <c r="G362" s="9" t="str">
        <f>貼付ｼｰﾄ!A360</f>
        <v>全道小学</v>
      </c>
      <c r="H362" s="9" t="str">
        <f>貼付ｼｰﾄ!B360</f>
        <v>旭川</v>
      </c>
      <c r="I362" s="9" t="str">
        <f>貼付ｼｰﾄ!E360</f>
        <v>寺澤綺音</v>
      </c>
      <c r="J362" s="9">
        <f>貼付ｼｰﾄ!F360</f>
        <v>301</v>
      </c>
      <c r="K362" s="9" t="str">
        <f>貼付ｼｰﾄ!G360</f>
        <v>決</v>
      </c>
      <c r="L362" s="9" t="str">
        <f>貼付ｼｰﾄ!H360</f>
        <v>訓子府陸上少年団</v>
      </c>
      <c r="M362" s="9">
        <f>貼付ｼｰﾄ!I360</f>
        <v>4</v>
      </c>
      <c r="N362" s="9">
        <f>貼付ｼｰﾄ!J360</f>
        <v>1.9</v>
      </c>
    </row>
    <row r="363" spans="1:14" x14ac:dyDescent="0.15">
      <c r="A363" s="9">
        <v>1062</v>
      </c>
      <c r="B363" s="9" t="str">
        <f t="shared" si="22"/>
        <v>小女走幅跳25</v>
      </c>
      <c r="C363" s="9" t="str">
        <f>I363&amp;COUNTIF($I$4:I363,I363)</f>
        <v>寺澤碧凛1</v>
      </c>
      <c r="D363" s="9" t="str">
        <f>貼付ｼｰﾄ!D361&amp;貼付ｼｰﾄ!C361</f>
        <v>小女走幅跳</v>
      </c>
      <c r="E363" s="9">
        <f>IF(D363="","",貼付ｼｰﾄ!F361+ROW()/1000000)</f>
        <v>288.00036299999999</v>
      </c>
      <c r="F363" s="9">
        <f t="shared" si="20"/>
        <v>25</v>
      </c>
      <c r="G363" s="9" t="str">
        <f>貼付ｼｰﾄ!A361</f>
        <v>小学生陸上</v>
      </c>
      <c r="H363" s="9" t="str">
        <f>貼付ｼｰﾄ!B361</f>
        <v>北見</v>
      </c>
      <c r="I363" s="9" t="str">
        <f>貼付ｼｰﾄ!E361</f>
        <v>寺澤碧凛</v>
      </c>
      <c r="J363" s="9">
        <f>貼付ｼｰﾄ!F361</f>
        <v>288</v>
      </c>
      <c r="K363" s="9" t="str">
        <f>貼付ｼｰﾄ!G361</f>
        <v>決</v>
      </c>
      <c r="L363" s="9" t="str">
        <f>貼付ｼｰﾄ!H361</f>
        <v>ｵﾎｰﾂｸｷｯｽﾞ</v>
      </c>
      <c r="M363" s="9">
        <f>貼付ｼｰﾄ!I361</f>
        <v>3</v>
      </c>
      <c r="N363" s="9">
        <f>貼付ｼｰﾄ!J361</f>
        <v>0</v>
      </c>
    </row>
    <row r="364" spans="1:14" x14ac:dyDescent="0.15">
      <c r="A364" s="9">
        <v>1064</v>
      </c>
      <c r="B364" s="9" t="str">
        <f t="shared" si="22"/>
        <v>高男走幅跳5</v>
      </c>
      <c r="C364" s="9" t="str">
        <f>I364&amp;COUNTIF($I$4:I364,I364)</f>
        <v>寺本恭平1</v>
      </c>
      <c r="D364" s="9" t="str">
        <f>貼付ｼｰﾄ!D362&amp;貼付ｼｰﾄ!C362</f>
        <v>高男走幅跳</v>
      </c>
      <c r="E364" s="9">
        <f>IF(D364="","",貼付ｼｰﾄ!F362+ROW()/1000000)</f>
        <v>615.00036399999999</v>
      </c>
      <c r="F364" s="9">
        <f t="shared" si="20"/>
        <v>5</v>
      </c>
      <c r="G364" s="9" t="str">
        <f>貼付ｼｰﾄ!A362</f>
        <v>高体連北見支部</v>
      </c>
      <c r="H364" s="9" t="str">
        <f>貼付ｼｰﾄ!B362</f>
        <v>北見</v>
      </c>
      <c r="I364" s="9" t="str">
        <f>貼付ｼｰﾄ!E362</f>
        <v>寺本恭平</v>
      </c>
      <c r="J364" s="9">
        <f>貼付ｼｰﾄ!F362</f>
        <v>615</v>
      </c>
      <c r="K364" s="9" t="str">
        <f>貼付ｼｰﾄ!G362</f>
        <v>決</v>
      </c>
      <c r="L364" s="9" t="str">
        <f>貼付ｼｰﾄ!H362</f>
        <v>北見北斗高</v>
      </c>
      <c r="M364" s="9">
        <f>貼付ｼｰﾄ!I362</f>
        <v>1</v>
      </c>
      <c r="N364" s="9">
        <f>貼付ｼｰﾄ!J362</f>
        <v>1</v>
      </c>
    </row>
    <row r="365" spans="1:14" x14ac:dyDescent="0.15">
      <c r="A365" s="9">
        <v>1068</v>
      </c>
      <c r="B365" s="9" t="str">
        <f t="shared" si="22"/>
        <v>中男走幅跳34</v>
      </c>
      <c r="C365" s="9" t="str">
        <f>I365&amp;COUNTIF($I$4:I365,I365)</f>
        <v>寺田海希1</v>
      </c>
      <c r="D365" s="9" t="str">
        <f>貼付ｼｰﾄ!D363&amp;貼付ｼｰﾄ!C363</f>
        <v>中男走幅跳</v>
      </c>
      <c r="E365" s="9">
        <f>IF(D365="","",貼付ｼｰﾄ!F363+ROW()/1000000)</f>
        <v>442.00036499999999</v>
      </c>
      <c r="F365" s="9">
        <f t="shared" si="20"/>
        <v>34</v>
      </c>
      <c r="G365" s="9" t="str">
        <f>貼付ｼｰﾄ!A363</f>
        <v>記録会2戦</v>
      </c>
      <c r="H365" s="9" t="str">
        <f>貼付ｼｰﾄ!B363</f>
        <v>網走</v>
      </c>
      <c r="I365" s="9" t="str">
        <f>貼付ｼｰﾄ!E363</f>
        <v>寺田海希</v>
      </c>
      <c r="J365" s="9">
        <f>貼付ｼｰﾄ!F363</f>
        <v>442</v>
      </c>
      <c r="K365" s="9" t="str">
        <f>貼付ｼｰﾄ!G363</f>
        <v>決</v>
      </c>
      <c r="L365" s="9" t="str">
        <f>貼付ｼｰﾄ!H363</f>
        <v>紋別潮見中</v>
      </c>
      <c r="M365" s="9">
        <f>貼付ｼｰﾄ!I363</f>
        <v>1</v>
      </c>
      <c r="N365" s="9">
        <f>貼付ｼｰﾄ!J363</f>
        <v>0</v>
      </c>
    </row>
    <row r="366" spans="1:14" x14ac:dyDescent="0.15">
      <c r="A366" s="9">
        <v>1069</v>
      </c>
      <c r="B366" s="9" t="str">
        <f t="shared" si="22"/>
        <v>中女走幅跳29</v>
      </c>
      <c r="C366" s="9" t="str">
        <f>I366&amp;COUNTIF($I$4:I366,I366)</f>
        <v>市川日陽里1</v>
      </c>
      <c r="D366" s="9" t="str">
        <f>貼付ｼｰﾄ!D364&amp;貼付ｼｰﾄ!C364</f>
        <v>中女走幅跳</v>
      </c>
      <c r="E366" s="9">
        <f>IF(D366="","",貼付ｼｰﾄ!F364+ROW()/1000000)</f>
        <v>383.00036599999999</v>
      </c>
      <c r="F366" s="9">
        <f t="shared" si="20"/>
        <v>29</v>
      </c>
      <c r="G366" s="9" t="str">
        <f>貼付ｼｰﾄ!A364</f>
        <v>記録会3戦</v>
      </c>
      <c r="H366" s="9" t="str">
        <f>貼付ｼｰﾄ!B364</f>
        <v>網走</v>
      </c>
      <c r="I366" s="9" t="str">
        <f>貼付ｼｰﾄ!E364</f>
        <v>市川日陽里</v>
      </c>
      <c r="J366" s="9">
        <f>貼付ｼｰﾄ!F364</f>
        <v>383</v>
      </c>
      <c r="K366" s="9" t="str">
        <f>貼付ｼｰﾄ!G364</f>
        <v>決</v>
      </c>
      <c r="L366" s="9" t="str">
        <f>貼付ｼｰﾄ!H364</f>
        <v>北見南中</v>
      </c>
      <c r="M366" s="9">
        <f>貼付ｼｰﾄ!I364</f>
        <v>2</v>
      </c>
      <c r="N366" s="9">
        <f>貼付ｼｰﾄ!J364</f>
        <v>2.6</v>
      </c>
    </row>
    <row r="367" spans="1:14" x14ac:dyDescent="0.15">
      <c r="A367" s="9">
        <v>1071</v>
      </c>
      <c r="B367" s="9" t="str">
        <f t="shared" si="22"/>
        <v>高男走幅跳31</v>
      </c>
      <c r="C367" s="9" t="str">
        <f>I367&amp;COUNTIF($I$4:I367,I367)</f>
        <v>山﨑裕夢1</v>
      </c>
      <c r="D367" s="9" t="str">
        <f>貼付ｼｰﾄ!D365&amp;貼付ｼｰﾄ!C365</f>
        <v>高男走幅跳</v>
      </c>
      <c r="E367" s="9">
        <f>IF(D367="","",貼付ｼｰﾄ!F365+ROW()/1000000)</f>
        <v>513.00036699999998</v>
      </c>
      <c r="F367" s="9">
        <f t="shared" si="20"/>
        <v>31</v>
      </c>
      <c r="G367" s="9" t="str">
        <f>貼付ｼｰﾄ!A365</f>
        <v>高体連北見支部</v>
      </c>
      <c r="H367" s="9" t="str">
        <f>貼付ｼｰﾄ!B365</f>
        <v>北見</v>
      </c>
      <c r="I367" s="9" t="str">
        <f>貼付ｼｰﾄ!E365</f>
        <v>山﨑裕夢</v>
      </c>
      <c r="J367" s="9">
        <f>貼付ｼｰﾄ!F365</f>
        <v>513</v>
      </c>
      <c r="K367" s="9" t="str">
        <f>貼付ｼｰﾄ!G365</f>
        <v>決</v>
      </c>
      <c r="L367" s="9" t="str">
        <f>貼付ｼｰﾄ!H365</f>
        <v>湧別高</v>
      </c>
      <c r="M367" s="9">
        <f>貼付ｼｰﾄ!I365</f>
        <v>2</v>
      </c>
      <c r="N367" s="9">
        <f>貼付ｼｰﾄ!J365</f>
        <v>1.7</v>
      </c>
    </row>
    <row r="368" spans="1:14" x14ac:dyDescent="0.15">
      <c r="A368" s="9">
        <v>1075</v>
      </c>
      <c r="B368" s="9" t="str">
        <f t="shared" si="22"/>
        <v>中男走幅跳7</v>
      </c>
      <c r="C368" s="9" t="str">
        <f>I368&amp;COUNTIF($I$4:I368,I368)</f>
        <v>山本凛太郎1</v>
      </c>
      <c r="D368" s="9" t="str">
        <f>貼付ｼｰﾄ!D366&amp;貼付ｼｰﾄ!C366</f>
        <v>中男走幅跳</v>
      </c>
      <c r="E368" s="9">
        <f>IF(D368="","",貼付ｼｰﾄ!F366+ROW()/1000000)</f>
        <v>531.00036799999998</v>
      </c>
      <c r="F368" s="9">
        <f t="shared" si="20"/>
        <v>7</v>
      </c>
      <c r="G368" s="9" t="str">
        <f>貼付ｼｰﾄ!A366</f>
        <v>記録会3戦</v>
      </c>
      <c r="H368" s="9" t="str">
        <f>貼付ｼｰﾄ!B366</f>
        <v>網走</v>
      </c>
      <c r="I368" s="9" t="str">
        <f>貼付ｼｰﾄ!E366</f>
        <v>山本凛太郎</v>
      </c>
      <c r="J368" s="9">
        <f>貼付ｼｰﾄ!F366</f>
        <v>531</v>
      </c>
      <c r="K368" s="9" t="str">
        <f>貼付ｼｰﾄ!G366</f>
        <v>決</v>
      </c>
      <c r="L368" s="9" t="str">
        <f>貼付ｼｰﾄ!H366</f>
        <v>網走第一中</v>
      </c>
      <c r="M368" s="9">
        <f>貼付ｼｰﾄ!I366</f>
        <v>3</v>
      </c>
      <c r="N368" s="9">
        <f>貼付ｼｰﾄ!J366</f>
        <v>-0.2</v>
      </c>
    </row>
    <row r="369" spans="1:14" x14ac:dyDescent="0.15">
      <c r="A369" s="9">
        <v>1076</v>
      </c>
      <c r="B369" s="9" t="str">
        <f t="shared" si="22"/>
        <v>中男走幅跳17</v>
      </c>
      <c r="C369" s="9" t="str">
        <f>I369&amp;COUNTIF($I$4:I369,I369)</f>
        <v>山本祐太1</v>
      </c>
      <c r="D369" s="9" t="str">
        <f>貼付ｼｰﾄ!D367&amp;貼付ｼｰﾄ!C367</f>
        <v>中男走幅跳</v>
      </c>
      <c r="E369" s="9">
        <f>IF(D369="","",貼付ｼｰﾄ!F367+ROW()/1000000)</f>
        <v>489.00036899999998</v>
      </c>
      <c r="F369" s="9">
        <f t="shared" si="20"/>
        <v>17</v>
      </c>
      <c r="G369" s="9" t="str">
        <f>貼付ｼｰﾄ!A367</f>
        <v>通信陸上</v>
      </c>
      <c r="H369" s="9" t="str">
        <f>貼付ｼｰﾄ!B367</f>
        <v>北見</v>
      </c>
      <c r="I369" s="9" t="str">
        <f>貼付ｼｰﾄ!E367</f>
        <v>山本祐太</v>
      </c>
      <c r="J369" s="9">
        <f>貼付ｼｰﾄ!F367</f>
        <v>489</v>
      </c>
      <c r="K369" s="9" t="str">
        <f>貼付ｼｰﾄ!G367</f>
        <v>決</v>
      </c>
      <c r="L369" s="9" t="str">
        <f>貼付ｼｰﾄ!H367</f>
        <v>北見高栄中</v>
      </c>
      <c r="M369" s="9">
        <f>貼付ｼｰﾄ!I367</f>
        <v>2</v>
      </c>
      <c r="N369" s="9">
        <f>貼付ｼｰﾄ!J367</f>
        <v>-0.7</v>
      </c>
    </row>
    <row r="370" spans="1:14" x14ac:dyDescent="0.15">
      <c r="A370" s="9">
        <v>1077</v>
      </c>
      <c r="B370" s="9" t="str">
        <f t="shared" si="22"/>
        <v>中女走幅跳37</v>
      </c>
      <c r="C370" s="9" t="str">
        <f>I370&amp;COUNTIF($I$4:I370,I370)</f>
        <v>山本萌華1</v>
      </c>
      <c r="D370" s="9" t="str">
        <f>貼付ｼｰﾄ!D368&amp;貼付ｼｰﾄ!C368</f>
        <v>中女走幅跳</v>
      </c>
      <c r="E370" s="9">
        <f>IF(D370="","",貼付ｼｰﾄ!F368+ROW()/1000000)</f>
        <v>362.00036999999998</v>
      </c>
      <c r="F370" s="9">
        <f t="shared" si="20"/>
        <v>37</v>
      </c>
      <c r="G370" s="9" t="str">
        <f>貼付ｼｰﾄ!A368</f>
        <v>通信陸上</v>
      </c>
      <c r="H370" s="9" t="str">
        <f>貼付ｼｰﾄ!B368</f>
        <v>北見</v>
      </c>
      <c r="I370" s="9" t="str">
        <f>貼付ｼｰﾄ!E368</f>
        <v>山本萌華</v>
      </c>
      <c r="J370" s="9">
        <f>貼付ｼｰﾄ!F368</f>
        <v>362</v>
      </c>
      <c r="K370" s="9" t="str">
        <f>貼付ｼｰﾄ!G368</f>
        <v>予</v>
      </c>
      <c r="L370" s="9" t="str">
        <f>貼付ｼｰﾄ!H368</f>
        <v>大空女満別中</v>
      </c>
      <c r="M370" s="9">
        <f>貼付ｼｰﾄ!I368</f>
        <v>3</v>
      </c>
      <c r="N370" s="9">
        <f>貼付ｼｰﾄ!J368</f>
        <v>1</v>
      </c>
    </row>
    <row r="371" spans="1:14" x14ac:dyDescent="0.15">
      <c r="A371" s="9">
        <v>1081</v>
      </c>
      <c r="B371" s="9" t="str">
        <f t="shared" si="22"/>
        <v>小男走幅跳41</v>
      </c>
      <c r="C371" s="9" t="str">
        <f>I371&amp;COUNTIF($I$4:I371,I371)</f>
        <v>山本大三郎1</v>
      </c>
      <c r="D371" s="9" t="str">
        <f>貼付ｼｰﾄ!D369&amp;貼付ｼｰﾄ!C369</f>
        <v>小男走幅跳</v>
      </c>
      <c r="E371" s="9">
        <f>IF(D371="","",貼付ｼｰﾄ!F369+ROW()/1000000)</f>
        <v>269.00037099999997</v>
      </c>
      <c r="F371" s="9">
        <f t="shared" si="20"/>
        <v>41</v>
      </c>
      <c r="G371" s="9" t="str">
        <f>貼付ｼｰﾄ!A369</f>
        <v>フィールド記録会</v>
      </c>
      <c r="H371" s="9" t="str">
        <f>貼付ｼｰﾄ!B369</f>
        <v>網走</v>
      </c>
      <c r="I371" s="9" t="str">
        <f>貼付ｼｰﾄ!E369</f>
        <v>山本大三郎</v>
      </c>
      <c r="J371" s="9">
        <f>貼付ｼｰﾄ!F369</f>
        <v>269</v>
      </c>
      <c r="K371" s="9" t="str">
        <f>貼付ｼｰﾄ!G369</f>
        <v>決</v>
      </c>
      <c r="L371" s="9" t="str">
        <f>貼付ｼｰﾄ!H369</f>
        <v>ｵﾎｰﾂｸACｼﾞｭﾆｱ</v>
      </c>
      <c r="M371" s="9">
        <f>貼付ｼｰﾄ!I369</f>
        <v>3</v>
      </c>
      <c r="N371" s="9">
        <f>貼付ｼｰﾄ!J369</f>
        <v>0</v>
      </c>
    </row>
    <row r="372" spans="1:14" x14ac:dyDescent="0.15">
      <c r="A372" s="9">
        <v>1082</v>
      </c>
      <c r="B372" s="9" t="str">
        <f t="shared" si="22"/>
        <v>小女走幅跳32</v>
      </c>
      <c r="C372" s="9" t="str">
        <f>I372&amp;COUNTIF($I$4:I372,I372)</f>
        <v>山本想代1</v>
      </c>
      <c r="D372" s="9" t="str">
        <f>貼付ｼｰﾄ!D370&amp;貼付ｼｰﾄ!C370</f>
        <v>小女走幅跳</v>
      </c>
      <c r="E372" s="9">
        <f>IF(D372="","",貼付ｼｰﾄ!F370+ROW()/1000000)</f>
        <v>252.000372</v>
      </c>
      <c r="F372" s="9">
        <f t="shared" si="20"/>
        <v>32</v>
      </c>
      <c r="G372" s="9" t="str">
        <f>貼付ｼｰﾄ!A370</f>
        <v>記録会１戦</v>
      </c>
      <c r="H372" s="9" t="str">
        <f>貼付ｼｰﾄ!B370</f>
        <v>北見</v>
      </c>
      <c r="I372" s="9" t="str">
        <f>貼付ｼｰﾄ!E370</f>
        <v>山本想代</v>
      </c>
      <c r="J372" s="9">
        <f>貼付ｼｰﾄ!F370</f>
        <v>252</v>
      </c>
      <c r="K372" s="9" t="str">
        <f>貼付ｼｰﾄ!G370</f>
        <v>決</v>
      </c>
      <c r="L372" s="9" t="str">
        <f>貼付ｼｰﾄ!H370</f>
        <v>訓子府陸上少年団</v>
      </c>
      <c r="M372" s="9">
        <f>貼付ｼｰﾄ!I370</f>
        <v>5</v>
      </c>
      <c r="N372" s="9">
        <f>貼付ｼｰﾄ!J370</f>
        <v>0</v>
      </c>
    </row>
    <row r="373" spans="1:14" x14ac:dyDescent="0.15">
      <c r="A373" s="9">
        <v>1083</v>
      </c>
      <c r="B373" s="9" t="str">
        <f t="shared" si="22"/>
        <v>小男走幅跳29</v>
      </c>
      <c r="C373" s="9" t="str">
        <f>I373&amp;COUNTIF($I$4:I373,I373)</f>
        <v>山本銀次郎1</v>
      </c>
      <c r="D373" s="9" t="str">
        <f>貼付ｼｰﾄ!D371&amp;貼付ｼｰﾄ!C371</f>
        <v>小男走幅跳</v>
      </c>
      <c r="E373" s="9">
        <f>IF(D373="","",貼付ｼｰﾄ!F371+ROW()/1000000)</f>
        <v>293.00037300000002</v>
      </c>
      <c r="F373" s="9">
        <f t="shared" si="20"/>
        <v>29</v>
      </c>
      <c r="G373" s="9" t="str">
        <f>貼付ｼｰﾄ!A371</f>
        <v>フィールド記録会</v>
      </c>
      <c r="H373" s="9" t="str">
        <f>貼付ｼｰﾄ!B371</f>
        <v>網走</v>
      </c>
      <c r="I373" s="9" t="str">
        <f>貼付ｼｰﾄ!E371</f>
        <v>山本銀次郎</v>
      </c>
      <c r="J373" s="9">
        <f>貼付ｼｰﾄ!F371</f>
        <v>293</v>
      </c>
      <c r="K373" s="9" t="str">
        <f>貼付ｼｰﾄ!G371</f>
        <v>決</v>
      </c>
      <c r="L373" s="9" t="str">
        <f>貼付ｼｰﾄ!H371</f>
        <v>ｵﾎｰﾂｸACｼﾞｭﾆｱ</v>
      </c>
      <c r="M373" s="9">
        <f>貼付ｼｰﾄ!I371</f>
        <v>5</v>
      </c>
      <c r="N373" s="9">
        <f>貼付ｼｰﾄ!J371</f>
        <v>0</v>
      </c>
    </row>
    <row r="374" spans="1:14" x14ac:dyDescent="0.15">
      <c r="A374" s="9">
        <v>1084</v>
      </c>
      <c r="B374" s="9" t="str">
        <f t="shared" si="22"/>
        <v>小男走幅跳35</v>
      </c>
      <c r="C374" s="9" t="str">
        <f>I374&amp;COUNTIF($I$4:I374,I374)</f>
        <v>山本銀士郎1</v>
      </c>
      <c r="D374" s="9" t="str">
        <f>貼付ｼｰﾄ!D372&amp;貼付ｼｰﾄ!C372</f>
        <v>小男走幅跳</v>
      </c>
      <c r="E374" s="9">
        <f>IF(D374="","",貼付ｼｰﾄ!F372+ROW()/1000000)</f>
        <v>280.00037400000002</v>
      </c>
      <c r="F374" s="9">
        <f t="shared" si="20"/>
        <v>35</v>
      </c>
      <c r="G374" s="9" t="str">
        <f>貼付ｼｰﾄ!A372</f>
        <v>選手権</v>
      </c>
      <c r="H374" s="9" t="str">
        <f>貼付ｼｰﾄ!B372</f>
        <v>北見</v>
      </c>
      <c r="I374" s="9" t="str">
        <f>貼付ｼｰﾄ!E372</f>
        <v>山本銀士郎</v>
      </c>
      <c r="J374" s="9">
        <f>貼付ｼｰﾄ!F372</f>
        <v>280</v>
      </c>
      <c r="K374" s="9" t="str">
        <f>貼付ｼｰﾄ!G372</f>
        <v>決</v>
      </c>
      <c r="L374" s="9" t="str">
        <f>貼付ｼｰﾄ!H372</f>
        <v>ｵﾎｰﾂｸACｼﾞｭﾆｱ</v>
      </c>
      <c r="M374" s="9">
        <f>貼付ｼｰﾄ!I372</f>
        <v>5</v>
      </c>
      <c r="N374" s="9">
        <f>貼付ｼｰﾄ!J372</f>
        <v>0</v>
      </c>
    </row>
    <row r="375" spans="1:14" x14ac:dyDescent="0.15">
      <c r="A375" s="9">
        <v>1085</v>
      </c>
      <c r="B375" s="9" t="str">
        <f t="shared" si="22"/>
        <v>中男走幅跳78</v>
      </c>
      <c r="C375" s="9" t="str">
        <f>I375&amp;COUNTIF($I$4:I375,I375)</f>
        <v>山田倫太郎2</v>
      </c>
      <c r="D375" s="9" t="str">
        <f>貼付ｼｰﾄ!D373&amp;貼付ｼｰﾄ!C373</f>
        <v>中男走幅跳</v>
      </c>
      <c r="E375" s="9">
        <f>IF(D375="","",貼付ｼｰﾄ!F373+ROW()/1000000)</f>
        <v>271.00037500000002</v>
      </c>
      <c r="F375" s="9">
        <f t="shared" si="20"/>
        <v>78</v>
      </c>
      <c r="G375" s="9" t="str">
        <f>貼付ｼｰﾄ!A373</f>
        <v>地区陸上</v>
      </c>
      <c r="H375" s="9" t="str">
        <f>貼付ｼｰﾄ!B373</f>
        <v>網走</v>
      </c>
      <c r="I375" s="9" t="str">
        <f>貼付ｼｰﾄ!E373</f>
        <v>山田倫太郎</v>
      </c>
      <c r="J375" s="9">
        <f>貼付ｼｰﾄ!F373</f>
        <v>271</v>
      </c>
      <c r="K375" s="9" t="str">
        <f>貼付ｼｰﾄ!G373</f>
        <v>予</v>
      </c>
      <c r="L375" s="9" t="str">
        <f>貼付ｼｰﾄ!H373</f>
        <v>網走第二中</v>
      </c>
      <c r="M375" s="9">
        <f>貼付ｼｰﾄ!I373</f>
        <v>1</v>
      </c>
      <c r="N375" s="9">
        <f>貼付ｼｰﾄ!J373</f>
        <v>0.3</v>
      </c>
    </row>
    <row r="376" spans="1:14" x14ac:dyDescent="0.15">
      <c r="A376" s="9">
        <v>1087</v>
      </c>
      <c r="B376" s="9" t="str">
        <f t="shared" si="22"/>
        <v>中男走幅跳41</v>
      </c>
      <c r="C376" s="9" t="str">
        <f>I376&amp;COUNTIF($I$4:I376,I376)</f>
        <v>山崎寿樹1</v>
      </c>
      <c r="D376" s="9" t="str">
        <f>貼付ｼｰﾄ!D374&amp;貼付ｼｰﾄ!C374</f>
        <v>中男走幅跳</v>
      </c>
      <c r="E376" s="9">
        <f>IF(D376="","",貼付ｼｰﾄ!F374+ROW()/1000000)</f>
        <v>422.00037600000002</v>
      </c>
      <c r="F376" s="9">
        <f t="shared" si="20"/>
        <v>41</v>
      </c>
      <c r="G376" s="9" t="str">
        <f>貼付ｼｰﾄ!A374</f>
        <v>中体連新人</v>
      </c>
      <c r="H376" s="9" t="str">
        <f>貼付ｼｰﾄ!B374</f>
        <v>網走</v>
      </c>
      <c r="I376" s="9" t="str">
        <f>貼付ｼｰﾄ!E374</f>
        <v>山崎寿樹</v>
      </c>
      <c r="J376" s="9">
        <f>貼付ｼｰﾄ!F374</f>
        <v>422</v>
      </c>
      <c r="K376" s="9" t="str">
        <f>貼付ｼｰﾄ!G374</f>
        <v>予</v>
      </c>
      <c r="L376" s="9" t="str">
        <f>貼付ｼｰﾄ!H374</f>
        <v>北見北光中</v>
      </c>
      <c r="M376" s="9">
        <f>貼付ｼｰﾄ!I374</f>
        <v>2</v>
      </c>
      <c r="N376" s="9">
        <f>貼付ｼｰﾄ!J374</f>
        <v>-0.3</v>
      </c>
    </row>
    <row r="377" spans="1:14" x14ac:dyDescent="0.15">
      <c r="A377" s="9">
        <v>1091</v>
      </c>
      <c r="B377" s="9" t="str">
        <f t="shared" ref="B377:B393" si="23">D377&amp;F377</f>
        <v>中男走幅跳36</v>
      </c>
      <c r="C377" s="9" t="str">
        <f>I377&amp;COUNTIF($I$4:I377,I377)</f>
        <v>山下拓馬2</v>
      </c>
      <c r="D377" s="9" t="str">
        <f>貼付ｼｰﾄ!D375&amp;貼付ｼｰﾄ!C375</f>
        <v>中男走幅跳</v>
      </c>
      <c r="E377" s="9">
        <f>IF(D377="","",貼付ｼｰﾄ!F375+ROW()/1000000)</f>
        <v>431.00037700000001</v>
      </c>
      <c r="F377" s="9">
        <f t="shared" si="20"/>
        <v>36</v>
      </c>
      <c r="G377" s="9" t="str">
        <f>貼付ｼｰﾄ!A375</f>
        <v>記録会2戦</v>
      </c>
      <c r="H377" s="9" t="str">
        <f>貼付ｼｰﾄ!B375</f>
        <v>網走</v>
      </c>
      <c r="I377" s="9" t="str">
        <f>貼付ｼｰﾄ!E375</f>
        <v>山下拓馬</v>
      </c>
      <c r="J377" s="9">
        <f>貼付ｼｰﾄ!F375</f>
        <v>431</v>
      </c>
      <c r="K377" s="9" t="str">
        <f>貼付ｼｰﾄ!G375</f>
        <v>決</v>
      </c>
      <c r="L377" s="9" t="str">
        <f>貼付ｼｰﾄ!H375</f>
        <v>北見小泉中</v>
      </c>
      <c r="M377" s="9">
        <f>貼付ｼｰﾄ!I375</f>
        <v>1</v>
      </c>
      <c r="N377" s="9">
        <f>貼付ｼｰﾄ!J375</f>
        <v>0</v>
      </c>
    </row>
    <row r="378" spans="1:14" x14ac:dyDescent="0.15">
      <c r="A378" s="9">
        <v>1094</v>
      </c>
      <c r="B378" s="9" t="str">
        <f t="shared" si="23"/>
        <v>中男走幅跳77</v>
      </c>
      <c r="C378" s="9" t="str">
        <f>I378&amp;COUNTIF($I$4:I378,I378)</f>
        <v>坂東武竜1</v>
      </c>
      <c r="D378" s="9" t="str">
        <f>貼付ｼｰﾄ!D376&amp;貼付ｼｰﾄ!C376</f>
        <v>中男走幅跳</v>
      </c>
      <c r="E378" s="9">
        <f>IF(D378="","",貼付ｼｰﾄ!F376+ROW()/1000000)</f>
        <v>274.00037800000001</v>
      </c>
      <c r="F378" s="9">
        <f t="shared" si="20"/>
        <v>77</v>
      </c>
      <c r="G378" s="9" t="str">
        <f>貼付ｼｰﾄ!A376</f>
        <v>記録会１戦</v>
      </c>
      <c r="H378" s="9" t="str">
        <f>貼付ｼｰﾄ!B376</f>
        <v>北見</v>
      </c>
      <c r="I378" s="9" t="str">
        <f>貼付ｼｰﾄ!E376</f>
        <v>坂東武竜</v>
      </c>
      <c r="J378" s="9">
        <f>貼付ｼｰﾄ!F376</f>
        <v>274</v>
      </c>
      <c r="K378" s="9" t="str">
        <f>貼付ｼｰﾄ!G376</f>
        <v>決</v>
      </c>
      <c r="L378" s="9" t="str">
        <f>貼付ｼｰﾄ!H376</f>
        <v>紋別上渚滑中</v>
      </c>
      <c r="M378" s="9">
        <f>貼付ｼｰﾄ!I376</f>
        <v>2</v>
      </c>
      <c r="N378" s="9">
        <f>貼付ｼｰﾄ!J376</f>
        <v>2.6</v>
      </c>
    </row>
    <row r="379" spans="1:14" x14ac:dyDescent="0.15">
      <c r="A379" s="9">
        <v>1095</v>
      </c>
      <c r="B379" s="9" t="str">
        <f t="shared" si="23"/>
        <v>中女走幅跳45</v>
      </c>
      <c r="C379" s="9" t="str">
        <f>I379&amp;COUNTIF($I$4:I379,I379)</f>
        <v>坂森歩美1</v>
      </c>
      <c r="D379" s="9" t="str">
        <f>貼付ｼｰﾄ!D377&amp;貼付ｼｰﾄ!C377</f>
        <v>中女走幅跳</v>
      </c>
      <c r="E379" s="9">
        <f>IF(D379="","",貼付ｼｰﾄ!F377+ROW()/1000000)</f>
        <v>331.00037900000001</v>
      </c>
      <c r="F379" s="9">
        <f t="shared" si="20"/>
        <v>45</v>
      </c>
      <c r="G379" s="9" t="str">
        <f>貼付ｼｰﾄ!A377</f>
        <v>記録会１戦</v>
      </c>
      <c r="H379" s="9" t="str">
        <f>貼付ｼｰﾄ!B377</f>
        <v>北見</v>
      </c>
      <c r="I379" s="9" t="str">
        <f>貼付ｼｰﾄ!E377</f>
        <v>坂森歩美</v>
      </c>
      <c r="J379" s="9">
        <f>貼付ｼｰﾄ!F377</f>
        <v>331</v>
      </c>
      <c r="K379" s="9" t="str">
        <f>貼付ｼｰﾄ!G377</f>
        <v>決</v>
      </c>
      <c r="L379" s="9" t="str">
        <f>貼付ｼｰﾄ!H377</f>
        <v>北見光西中</v>
      </c>
      <c r="M379" s="9">
        <f>貼付ｼｰﾄ!I377</f>
        <v>2</v>
      </c>
      <c r="N379" s="9">
        <f>貼付ｼｰﾄ!J377</f>
        <v>0.9</v>
      </c>
    </row>
    <row r="380" spans="1:14" x14ac:dyDescent="0.15">
      <c r="A380" s="9">
        <v>1098</v>
      </c>
      <c r="B380" s="9" t="str">
        <f t="shared" si="23"/>
        <v>高女走幅跳2</v>
      </c>
      <c r="C380" s="9" t="str">
        <f>I380&amp;COUNTIF($I$4:I380,I380)</f>
        <v>坂口愛1</v>
      </c>
      <c r="D380" s="9" t="str">
        <f>貼付ｼｰﾄ!D378&amp;貼付ｼｰﾄ!C378</f>
        <v>高女走幅跳</v>
      </c>
      <c r="E380" s="9">
        <f>IF(D380="","",貼付ｼｰﾄ!F378+ROW()/1000000)</f>
        <v>523.00037999999995</v>
      </c>
      <c r="F380" s="9">
        <f t="shared" si="20"/>
        <v>2</v>
      </c>
      <c r="G380" s="9" t="str">
        <f>貼付ｼｰﾄ!A378</f>
        <v>選手権</v>
      </c>
      <c r="H380" s="9" t="str">
        <f>貼付ｼｰﾄ!B378</f>
        <v>北見</v>
      </c>
      <c r="I380" s="9" t="str">
        <f>貼付ｼｰﾄ!E378</f>
        <v>坂口愛</v>
      </c>
      <c r="J380" s="9">
        <f>貼付ｼｰﾄ!F378</f>
        <v>523</v>
      </c>
      <c r="K380" s="9" t="str">
        <f>貼付ｼｰﾄ!G378</f>
        <v>決</v>
      </c>
      <c r="L380" s="9" t="str">
        <f>貼付ｼｰﾄ!H378</f>
        <v>常呂高</v>
      </c>
      <c r="M380" s="9">
        <f>貼付ｼｰﾄ!I378</f>
        <v>3</v>
      </c>
      <c r="N380" s="9">
        <f>貼付ｼｰﾄ!J378</f>
        <v>2.4</v>
      </c>
    </row>
    <row r="381" spans="1:14" x14ac:dyDescent="0.15">
      <c r="A381" s="9">
        <v>1111</v>
      </c>
      <c r="B381" s="9" t="str">
        <f t="shared" si="23"/>
        <v>中男走幅跳55</v>
      </c>
      <c r="C381" s="9" t="str">
        <f>I381&amp;COUNTIF($I$4:I381,I381)</f>
        <v>坂元恭介1</v>
      </c>
      <c r="D381" s="9" t="str">
        <f>貼付ｼｰﾄ!D379&amp;貼付ｼｰﾄ!C379</f>
        <v>中男走幅跳</v>
      </c>
      <c r="E381" s="9">
        <f>IF(D381="","",貼付ｼｰﾄ!F379+ROW()/1000000)</f>
        <v>400.000381</v>
      </c>
      <c r="F381" s="9">
        <f t="shared" si="20"/>
        <v>55</v>
      </c>
      <c r="G381" s="9" t="str">
        <f>貼付ｼｰﾄ!A379</f>
        <v>フィールド記録会</v>
      </c>
      <c r="H381" s="9" t="str">
        <f>貼付ｼｰﾄ!B379</f>
        <v>網走</v>
      </c>
      <c r="I381" s="9" t="str">
        <f>貼付ｼｰﾄ!E379</f>
        <v>坂元恭介</v>
      </c>
      <c r="J381" s="9">
        <f>貼付ｼｰﾄ!F379</f>
        <v>400</v>
      </c>
      <c r="K381" s="9" t="str">
        <f>貼付ｼｰﾄ!G379</f>
        <v>決</v>
      </c>
      <c r="L381" s="9" t="str">
        <f>貼付ｼｰﾄ!H379</f>
        <v>網走第一中</v>
      </c>
      <c r="M381" s="9">
        <f>貼付ｼｰﾄ!I379</f>
        <v>1</v>
      </c>
      <c r="N381" s="9">
        <f>貼付ｼｰﾄ!J379</f>
        <v>1.2</v>
      </c>
    </row>
    <row r="382" spans="1:14" x14ac:dyDescent="0.15">
      <c r="A382" s="9">
        <v>1114</v>
      </c>
      <c r="B382" s="9" t="str">
        <f t="shared" si="23"/>
        <v>中女走幅跳44</v>
      </c>
      <c r="C382" s="9" t="str">
        <f>I382&amp;COUNTIF($I$4:I382,I382)</f>
        <v>坂井里緒2</v>
      </c>
      <c r="D382" s="9" t="str">
        <f>貼付ｼｰﾄ!D380&amp;貼付ｼｰﾄ!C380</f>
        <v>中女走幅跳</v>
      </c>
      <c r="E382" s="9">
        <f>IF(D382="","",貼付ｼｰﾄ!F380+ROW()/1000000)</f>
        <v>332.000382</v>
      </c>
      <c r="F382" s="9">
        <f t="shared" si="20"/>
        <v>44</v>
      </c>
      <c r="G382" s="9" t="str">
        <f>貼付ｼｰﾄ!A380</f>
        <v>記録会3戦</v>
      </c>
      <c r="H382" s="9" t="str">
        <f>貼付ｼｰﾄ!B380</f>
        <v>網走</v>
      </c>
      <c r="I382" s="9" t="str">
        <f>貼付ｼｰﾄ!E380</f>
        <v>坂井里緒</v>
      </c>
      <c r="J382" s="9">
        <f>貼付ｼｰﾄ!F380</f>
        <v>332</v>
      </c>
      <c r="K382" s="9" t="str">
        <f>貼付ｼｰﾄ!G380</f>
        <v>決</v>
      </c>
      <c r="L382" s="9" t="str">
        <f>貼付ｼｰﾄ!H380</f>
        <v>北見南中</v>
      </c>
      <c r="M382" s="9">
        <f>貼付ｼｰﾄ!I380</f>
        <v>1</v>
      </c>
      <c r="N382" s="9">
        <f>貼付ｼｰﾄ!J380</f>
        <v>1.6</v>
      </c>
    </row>
    <row r="383" spans="1:14" x14ac:dyDescent="0.15">
      <c r="A383" s="9">
        <v>1115</v>
      </c>
      <c r="B383" s="9" t="str">
        <f t="shared" si="23"/>
        <v>一男走幅跳4</v>
      </c>
      <c r="C383" s="9" t="str">
        <f>I383&amp;COUNTIF($I$4:I383,I383)</f>
        <v>佐藤翔太1</v>
      </c>
      <c r="D383" s="9" t="str">
        <f>貼付ｼｰﾄ!D381&amp;貼付ｼｰﾄ!C381</f>
        <v>一男走幅跳</v>
      </c>
      <c r="E383" s="9">
        <f>IF(D383="","",貼付ｼｰﾄ!F381+ROW()/1000000)</f>
        <v>514.00038300000006</v>
      </c>
      <c r="F383" s="9">
        <f t="shared" si="20"/>
        <v>4</v>
      </c>
      <c r="G383" s="9" t="str">
        <f>貼付ｼｰﾄ!A381</f>
        <v>フィールド記録会</v>
      </c>
      <c r="H383" s="9" t="str">
        <f>貼付ｼｰﾄ!B381</f>
        <v>網走</v>
      </c>
      <c r="I383" s="9" t="str">
        <f>貼付ｼｰﾄ!E381</f>
        <v>佐藤翔太</v>
      </c>
      <c r="J383" s="9">
        <f>貼付ｼｰﾄ!F381</f>
        <v>514</v>
      </c>
      <c r="K383" s="9" t="str">
        <f>貼付ｼｰﾄ!G381</f>
        <v>決</v>
      </c>
      <c r="L383" s="9" t="str">
        <f>貼付ｼｰﾄ!H381</f>
        <v>ｵﾎｰﾂｸAC</v>
      </c>
      <c r="M383" s="9">
        <f>貼付ｼｰﾄ!I381</f>
        <v>0</v>
      </c>
      <c r="N383" s="9">
        <f>貼付ｼｰﾄ!J381</f>
        <v>0.2</v>
      </c>
    </row>
    <row r="384" spans="1:14" x14ac:dyDescent="0.15">
      <c r="A384" s="9">
        <v>1117</v>
      </c>
      <c r="B384" s="9" t="str">
        <f t="shared" si="23"/>
        <v>中女走幅跳14</v>
      </c>
      <c r="C384" s="9" t="str">
        <f>I384&amp;COUNTIF($I$4:I384,I384)</f>
        <v>佐藤栞1</v>
      </c>
      <c r="D384" s="9" t="str">
        <f>貼付ｼｰﾄ!D382&amp;貼付ｼｰﾄ!C382</f>
        <v>中女走幅跳</v>
      </c>
      <c r="E384" s="9">
        <f>IF(D384="","",貼付ｼｰﾄ!F382+ROW()/1000000)</f>
        <v>436.000384</v>
      </c>
      <c r="F384" s="9">
        <f t="shared" si="20"/>
        <v>14</v>
      </c>
      <c r="G384" s="9" t="str">
        <f>貼付ｼｰﾄ!A382</f>
        <v>通信陸上</v>
      </c>
      <c r="H384" s="9" t="str">
        <f>貼付ｼｰﾄ!B382</f>
        <v>北見</v>
      </c>
      <c r="I384" s="9" t="str">
        <f>貼付ｼｰﾄ!E382</f>
        <v>佐藤栞</v>
      </c>
      <c r="J384" s="9">
        <f>貼付ｼｰﾄ!F382</f>
        <v>436</v>
      </c>
      <c r="K384" s="9" t="str">
        <f>貼付ｼｰﾄ!G382</f>
        <v>予</v>
      </c>
      <c r="L384" s="9" t="str">
        <f>貼付ｼｰﾄ!H382</f>
        <v>北見北光中</v>
      </c>
      <c r="M384" s="9">
        <f>貼付ｼｰﾄ!I382</f>
        <v>3</v>
      </c>
      <c r="N384" s="9">
        <f>貼付ｼｰﾄ!J382</f>
        <v>0.1</v>
      </c>
    </row>
    <row r="385" spans="1:14" x14ac:dyDescent="0.15">
      <c r="A385" s="9">
        <v>1125</v>
      </c>
      <c r="B385" s="9" t="str">
        <f t="shared" si="23"/>
        <v>中男走幅跳45</v>
      </c>
      <c r="C385" s="9" t="str">
        <f>I385&amp;COUNTIF($I$4:I385,I385)</f>
        <v>佐藤琉生1</v>
      </c>
      <c r="D385" s="9" t="str">
        <f>貼付ｼｰﾄ!D383&amp;貼付ｼｰﾄ!C383</f>
        <v>中男走幅跳</v>
      </c>
      <c r="E385" s="9">
        <f>IF(D385="","",貼付ｼｰﾄ!F383+ROW()/1000000)</f>
        <v>415.00038499999999</v>
      </c>
      <c r="F385" s="9">
        <f t="shared" si="20"/>
        <v>45</v>
      </c>
      <c r="G385" s="9" t="str">
        <f>貼付ｼｰﾄ!A383</f>
        <v>秋季陸上</v>
      </c>
      <c r="H385" s="9" t="str">
        <f>貼付ｼｰﾄ!B383</f>
        <v>網走</v>
      </c>
      <c r="I385" s="9" t="str">
        <f>貼付ｼｰﾄ!E383</f>
        <v>佐藤琉生</v>
      </c>
      <c r="J385" s="9">
        <f>貼付ｼｰﾄ!F383</f>
        <v>415</v>
      </c>
      <c r="K385" s="9" t="str">
        <f>貼付ｼｰﾄ!G383</f>
        <v>決</v>
      </c>
      <c r="L385" s="9" t="str">
        <f>貼付ｼｰﾄ!H383</f>
        <v>紋別中</v>
      </c>
      <c r="M385" s="9">
        <f>貼付ｼｰﾄ!I383</f>
        <v>1</v>
      </c>
      <c r="N385" s="9">
        <f>貼付ｼｰﾄ!J383</f>
        <v>1.3</v>
      </c>
    </row>
    <row r="386" spans="1:14" x14ac:dyDescent="0.15">
      <c r="A386" s="9">
        <v>1126</v>
      </c>
      <c r="B386" s="9" t="str">
        <f t="shared" si="23"/>
        <v>高女走幅跳25</v>
      </c>
      <c r="C386" s="9" t="str">
        <f>I386&amp;COUNTIF($I$4:I386,I386)</f>
        <v>佐藤未来1</v>
      </c>
      <c r="D386" s="9" t="str">
        <f>貼付ｼｰﾄ!D384&amp;貼付ｼｰﾄ!C384</f>
        <v>高女走幅跳</v>
      </c>
      <c r="E386" s="9">
        <f>IF(D386="","",貼付ｼｰﾄ!F384+ROW()/1000000)</f>
        <v>377.00038599999999</v>
      </c>
      <c r="F386" s="9">
        <f t="shared" si="20"/>
        <v>25</v>
      </c>
      <c r="G386" s="9" t="str">
        <f>貼付ｼｰﾄ!A384</f>
        <v>選手権</v>
      </c>
      <c r="H386" s="9" t="str">
        <f>貼付ｼｰﾄ!B384</f>
        <v>北見</v>
      </c>
      <c r="I386" s="9" t="str">
        <f>貼付ｼｰﾄ!E384</f>
        <v>佐藤未来</v>
      </c>
      <c r="J386" s="9">
        <f>貼付ｼｰﾄ!F384</f>
        <v>377</v>
      </c>
      <c r="K386" s="9" t="str">
        <f>貼付ｼｰﾄ!G384</f>
        <v>決</v>
      </c>
      <c r="L386" s="9" t="str">
        <f>貼付ｼｰﾄ!H384</f>
        <v>北見藤女子高</v>
      </c>
      <c r="M386" s="9">
        <f>貼付ｼｰﾄ!I384</f>
        <v>3</v>
      </c>
      <c r="N386" s="9">
        <f>貼付ｼｰﾄ!J384</f>
        <v>0.9</v>
      </c>
    </row>
    <row r="387" spans="1:14" x14ac:dyDescent="0.15">
      <c r="A387" s="9">
        <v>1128</v>
      </c>
      <c r="B387" s="9" t="str">
        <f t="shared" si="23"/>
        <v>高男走幅跳18</v>
      </c>
      <c r="C387" s="9" t="str">
        <f>I387&amp;COUNTIF($I$4:I387,I387)</f>
        <v>佐藤大晟1</v>
      </c>
      <c r="D387" s="9" t="str">
        <f>貼付ｼｰﾄ!D385&amp;貼付ｼｰﾄ!C385</f>
        <v>高男走幅跳</v>
      </c>
      <c r="E387" s="9">
        <f>IF(D387="","",貼付ｼｰﾄ!F385+ROW()/1000000)</f>
        <v>554.00038700000005</v>
      </c>
      <c r="F387" s="9">
        <f t="shared" si="20"/>
        <v>18</v>
      </c>
      <c r="G387" s="9" t="str">
        <f>貼付ｼｰﾄ!A385</f>
        <v>高体連北見支部</v>
      </c>
      <c r="H387" s="9" t="str">
        <f>貼付ｼｰﾄ!B385</f>
        <v>北見</v>
      </c>
      <c r="I387" s="9" t="str">
        <f>貼付ｼｰﾄ!E385</f>
        <v>佐藤大晟</v>
      </c>
      <c r="J387" s="9">
        <f>貼付ｼｰﾄ!F385</f>
        <v>554</v>
      </c>
      <c r="K387" s="9" t="str">
        <f>貼付ｼｰﾄ!G385</f>
        <v>決</v>
      </c>
      <c r="L387" s="9" t="str">
        <f>貼付ｼｰﾄ!H385</f>
        <v>紋別高</v>
      </c>
      <c r="M387" s="9">
        <f>貼付ｼｰﾄ!I385</f>
        <v>1</v>
      </c>
      <c r="N387" s="9">
        <f>貼付ｼｰﾄ!J385</f>
        <v>2.1</v>
      </c>
    </row>
    <row r="388" spans="1:14" x14ac:dyDescent="0.15">
      <c r="A388" s="9">
        <v>1131</v>
      </c>
      <c r="B388" s="9" t="str">
        <f t="shared" si="23"/>
        <v>高男走幅跳32</v>
      </c>
      <c r="C388" s="9" t="str">
        <f>I388&amp;COUNTIF($I$4:I388,I388)</f>
        <v>佐藤一馬1</v>
      </c>
      <c r="D388" s="9" t="str">
        <f>貼付ｼｰﾄ!D386&amp;貼付ｼｰﾄ!C386</f>
        <v>高男走幅跳</v>
      </c>
      <c r="E388" s="9">
        <f>IF(D388="","",貼付ｼｰﾄ!F386+ROW()/1000000)</f>
        <v>510.00038799999999</v>
      </c>
      <c r="F388" s="9">
        <f t="shared" si="20"/>
        <v>32</v>
      </c>
      <c r="G388" s="9" t="str">
        <f>貼付ｼｰﾄ!A386</f>
        <v>高体連新人</v>
      </c>
      <c r="H388" s="9" t="str">
        <f>貼付ｼｰﾄ!B386</f>
        <v>網走</v>
      </c>
      <c r="I388" s="9" t="str">
        <f>貼付ｼｰﾄ!E386</f>
        <v>佐藤一馬</v>
      </c>
      <c r="J388" s="9">
        <f>貼付ｼｰﾄ!F386</f>
        <v>510</v>
      </c>
      <c r="K388" s="9" t="str">
        <f>貼付ｼｰﾄ!G386</f>
        <v>決</v>
      </c>
      <c r="L388" s="9" t="str">
        <f>貼付ｼｰﾄ!H386</f>
        <v>清里高</v>
      </c>
      <c r="M388" s="9">
        <f>貼付ｼｰﾄ!I386</f>
        <v>1</v>
      </c>
      <c r="N388" s="9">
        <f>貼付ｼｰﾄ!J386</f>
        <v>-1.1000000000000001</v>
      </c>
    </row>
    <row r="389" spans="1:14" x14ac:dyDescent="0.15">
      <c r="A389" s="9">
        <v>1138</v>
      </c>
      <c r="B389" s="9" t="str">
        <f t="shared" si="23"/>
        <v>高女走幅跳19</v>
      </c>
      <c r="C389" s="9" t="str">
        <f>I389&amp;COUNTIF($I$4:I389,I389)</f>
        <v>佐々木愛香1</v>
      </c>
      <c r="D389" s="9" t="str">
        <f>貼付ｼｰﾄ!D387&amp;貼付ｼｰﾄ!C387</f>
        <v>高女走幅跳</v>
      </c>
      <c r="E389" s="9">
        <f>IF(D389="","",貼付ｼｰﾄ!F387+ROW()/1000000)</f>
        <v>391.00038899999998</v>
      </c>
      <c r="F389" s="9">
        <f t="shared" ref="F389:F452" si="24">SUMPRODUCT(($D$4:$D$708=D389)*($E$4:$E$708&gt;E389))+1</f>
        <v>19</v>
      </c>
      <c r="G389" s="9" t="str">
        <f>貼付ｼｰﾄ!A387</f>
        <v>高体連新人</v>
      </c>
      <c r="H389" s="9" t="str">
        <f>貼付ｼｰﾄ!B387</f>
        <v>網走</v>
      </c>
      <c r="I389" s="9" t="str">
        <f>貼付ｼｰﾄ!E387</f>
        <v>佐々木愛香</v>
      </c>
      <c r="J389" s="9">
        <f>貼付ｼｰﾄ!F387</f>
        <v>391</v>
      </c>
      <c r="K389" s="9" t="str">
        <f>貼付ｼｰﾄ!G387</f>
        <v>決</v>
      </c>
      <c r="L389" s="9" t="str">
        <f>貼付ｼｰﾄ!H387</f>
        <v>紋別高</v>
      </c>
      <c r="M389" s="9">
        <f>貼付ｼｰﾄ!I387</f>
        <v>2</v>
      </c>
      <c r="N389" s="9">
        <f>貼付ｼｰﾄ!J387</f>
        <v>2</v>
      </c>
    </row>
    <row r="390" spans="1:14" x14ac:dyDescent="0.15">
      <c r="A390" s="9">
        <v>1144</v>
      </c>
      <c r="B390" s="9" t="str">
        <f t="shared" si="23"/>
        <v>中女走幅跳1</v>
      </c>
      <c r="C390" s="9" t="str">
        <f>I390&amp;COUNTIF($I$4:I390,I390)</f>
        <v>根田りりん1</v>
      </c>
      <c r="D390" s="9" t="str">
        <f>貼付ｼｰﾄ!D388&amp;貼付ｼｰﾄ!C388</f>
        <v>中女走幅跳</v>
      </c>
      <c r="E390" s="9">
        <f>IF(D390="","",貼付ｼｰﾄ!F388+ROW()/1000000)</f>
        <v>509.00038999999998</v>
      </c>
      <c r="F390" s="9">
        <f t="shared" si="24"/>
        <v>1</v>
      </c>
      <c r="G390" s="9" t="str">
        <f>貼付ｼｰﾄ!A388</f>
        <v>地区陸上</v>
      </c>
      <c r="H390" s="9" t="str">
        <f>貼付ｼｰﾄ!B388</f>
        <v>網走</v>
      </c>
      <c r="I390" s="9" t="str">
        <f>貼付ｼｰﾄ!E388</f>
        <v>根田りりん</v>
      </c>
      <c r="J390" s="9">
        <f>貼付ｼｰﾄ!F388</f>
        <v>509</v>
      </c>
      <c r="K390" s="9" t="str">
        <f>貼付ｼｰﾄ!G388</f>
        <v>予</v>
      </c>
      <c r="L390" s="9" t="str">
        <f>貼付ｼｰﾄ!H388</f>
        <v>網走第二中</v>
      </c>
      <c r="M390" s="9">
        <f>貼付ｼｰﾄ!I388</f>
        <v>3</v>
      </c>
      <c r="N390" s="9">
        <f>貼付ｼｰﾄ!J388</f>
        <v>1.2</v>
      </c>
    </row>
    <row r="391" spans="1:14" x14ac:dyDescent="0.15">
      <c r="A391" s="9">
        <v>1148</v>
      </c>
      <c r="B391" s="9" t="str">
        <f t="shared" si="23"/>
        <v>中男走幅跳31</v>
      </c>
      <c r="C391" s="9" t="str">
        <f>I391&amp;COUNTIF($I$4:I391,I391)</f>
        <v>今井啓人1</v>
      </c>
      <c r="D391" s="9" t="str">
        <f>貼付ｼｰﾄ!D389&amp;貼付ｼｰﾄ!C389</f>
        <v>中男走幅跳</v>
      </c>
      <c r="E391" s="9">
        <f>IF(D391="","",貼付ｼｰﾄ!F389+ROW()/1000000)</f>
        <v>443.00039099999998</v>
      </c>
      <c r="F391" s="9">
        <f t="shared" si="24"/>
        <v>31</v>
      </c>
      <c r="G391" s="9" t="str">
        <f>貼付ｼｰﾄ!A389</f>
        <v>中体連新人</v>
      </c>
      <c r="H391" s="9" t="str">
        <f>貼付ｼｰﾄ!B389</f>
        <v>網走</v>
      </c>
      <c r="I391" s="9" t="str">
        <f>貼付ｼｰﾄ!E389</f>
        <v>今井啓人</v>
      </c>
      <c r="J391" s="9">
        <f>貼付ｼｰﾄ!F389</f>
        <v>443</v>
      </c>
      <c r="K391" s="9" t="str">
        <f>貼付ｼｰﾄ!G389</f>
        <v>予</v>
      </c>
      <c r="L391" s="9" t="str">
        <f>貼付ｼｰﾄ!H389</f>
        <v>紋別中</v>
      </c>
      <c r="M391" s="9">
        <f>貼付ｼｰﾄ!I389</f>
        <v>1</v>
      </c>
      <c r="N391" s="9">
        <f>貼付ｼｰﾄ!J389</f>
        <v>-0.3</v>
      </c>
    </row>
    <row r="392" spans="1:14" x14ac:dyDescent="0.15">
      <c r="A392" s="9">
        <v>1150</v>
      </c>
      <c r="B392" s="9" t="str">
        <f t="shared" si="23"/>
        <v>小男走幅跳27</v>
      </c>
      <c r="C392" s="9" t="str">
        <f>I392&amp;COUNTIF($I$4:I392,I392)</f>
        <v>高野京弥1</v>
      </c>
      <c r="D392" s="9" t="str">
        <f>貼付ｼｰﾄ!D390&amp;貼付ｼｰﾄ!C390</f>
        <v>小男走幅跳</v>
      </c>
      <c r="E392" s="9">
        <f>IF(D392="","",貼付ｼｰﾄ!F390+ROW()/1000000)</f>
        <v>294.00039199999998</v>
      </c>
      <c r="F392" s="9">
        <f t="shared" si="24"/>
        <v>27</v>
      </c>
      <c r="G392" s="9" t="str">
        <f>貼付ｼｰﾄ!A390</f>
        <v>選手権</v>
      </c>
      <c r="H392" s="9" t="str">
        <f>貼付ｼｰﾄ!B390</f>
        <v>北見</v>
      </c>
      <c r="I392" s="9" t="str">
        <f>貼付ｼｰﾄ!E390</f>
        <v>高野京弥</v>
      </c>
      <c r="J392" s="9">
        <f>貼付ｼｰﾄ!F390</f>
        <v>294</v>
      </c>
      <c r="K392" s="9" t="str">
        <f>貼付ｼｰﾄ!G390</f>
        <v>決</v>
      </c>
      <c r="L392" s="9" t="str">
        <f>貼付ｼｰﾄ!H390</f>
        <v>知床斜里RC</v>
      </c>
      <c r="M392" s="9">
        <f>貼付ｼｰﾄ!I390</f>
        <v>5</v>
      </c>
      <c r="N392" s="9">
        <f>貼付ｼｰﾄ!J390</f>
        <v>0</v>
      </c>
    </row>
    <row r="393" spans="1:14" x14ac:dyDescent="0.15">
      <c r="A393" s="9">
        <v>1151</v>
      </c>
      <c r="B393" s="9" t="str">
        <f t="shared" si="23"/>
        <v>高男走幅跳39</v>
      </c>
      <c r="C393" s="9" t="str">
        <f>I393&amp;COUNTIF($I$4:I393,I393)</f>
        <v>高見響1</v>
      </c>
      <c r="D393" s="9" t="str">
        <f>貼付ｼｰﾄ!D391&amp;貼付ｼｰﾄ!C391</f>
        <v>高男走幅跳</v>
      </c>
      <c r="E393" s="9">
        <f>IF(D393="","",貼付ｼｰﾄ!F391+ROW()/1000000)</f>
        <v>386.00039299999997</v>
      </c>
      <c r="F393" s="9">
        <f t="shared" si="24"/>
        <v>39</v>
      </c>
      <c r="G393" s="9" t="str">
        <f>貼付ｼｰﾄ!A391</f>
        <v>高体連新人</v>
      </c>
      <c r="H393" s="9" t="str">
        <f>貼付ｼｰﾄ!B391</f>
        <v>網走</v>
      </c>
      <c r="I393" s="9" t="str">
        <f>貼付ｼｰﾄ!E391</f>
        <v>高見響</v>
      </c>
      <c r="J393" s="9">
        <f>貼付ｼｰﾄ!F391</f>
        <v>386</v>
      </c>
      <c r="K393" s="9" t="str">
        <f>貼付ｼｰﾄ!G391</f>
        <v>決</v>
      </c>
      <c r="L393" s="9" t="str">
        <f>貼付ｼｰﾄ!H391</f>
        <v>清里高</v>
      </c>
      <c r="M393" s="9">
        <f>貼付ｼｰﾄ!I391</f>
        <v>1</v>
      </c>
      <c r="N393" s="9">
        <f>貼付ｼｰﾄ!J391</f>
        <v>-1.7</v>
      </c>
    </row>
    <row r="394" spans="1:14" x14ac:dyDescent="0.15">
      <c r="A394" s="9">
        <v>1156</v>
      </c>
      <c r="B394" s="9" t="str">
        <f t="shared" ref="B394:B416" si="25">D394&amp;F394</f>
        <v>中男走幅跳51</v>
      </c>
      <c r="C394" s="9" t="str">
        <f>I394&amp;COUNTIF($I$4:I394,I394)</f>
        <v>高宮成生2</v>
      </c>
      <c r="D394" s="9" t="str">
        <f>貼付ｼｰﾄ!D392&amp;貼付ｼｰﾄ!C392</f>
        <v>中男走幅跳</v>
      </c>
      <c r="E394" s="9">
        <f>IF(D394="","",貼付ｼｰﾄ!F392+ROW()/1000000)</f>
        <v>404.00039400000003</v>
      </c>
      <c r="F394" s="9">
        <f t="shared" si="24"/>
        <v>51</v>
      </c>
      <c r="G394" s="9" t="str">
        <f>貼付ｼｰﾄ!A392</f>
        <v>選手権</v>
      </c>
      <c r="H394" s="9" t="str">
        <f>貼付ｼｰﾄ!B392</f>
        <v>北見</v>
      </c>
      <c r="I394" s="9" t="str">
        <f>貼付ｼｰﾄ!E392</f>
        <v>高宮成生</v>
      </c>
      <c r="J394" s="9">
        <f>貼付ｼｰﾄ!F392</f>
        <v>404</v>
      </c>
      <c r="K394" s="9" t="str">
        <f>貼付ｼｰﾄ!G392</f>
        <v>決</v>
      </c>
      <c r="L394" s="9" t="str">
        <f>貼付ｼｰﾄ!H392</f>
        <v>雄武中</v>
      </c>
      <c r="M394" s="9">
        <f>貼付ｼｰﾄ!I392</f>
        <v>1</v>
      </c>
      <c r="N394" s="9">
        <f>貼付ｼｰﾄ!J392</f>
        <v>0.3</v>
      </c>
    </row>
    <row r="395" spans="1:14" x14ac:dyDescent="0.15">
      <c r="A395" s="9">
        <v>1159</v>
      </c>
      <c r="B395" s="9" t="str">
        <f t="shared" si="25"/>
        <v>高女走幅跳4</v>
      </c>
      <c r="C395" s="9" t="str">
        <f>I395&amp;COUNTIF($I$4:I395,I395)</f>
        <v>工藤春花1</v>
      </c>
      <c r="D395" s="9" t="str">
        <f>貼付ｼｰﾄ!D393&amp;貼付ｼｰﾄ!C393</f>
        <v>高女走幅跳</v>
      </c>
      <c r="E395" s="9">
        <f>IF(D395="","",貼付ｼｰﾄ!F393+ROW()/1000000)</f>
        <v>466.00039500000003</v>
      </c>
      <c r="F395" s="9">
        <f t="shared" si="24"/>
        <v>4</v>
      </c>
      <c r="G395" s="9" t="str">
        <f>貼付ｼｰﾄ!A393</f>
        <v>高体連北見支部</v>
      </c>
      <c r="H395" s="9" t="str">
        <f>貼付ｼｰﾄ!B393</f>
        <v>北見</v>
      </c>
      <c r="I395" s="9" t="str">
        <f>貼付ｼｰﾄ!E393</f>
        <v>工藤春花</v>
      </c>
      <c r="J395" s="9">
        <f>貼付ｼｰﾄ!F393</f>
        <v>466</v>
      </c>
      <c r="K395" s="9" t="str">
        <f>貼付ｼｰﾄ!G393</f>
        <v>決</v>
      </c>
      <c r="L395" s="9" t="str">
        <f>貼付ｼｰﾄ!H393</f>
        <v>北見緑陵高</v>
      </c>
      <c r="M395" s="9">
        <f>貼付ｼｰﾄ!I393</f>
        <v>3</v>
      </c>
      <c r="N395" s="9">
        <f>貼付ｼｰﾄ!J393</f>
        <v>0.4</v>
      </c>
    </row>
    <row r="396" spans="1:14" x14ac:dyDescent="0.15">
      <c r="A396" s="9">
        <v>1160</v>
      </c>
      <c r="B396" s="9" t="str">
        <f t="shared" si="25"/>
        <v>高女走幅跳22</v>
      </c>
      <c r="C396" s="9" t="str">
        <f>I396&amp;COUNTIF($I$4:I396,I396)</f>
        <v>工藤結依1</v>
      </c>
      <c r="D396" s="9" t="str">
        <f>貼付ｼｰﾄ!D394&amp;貼付ｼｰﾄ!C394</f>
        <v>高女走幅跳</v>
      </c>
      <c r="E396" s="9">
        <f>IF(D396="","",貼付ｼｰﾄ!F394+ROW()/1000000)</f>
        <v>386.00039600000002</v>
      </c>
      <c r="F396" s="9">
        <f t="shared" si="24"/>
        <v>22</v>
      </c>
      <c r="G396" s="9" t="str">
        <f>貼付ｼｰﾄ!A394</f>
        <v>高体連北見支部</v>
      </c>
      <c r="H396" s="9" t="str">
        <f>貼付ｼｰﾄ!B394</f>
        <v>北見</v>
      </c>
      <c r="I396" s="9" t="str">
        <f>貼付ｼｰﾄ!E394</f>
        <v>工藤結依</v>
      </c>
      <c r="J396" s="9">
        <f>貼付ｼｰﾄ!F394</f>
        <v>386</v>
      </c>
      <c r="K396" s="9" t="str">
        <f>貼付ｼｰﾄ!G394</f>
        <v>決</v>
      </c>
      <c r="L396" s="9" t="str">
        <f>貼付ｼｰﾄ!H394</f>
        <v>北見藤女子高</v>
      </c>
      <c r="M396" s="9">
        <f>貼付ｼｰﾄ!I394</f>
        <v>3</v>
      </c>
      <c r="N396" s="9">
        <f>貼付ｼｰﾄ!J394</f>
        <v>1.8</v>
      </c>
    </row>
    <row r="397" spans="1:14" x14ac:dyDescent="0.15">
      <c r="A397" s="9">
        <v>1163</v>
      </c>
      <c r="B397" s="9" t="str">
        <f t="shared" si="25"/>
        <v>中女走幅跳53</v>
      </c>
      <c r="C397" s="9" t="str">
        <f>I397&amp;COUNTIF($I$4:I397,I397)</f>
        <v>向結羅1</v>
      </c>
      <c r="D397" s="9" t="str">
        <f>貼付ｼｰﾄ!D395&amp;貼付ｼｰﾄ!C395</f>
        <v>中女走幅跳</v>
      </c>
      <c r="E397" s="9">
        <f>IF(D397="","",貼付ｼｰﾄ!F395+ROW()/1000000)</f>
        <v>307.00039700000002</v>
      </c>
      <c r="F397" s="9">
        <f t="shared" si="24"/>
        <v>53</v>
      </c>
      <c r="G397" s="9" t="str">
        <f>貼付ｼｰﾄ!A395</f>
        <v>記録会2戦</v>
      </c>
      <c r="H397" s="9" t="str">
        <f>貼付ｼｰﾄ!B395</f>
        <v>網走</v>
      </c>
      <c r="I397" s="9" t="str">
        <f>貼付ｼｰﾄ!E395</f>
        <v>向結羅</v>
      </c>
      <c r="J397" s="9">
        <f>貼付ｼｰﾄ!F395</f>
        <v>307</v>
      </c>
      <c r="K397" s="9" t="str">
        <f>貼付ｼｰﾄ!G395</f>
        <v>決</v>
      </c>
      <c r="L397" s="9" t="str">
        <f>貼付ｼｰﾄ!H395</f>
        <v>網走第一中</v>
      </c>
      <c r="M397" s="9">
        <f>貼付ｼｰﾄ!I395</f>
        <v>1</v>
      </c>
      <c r="N397" s="9">
        <f>貼付ｼｰﾄ!J395</f>
        <v>0</v>
      </c>
    </row>
    <row r="398" spans="1:14" x14ac:dyDescent="0.15">
      <c r="A398" s="9">
        <v>1164</v>
      </c>
      <c r="B398" s="9" t="str">
        <f t="shared" si="25"/>
        <v>小男走幅跳28</v>
      </c>
      <c r="C398" s="9" t="str">
        <f>I398&amp;COUNTIF($I$4:I398,I398)</f>
        <v>後藤大輔1</v>
      </c>
      <c r="D398" s="9" t="str">
        <f>貼付ｼｰﾄ!D396&amp;貼付ｼｰﾄ!C396</f>
        <v>小男走幅跳</v>
      </c>
      <c r="E398" s="9">
        <f>IF(D398="","",貼付ｼｰﾄ!F396+ROW()/1000000)</f>
        <v>293.00039800000002</v>
      </c>
      <c r="F398" s="9">
        <f t="shared" si="24"/>
        <v>28</v>
      </c>
      <c r="G398" s="9" t="str">
        <f>貼付ｼｰﾄ!A396</f>
        <v>小学生陸上</v>
      </c>
      <c r="H398" s="9" t="str">
        <f>貼付ｼｰﾄ!B396</f>
        <v>北見</v>
      </c>
      <c r="I398" s="9" t="str">
        <f>貼付ｼｰﾄ!E396</f>
        <v>後藤大輔</v>
      </c>
      <c r="J398" s="9">
        <f>貼付ｼｰﾄ!F396</f>
        <v>293</v>
      </c>
      <c r="K398" s="9" t="str">
        <f>貼付ｼｰﾄ!G396</f>
        <v>決</v>
      </c>
      <c r="L398" s="9" t="str">
        <f>貼付ｼｰﾄ!H396</f>
        <v>美幌RC</v>
      </c>
      <c r="M398" s="9">
        <f>貼付ｼｰﾄ!I396</f>
        <v>3</v>
      </c>
      <c r="N398" s="9">
        <f>貼付ｼｰﾄ!J396</f>
        <v>0</v>
      </c>
    </row>
    <row r="399" spans="1:14" x14ac:dyDescent="0.15">
      <c r="A399" s="9">
        <v>1165</v>
      </c>
      <c r="B399" s="9" t="str">
        <f t="shared" si="25"/>
        <v>高男走幅跳22</v>
      </c>
      <c r="C399" s="9" t="str">
        <f>I399&amp;COUNTIF($I$4:I399,I399)</f>
        <v>後田裕太1</v>
      </c>
      <c r="D399" s="9" t="str">
        <f>貼付ｼｰﾄ!D397&amp;貼付ｼｰﾄ!C397</f>
        <v>高男走幅跳</v>
      </c>
      <c r="E399" s="9">
        <f>IF(D399="","",貼付ｼｰﾄ!F397+ROW()/1000000)</f>
        <v>536.00039900000002</v>
      </c>
      <c r="F399" s="9">
        <f t="shared" si="24"/>
        <v>22</v>
      </c>
      <c r="G399" s="9" t="str">
        <f>貼付ｼｰﾄ!A397</f>
        <v>記録会3戦</v>
      </c>
      <c r="H399" s="9" t="str">
        <f>貼付ｼｰﾄ!B397</f>
        <v>網走</v>
      </c>
      <c r="I399" s="9" t="str">
        <f>貼付ｼｰﾄ!E397</f>
        <v>後田裕太</v>
      </c>
      <c r="J399" s="9">
        <f>貼付ｼｰﾄ!F397</f>
        <v>536</v>
      </c>
      <c r="K399" s="9" t="str">
        <f>貼付ｼｰﾄ!G397</f>
        <v>決</v>
      </c>
      <c r="L399" s="9" t="str">
        <f>貼付ｼｰﾄ!H397</f>
        <v>網走桂陽高</v>
      </c>
      <c r="M399" s="9">
        <f>貼付ｼｰﾄ!I397</f>
        <v>1</v>
      </c>
      <c r="N399" s="9">
        <f>貼付ｼｰﾄ!J397</f>
        <v>1.5</v>
      </c>
    </row>
    <row r="400" spans="1:14" x14ac:dyDescent="0.15">
      <c r="A400" s="9">
        <v>1166</v>
      </c>
      <c r="B400" s="9" t="str">
        <f t="shared" si="25"/>
        <v>中女走幅跳46</v>
      </c>
      <c r="C400" s="9" t="str">
        <f>I400&amp;COUNTIF($I$4:I400,I400)</f>
        <v>五十嵐響1</v>
      </c>
      <c r="D400" s="9" t="str">
        <f>貼付ｼｰﾄ!D398&amp;貼付ｼｰﾄ!C398</f>
        <v>中女走幅跳</v>
      </c>
      <c r="E400" s="9">
        <f>IF(D400="","",貼付ｼｰﾄ!F398+ROW()/1000000)</f>
        <v>327.00040000000001</v>
      </c>
      <c r="F400" s="9">
        <f t="shared" si="24"/>
        <v>46</v>
      </c>
      <c r="G400" s="9" t="str">
        <f>貼付ｼｰﾄ!A398</f>
        <v>記録会2戦</v>
      </c>
      <c r="H400" s="9" t="str">
        <f>貼付ｼｰﾄ!B398</f>
        <v>網走</v>
      </c>
      <c r="I400" s="9" t="str">
        <f>貼付ｼｰﾄ!E398</f>
        <v>五十嵐響</v>
      </c>
      <c r="J400" s="9">
        <f>貼付ｼｰﾄ!F398</f>
        <v>327</v>
      </c>
      <c r="K400" s="9" t="str">
        <f>貼付ｼｰﾄ!G398</f>
        <v>決</v>
      </c>
      <c r="L400" s="9" t="str">
        <f>貼付ｼｰﾄ!H398</f>
        <v>網走第一中</v>
      </c>
      <c r="M400" s="9">
        <f>貼付ｼｰﾄ!I398</f>
        <v>1</v>
      </c>
      <c r="N400" s="9">
        <f>貼付ｼｰﾄ!J398</f>
        <v>0</v>
      </c>
    </row>
    <row r="401" spans="1:14" x14ac:dyDescent="0.15">
      <c r="A401" s="9">
        <v>1169</v>
      </c>
      <c r="B401" s="9" t="str">
        <f t="shared" si="25"/>
        <v>高男走幅跳2</v>
      </c>
      <c r="C401" s="9" t="str">
        <f>I401&amp;COUNTIF($I$4:I401,I401)</f>
        <v>原友耶1</v>
      </c>
      <c r="D401" s="9" t="str">
        <f>貼付ｼｰﾄ!D399&amp;貼付ｼｰﾄ!C399</f>
        <v>高男走幅跳</v>
      </c>
      <c r="E401" s="9">
        <f>IF(D401="","",貼付ｼｰﾄ!F399+ROW()/1000000)</f>
        <v>651.00040100000001</v>
      </c>
      <c r="F401" s="9">
        <f t="shared" si="24"/>
        <v>2</v>
      </c>
      <c r="G401" s="9" t="str">
        <f>貼付ｼｰﾄ!A399</f>
        <v>高体連北見支部</v>
      </c>
      <c r="H401" s="9" t="str">
        <f>貼付ｼｰﾄ!B399</f>
        <v>北見</v>
      </c>
      <c r="I401" s="9" t="str">
        <f>貼付ｼｰﾄ!E399</f>
        <v>原友耶</v>
      </c>
      <c r="J401" s="9">
        <f>貼付ｼｰﾄ!F399</f>
        <v>651</v>
      </c>
      <c r="K401" s="9" t="str">
        <f>貼付ｼｰﾄ!G399</f>
        <v>決</v>
      </c>
      <c r="L401" s="9" t="str">
        <f>貼付ｼｰﾄ!H399</f>
        <v>斜里高</v>
      </c>
      <c r="M401" s="9">
        <f>貼付ｼｰﾄ!I399</f>
        <v>3</v>
      </c>
      <c r="N401" s="9">
        <f>貼付ｼｰﾄ!J399</f>
        <v>0.4</v>
      </c>
    </row>
    <row r="402" spans="1:14" x14ac:dyDescent="0.15">
      <c r="A402" s="9">
        <v>1175</v>
      </c>
      <c r="B402" s="9" t="str">
        <f t="shared" si="25"/>
        <v>中男走幅跳10</v>
      </c>
      <c r="C402" s="9" t="str">
        <f>I402&amp;COUNTIF($I$4:I402,I402)</f>
        <v>原田雲向1</v>
      </c>
      <c r="D402" s="9" t="str">
        <f>貼付ｼｰﾄ!D400&amp;貼付ｼｰﾄ!C400</f>
        <v>中男走幅跳</v>
      </c>
      <c r="E402" s="9">
        <f>IF(D402="","",貼付ｼｰﾄ!F400+ROW()/1000000)</f>
        <v>506.00040200000001</v>
      </c>
      <c r="F402" s="9">
        <f t="shared" si="24"/>
        <v>10</v>
      </c>
      <c r="G402" s="9" t="str">
        <f>貼付ｼｰﾄ!A400</f>
        <v>記録会2戦</v>
      </c>
      <c r="H402" s="9" t="str">
        <f>貼付ｼｰﾄ!B400</f>
        <v>網走</v>
      </c>
      <c r="I402" s="9" t="str">
        <f>貼付ｼｰﾄ!E400</f>
        <v>原田雲向</v>
      </c>
      <c r="J402" s="9">
        <f>貼付ｼｰﾄ!F400</f>
        <v>506</v>
      </c>
      <c r="K402" s="9" t="str">
        <f>貼付ｼｰﾄ!G400</f>
        <v>決</v>
      </c>
      <c r="L402" s="9" t="str">
        <f>貼付ｼｰﾄ!H400</f>
        <v>大空女満別中</v>
      </c>
      <c r="M402" s="9">
        <f>貼付ｼｰﾄ!I400</f>
        <v>2</v>
      </c>
      <c r="N402" s="9">
        <f>貼付ｼｰﾄ!J400</f>
        <v>0</v>
      </c>
    </row>
    <row r="403" spans="1:14" x14ac:dyDescent="0.15">
      <c r="A403" s="9">
        <v>1181</v>
      </c>
      <c r="B403" s="9" t="str">
        <f t="shared" si="25"/>
        <v>小女走幅跳24</v>
      </c>
      <c r="C403" s="9" t="str">
        <f>I403&amp;COUNTIF($I$4:I403,I403)</f>
        <v>穴澤日菜1</v>
      </c>
      <c r="D403" s="9" t="str">
        <f>貼付ｼｰﾄ!D401&amp;貼付ｼｰﾄ!C401</f>
        <v>小女走幅跳</v>
      </c>
      <c r="E403" s="9">
        <f>IF(D403="","",貼付ｼｰﾄ!F401+ROW()/1000000)</f>
        <v>289.00040300000001</v>
      </c>
      <c r="F403" s="9">
        <f t="shared" si="24"/>
        <v>24</v>
      </c>
      <c r="G403" s="9" t="str">
        <f>貼付ｼｰﾄ!A401</f>
        <v>記録会１戦</v>
      </c>
      <c r="H403" s="9" t="str">
        <f>貼付ｼｰﾄ!B401</f>
        <v>北見</v>
      </c>
      <c r="I403" s="9" t="str">
        <f>貼付ｼｰﾄ!E401</f>
        <v>穴澤日菜</v>
      </c>
      <c r="J403" s="9">
        <f>貼付ｼｰﾄ!F401</f>
        <v>289</v>
      </c>
      <c r="K403" s="9" t="str">
        <f>貼付ｼｰﾄ!G401</f>
        <v>決</v>
      </c>
      <c r="L403" s="9" t="str">
        <f>貼付ｼｰﾄ!H401</f>
        <v>ｵﾎｰﾂｸｷｯｽﾞ</v>
      </c>
      <c r="M403" s="9">
        <f>貼付ｼｰﾄ!I401</f>
        <v>4</v>
      </c>
      <c r="N403" s="9">
        <f>貼付ｼｰﾄ!J401</f>
        <v>0</v>
      </c>
    </row>
    <row r="404" spans="1:14" x14ac:dyDescent="0.15">
      <c r="A404" s="9">
        <v>1185</v>
      </c>
      <c r="B404" s="9" t="str">
        <f t="shared" si="25"/>
        <v>高女走幅跳8</v>
      </c>
      <c r="C404" s="9" t="str">
        <f>I404&amp;COUNTIF($I$4:I404,I404)</f>
        <v>穴山美来1</v>
      </c>
      <c r="D404" s="9" t="str">
        <f>貼付ｼｰﾄ!D402&amp;貼付ｼｰﾄ!C402</f>
        <v>高女走幅跳</v>
      </c>
      <c r="E404" s="9">
        <f>IF(D404="","",貼付ｼｰﾄ!F402+ROW()/1000000)</f>
        <v>453.000404</v>
      </c>
      <c r="F404" s="9">
        <f t="shared" si="24"/>
        <v>8</v>
      </c>
      <c r="G404" s="9" t="str">
        <f>貼付ｼｰﾄ!A402</f>
        <v>高体連新人</v>
      </c>
      <c r="H404" s="9" t="str">
        <f>貼付ｼｰﾄ!B402</f>
        <v>網走</v>
      </c>
      <c r="I404" s="9" t="str">
        <f>貼付ｼｰﾄ!E402</f>
        <v>穴山美来</v>
      </c>
      <c r="J404" s="9">
        <f>貼付ｼｰﾄ!F402</f>
        <v>453</v>
      </c>
      <c r="K404" s="9" t="str">
        <f>貼付ｼｰﾄ!G402</f>
        <v>決</v>
      </c>
      <c r="L404" s="9" t="str">
        <f>貼付ｼｰﾄ!H402</f>
        <v>網走桂陽高</v>
      </c>
      <c r="M404" s="9">
        <f>貼付ｼｰﾄ!I402</f>
        <v>1</v>
      </c>
      <c r="N404" s="9">
        <f>貼付ｼｰﾄ!J402</f>
        <v>2.2000000000000002</v>
      </c>
    </row>
    <row r="405" spans="1:14" x14ac:dyDescent="0.15">
      <c r="A405" s="9">
        <v>1186</v>
      </c>
      <c r="B405" s="9" t="str">
        <f t="shared" si="25"/>
        <v>中女走幅跳56</v>
      </c>
      <c r="C405" s="9" t="str">
        <f>I405&amp;COUNTIF($I$4:I405,I405)</f>
        <v>熊谷祐花1</v>
      </c>
      <c r="D405" s="9" t="str">
        <f>貼付ｼｰﾄ!D403&amp;貼付ｼｰﾄ!C403</f>
        <v>中女走幅跳</v>
      </c>
      <c r="E405" s="9">
        <f>IF(D405="","",貼付ｼｰﾄ!F403+ROW()/1000000)</f>
        <v>302.000405</v>
      </c>
      <c r="F405" s="9">
        <f t="shared" si="24"/>
        <v>56</v>
      </c>
      <c r="G405" s="9" t="str">
        <f>貼付ｼｰﾄ!A403</f>
        <v>選手権</v>
      </c>
      <c r="H405" s="9" t="str">
        <f>貼付ｼｰﾄ!B403</f>
        <v>北見</v>
      </c>
      <c r="I405" s="9" t="str">
        <f>貼付ｼｰﾄ!E403</f>
        <v>熊谷祐花</v>
      </c>
      <c r="J405" s="9">
        <f>貼付ｼｰﾄ!F403</f>
        <v>302</v>
      </c>
      <c r="K405" s="9" t="str">
        <f>貼付ｼｰﾄ!G403</f>
        <v>決</v>
      </c>
      <c r="L405" s="9" t="str">
        <f>貼付ｼｰﾄ!H403</f>
        <v>北見北光中</v>
      </c>
      <c r="M405" s="9">
        <f>貼付ｼｰﾄ!I403</f>
        <v>2</v>
      </c>
      <c r="N405" s="9">
        <f>貼付ｼｰﾄ!J403</f>
        <v>0.9</v>
      </c>
    </row>
    <row r="406" spans="1:14" x14ac:dyDescent="0.15">
      <c r="A406" s="9">
        <v>1187</v>
      </c>
      <c r="B406" s="9" t="str">
        <f t="shared" si="25"/>
        <v>中男走幅跳38</v>
      </c>
      <c r="C406" s="9" t="str">
        <f>I406&amp;COUNTIF($I$4:I406,I406)</f>
        <v>金澤翼1</v>
      </c>
      <c r="D406" s="9" t="str">
        <f>貼付ｼｰﾄ!D404&amp;貼付ｼｰﾄ!C404</f>
        <v>中男走幅跳</v>
      </c>
      <c r="E406" s="9">
        <f>IF(D406="","",貼付ｼｰﾄ!F404+ROW()/1000000)</f>
        <v>430.000406</v>
      </c>
      <c r="F406" s="9">
        <f t="shared" si="24"/>
        <v>38</v>
      </c>
      <c r="G406" s="9" t="str">
        <f>貼付ｼｰﾄ!A404</f>
        <v>記録会3戦</v>
      </c>
      <c r="H406" s="9" t="str">
        <f>貼付ｼｰﾄ!B404</f>
        <v>網走</v>
      </c>
      <c r="I406" s="9" t="str">
        <f>貼付ｼｰﾄ!E404</f>
        <v>金澤翼</v>
      </c>
      <c r="J406" s="9">
        <f>貼付ｼｰﾄ!F404</f>
        <v>430</v>
      </c>
      <c r="K406" s="9" t="str">
        <f>貼付ｼｰﾄ!G404</f>
        <v>決</v>
      </c>
      <c r="L406" s="9" t="str">
        <f>貼付ｼｰﾄ!H404</f>
        <v>湧別中</v>
      </c>
      <c r="M406" s="9">
        <f>貼付ｼｰﾄ!I404</f>
        <v>2</v>
      </c>
      <c r="N406" s="9">
        <f>貼付ｼｰﾄ!J404</f>
        <v>-1.1000000000000001</v>
      </c>
    </row>
    <row r="407" spans="1:14" x14ac:dyDescent="0.15">
      <c r="A407" s="9">
        <v>1188</v>
      </c>
      <c r="B407" s="9" t="str">
        <f t="shared" si="25"/>
        <v>小男走幅跳14</v>
      </c>
      <c r="C407" s="9" t="str">
        <f>I407&amp;COUNTIF($I$4:I407,I407)</f>
        <v>金澤世凪1</v>
      </c>
      <c r="D407" s="9" t="str">
        <f>貼付ｼｰﾄ!D405&amp;貼付ｼｰﾄ!C405</f>
        <v>小男走幅跳</v>
      </c>
      <c r="E407" s="9">
        <f>IF(D407="","",貼付ｼｰﾄ!F405+ROW()/1000000)</f>
        <v>348.000407</v>
      </c>
      <c r="F407" s="9">
        <f t="shared" si="24"/>
        <v>14</v>
      </c>
      <c r="G407" s="9" t="str">
        <f>貼付ｼｰﾄ!A405</f>
        <v>フィールド記録会</v>
      </c>
      <c r="H407" s="9" t="str">
        <f>貼付ｼｰﾄ!B405</f>
        <v>網走</v>
      </c>
      <c r="I407" s="9" t="str">
        <f>貼付ｼｰﾄ!E405</f>
        <v>金澤世凪</v>
      </c>
      <c r="J407" s="9">
        <f>貼付ｼｰﾄ!F405</f>
        <v>348</v>
      </c>
      <c r="K407" s="9" t="str">
        <f>貼付ｼｰﾄ!G405</f>
        <v>決</v>
      </c>
      <c r="L407" s="9" t="str">
        <f>貼付ｼｰﾄ!H405</f>
        <v>知床斜里RC</v>
      </c>
      <c r="M407" s="9">
        <f>貼付ｼｰﾄ!I405</f>
        <v>6</v>
      </c>
      <c r="N407" s="9">
        <f>貼付ｼｰﾄ!J405</f>
        <v>0</v>
      </c>
    </row>
    <row r="408" spans="1:14" x14ac:dyDescent="0.15">
      <c r="A408" s="9">
        <v>1189</v>
      </c>
      <c r="B408" s="9" t="str">
        <f t="shared" si="25"/>
        <v>高男走幅跳1</v>
      </c>
      <c r="C408" s="9" t="str">
        <f>I408&amp;COUNTIF($I$4:I408,I408)</f>
        <v>金子航太1</v>
      </c>
      <c r="D408" s="9" t="str">
        <f>貼付ｼｰﾄ!D406&amp;貼付ｼｰﾄ!C406</f>
        <v>高男走幅跳</v>
      </c>
      <c r="E408" s="9">
        <f>IF(D408="","",貼付ｼｰﾄ!F406+ROW()/1000000)</f>
        <v>715.00040799999999</v>
      </c>
      <c r="F408" s="9">
        <f t="shared" si="24"/>
        <v>1</v>
      </c>
      <c r="G408" s="9" t="str">
        <f>貼付ｼｰﾄ!A406</f>
        <v>記録会１戦</v>
      </c>
      <c r="H408" s="9" t="str">
        <f>貼付ｼｰﾄ!B406</f>
        <v>北見</v>
      </c>
      <c r="I408" s="9" t="str">
        <f>貼付ｼｰﾄ!E406</f>
        <v>金子航太</v>
      </c>
      <c r="J408" s="9">
        <f>貼付ｼｰﾄ!F406</f>
        <v>715</v>
      </c>
      <c r="K408" s="9" t="str">
        <f>貼付ｼｰﾄ!G406</f>
        <v>決</v>
      </c>
      <c r="L408" s="9" t="str">
        <f>貼付ｼｰﾄ!H406</f>
        <v>ｵﾎｰﾂｸAC</v>
      </c>
      <c r="M408" s="9">
        <f>貼付ｼｰﾄ!I406</f>
        <v>0</v>
      </c>
      <c r="N408" s="9">
        <f>貼付ｼｰﾄ!J406</f>
        <v>2.5</v>
      </c>
    </row>
    <row r="409" spans="1:14" x14ac:dyDescent="0.15">
      <c r="A409" s="9">
        <v>1192</v>
      </c>
      <c r="B409" s="9" t="str">
        <f t="shared" si="25"/>
        <v>小男走幅跳36</v>
      </c>
      <c r="C409" s="9" t="str">
        <f>I409&amp;COUNTIF($I$4:I409,I409)</f>
        <v>近藤輝空1</v>
      </c>
      <c r="D409" s="9" t="str">
        <f>貼付ｼｰﾄ!D407&amp;貼付ｼｰﾄ!C407</f>
        <v>小男走幅跳</v>
      </c>
      <c r="E409" s="9">
        <f>IF(D409="","",貼付ｼｰﾄ!F407+ROW()/1000000)</f>
        <v>276.00040899999999</v>
      </c>
      <c r="F409" s="9">
        <f t="shared" si="24"/>
        <v>36</v>
      </c>
      <c r="G409" s="9" t="str">
        <f>貼付ｼｰﾄ!A407</f>
        <v>小学生陸上</v>
      </c>
      <c r="H409" s="9" t="str">
        <f>貼付ｼｰﾄ!B407</f>
        <v>北見</v>
      </c>
      <c r="I409" s="9" t="str">
        <f>貼付ｼｰﾄ!E407</f>
        <v>近藤輝空</v>
      </c>
      <c r="J409" s="9">
        <f>貼付ｼｰﾄ!F407</f>
        <v>276</v>
      </c>
      <c r="K409" s="9" t="str">
        <f>貼付ｼｰﾄ!G407</f>
        <v>決</v>
      </c>
      <c r="L409" s="9" t="str">
        <f>貼付ｼｰﾄ!H407</f>
        <v>ｵﾎｰﾂｸｷｯｽﾞ</v>
      </c>
      <c r="M409" s="9">
        <f>貼付ｼｰﾄ!I407</f>
        <v>3</v>
      </c>
      <c r="N409" s="9">
        <f>貼付ｼｰﾄ!J407</f>
        <v>0</v>
      </c>
    </row>
    <row r="410" spans="1:14" x14ac:dyDescent="0.15">
      <c r="A410" s="9">
        <v>1196</v>
      </c>
      <c r="B410" s="9" t="str">
        <f t="shared" si="25"/>
        <v>中男走幅跳3</v>
      </c>
      <c r="C410" s="9" t="str">
        <f>I410&amp;COUNTIF($I$4:I410,I410)</f>
        <v>橋本悠利1</v>
      </c>
      <c r="D410" s="9" t="str">
        <f>貼付ｼｰﾄ!D408&amp;貼付ｼｰﾄ!C408</f>
        <v>中男走幅跳</v>
      </c>
      <c r="E410" s="9">
        <f>IF(D410="","",貼付ｼｰﾄ!F408+ROW()/1000000)</f>
        <v>582.00040999999999</v>
      </c>
      <c r="F410" s="9">
        <f t="shared" si="24"/>
        <v>3</v>
      </c>
      <c r="G410" s="9" t="str">
        <f>貼付ｼｰﾄ!A408</f>
        <v>地区陸上</v>
      </c>
      <c r="H410" s="9" t="str">
        <f>貼付ｼｰﾄ!B408</f>
        <v>網走</v>
      </c>
      <c r="I410" s="9" t="str">
        <f>貼付ｼｰﾄ!E408</f>
        <v>橋本悠利</v>
      </c>
      <c r="J410" s="9">
        <f>貼付ｼｰﾄ!F408</f>
        <v>582</v>
      </c>
      <c r="K410" s="9" t="str">
        <f>貼付ｼｰﾄ!G408</f>
        <v>決</v>
      </c>
      <c r="L410" s="9" t="str">
        <f>貼付ｼｰﾄ!H408</f>
        <v>雄武中</v>
      </c>
      <c r="M410" s="9">
        <f>貼付ｼｰﾄ!I408</f>
        <v>3</v>
      </c>
      <c r="N410" s="9">
        <f>貼付ｼｰﾄ!J408</f>
        <v>1.6</v>
      </c>
    </row>
    <row r="411" spans="1:14" x14ac:dyDescent="0.15">
      <c r="A411" s="9">
        <v>1197</v>
      </c>
      <c r="B411" s="9" t="str">
        <f t="shared" si="25"/>
        <v>高女走幅跳20</v>
      </c>
      <c r="C411" s="9" t="str">
        <f>I411&amp;COUNTIF($I$4:I411,I411)</f>
        <v>橋本日菜1</v>
      </c>
      <c r="D411" s="9" t="str">
        <f>貼付ｼｰﾄ!D409&amp;貼付ｼｰﾄ!C409</f>
        <v>高女走幅跳</v>
      </c>
      <c r="E411" s="9">
        <f>IF(D411="","",貼付ｼｰﾄ!F409+ROW()/1000000)</f>
        <v>390.00041099999999</v>
      </c>
      <c r="F411" s="9">
        <f t="shared" si="24"/>
        <v>20</v>
      </c>
      <c r="G411" s="9" t="str">
        <f>貼付ｼｰﾄ!A409</f>
        <v>高体連北見支部</v>
      </c>
      <c r="H411" s="9" t="str">
        <f>貼付ｼｰﾄ!B409</f>
        <v>北見</v>
      </c>
      <c r="I411" s="9" t="str">
        <f>貼付ｼｰﾄ!E409</f>
        <v>橋本日菜</v>
      </c>
      <c r="J411" s="9">
        <f>貼付ｼｰﾄ!F409</f>
        <v>390</v>
      </c>
      <c r="K411" s="9" t="str">
        <f>貼付ｼｰﾄ!G409</f>
        <v>決</v>
      </c>
      <c r="L411" s="9" t="str">
        <f>貼付ｼｰﾄ!H409</f>
        <v>北見柏陽高</v>
      </c>
      <c r="M411" s="9">
        <f>貼付ｼｰﾄ!I409</f>
        <v>2</v>
      </c>
      <c r="N411" s="9">
        <f>貼付ｼｰﾄ!J409</f>
        <v>1.4</v>
      </c>
    </row>
    <row r="412" spans="1:14" x14ac:dyDescent="0.15">
      <c r="A412" s="9">
        <v>1202</v>
      </c>
      <c r="B412" s="9" t="str">
        <f t="shared" si="25"/>
        <v>中男走幅跳20</v>
      </c>
      <c r="C412" s="9" t="str">
        <f>I412&amp;COUNTIF($I$4:I412,I412)</f>
        <v>橋田翔1</v>
      </c>
      <c r="D412" s="9" t="str">
        <f>貼付ｼｰﾄ!D410&amp;貼付ｼｰﾄ!C410</f>
        <v>中男走幅跳</v>
      </c>
      <c r="E412" s="9">
        <f>IF(D412="","",貼付ｼｰﾄ!F410+ROW()/1000000)</f>
        <v>483.00041199999998</v>
      </c>
      <c r="F412" s="9">
        <f t="shared" si="24"/>
        <v>20</v>
      </c>
      <c r="G412" s="9" t="str">
        <f>貼付ｼｰﾄ!A410</f>
        <v>地区陸上</v>
      </c>
      <c r="H412" s="9" t="str">
        <f>貼付ｼｰﾄ!B410</f>
        <v>網走</v>
      </c>
      <c r="I412" s="9" t="str">
        <f>貼付ｼｰﾄ!E410</f>
        <v>橋田翔</v>
      </c>
      <c r="J412" s="9">
        <f>貼付ｼｰﾄ!F410</f>
        <v>483</v>
      </c>
      <c r="K412" s="9" t="str">
        <f>貼付ｼｰﾄ!G410</f>
        <v>予</v>
      </c>
      <c r="L412" s="9" t="str">
        <f>貼付ｼｰﾄ!H410</f>
        <v>紋別中</v>
      </c>
      <c r="M412" s="9">
        <f>貼付ｼｰﾄ!I410</f>
        <v>3</v>
      </c>
      <c r="N412" s="9">
        <f>貼付ｼｰﾄ!J410</f>
        <v>1.4</v>
      </c>
    </row>
    <row r="413" spans="1:14" x14ac:dyDescent="0.15">
      <c r="A413" s="9">
        <v>1206</v>
      </c>
      <c r="B413" s="9" t="str">
        <f t="shared" si="25"/>
        <v>中男走幅跳72</v>
      </c>
      <c r="C413" s="9" t="str">
        <f>I413&amp;COUNTIF($I$4:I413,I413)</f>
        <v>宮野颯真1</v>
      </c>
      <c r="D413" s="9" t="str">
        <f>貼付ｼｰﾄ!D411&amp;貼付ｼｰﾄ!C411</f>
        <v>中男走幅跳</v>
      </c>
      <c r="E413" s="9">
        <f>IF(D413="","",貼付ｼｰﾄ!F411+ROW()/1000000)</f>
        <v>339.00041299999998</v>
      </c>
      <c r="F413" s="9">
        <f t="shared" si="24"/>
        <v>72</v>
      </c>
      <c r="G413" s="9" t="str">
        <f>貼付ｼｰﾄ!A411</f>
        <v>記録会１戦</v>
      </c>
      <c r="H413" s="9" t="str">
        <f>貼付ｼｰﾄ!B411</f>
        <v>北見</v>
      </c>
      <c r="I413" s="9" t="str">
        <f>貼付ｼｰﾄ!E411</f>
        <v>宮野颯真</v>
      </c>
      <c r="J413" s="9">
        <f>貼付ｼｰﾄ!F411</f>
        <v>339</v>
      </c>
      <c r="K413" s="9" t="str">
        <f>貼付ｼｰﾄ!G411</f>
        <v>決</v>
      </c>
      <c r="L413" s="9" t="str">
        <f>貼付ｼｰﾄ!H411</f>
        <v>北見光西中</v>
      </c>
      <c r="M413" s="9">
        <f>貼付ｼｰﾄ!I411</f>
        <v>2</v>
      </c>
      <c r="N413" s="9">
        <f>貼付ｼｰﾄ!J411</f>
        <v>2.2999999999999998</v>
      </c>
    </row>
    <row r="414" spans="1:14" x14ac:dyDescent="0.15">
      <c r="A414" s="9">
        <v>1208</v>
      </c>
      <c r="B414" s="9" t="str">
        <f t="shared" si="25"/>
        <v>小女走幅跳30</v>
      </c>
      <c r="C414" s="9" t="str">
        <f>I414&amp;COUNTIF($I$4:I414,I414)</f>
        <v>宮末侑奈1</v>
      </c>
      <c r="D414" s="9" t="str">
        <f>貼付ｼｰﾄ!D412&amp;貼付ｼｰﾄ!C412</f>
        <v>小女走幅跳</v>
      </c>
      <c r="E414" s="9">
        <f>IF(D414="","",貼付ｼｰﾄ!F412+ROW()/1000000)</f>
        <v>255.00041400000001</v>
      </c>
      <c r="F414" s="9">
        <f t="shared" si="24"/>
        <v>30</v>
      </c>
      <c r="G414" s="9" t="str">
        <f>貼付ｼｰﾄ!A412</f>
        <v>フィールド記録会</v>
      </c>
      <c r="H414" s="9" t="str">
        <f>貼付ｼｰﾄ!B412</f>
        <v>網走</v>
      </c>
      <c r="I414" s="9" t="str">
        <f>貼付ｼｰﾄ!E412</f>
        <v>宮末侑奈</v>
      </c>
      <c r="J414" s="9">
        <f>貼付ｼｰﾄ!F412</f>
        <v>255</v>
      </c>
      <c r="K414" s="9" t="str">
        <f>貼付ｼｰﾄ!G412</f>
        <v>決</v>
      </c>
      <c r="L414" s="9" t="str">
        <f>貼付ｼｰﾄ!H412</f>
        <v>美幌RC</v>
      </c>
      <c r="M414" s="9">
        <f>貼付ｼｰﾄ!I412</f>
        <v>4</v>
      </c>
      <c r="N414" s="9">
        <f>貼付ｼｰﾄ!J412</f>
        <v>0</v>
      </c>
    </row>
    <row r="415" spans="1:14" x14ac:dyDescent="0.15">
      <c r="A415" s="9">
        <v>1209</v>
      </c>
      <c r="B415" s="9" t="str">
        <f t="shared" si="25"/>
        <v>中男走幅跳60</v>
      </c>
      <c r="C415" s="9" t="str">
        <f>I415&amp;COUNTIF($I$4:I415,I415)</f>
        <v>宮本理玖1</v>
      </c>
      <c r="D415" s="9" t="str">
        <f>貼付ｼｰﾄ!D413&amp;貼付ｼｰﾄ!C413</f>
        <v>中男走幅跳</v>
      </c>
      <c r="E415" s="9">
        <f>IF(D415="","",貼付ｼｰﾄ!F413+ROW()/1000000)</f>
        <v>391.00041499999998</v>
      </c>
      <c r="F415" s="9">
        <f t="shared" si="24"/>
        <v>60</v>
      </c>
      <c r="G415" s="9" t="str">
        <f>貼付ｼｰﾄ!A413</f>
        <v>通信陸上</v>
      </c>
      <c r="H415" s="9" t="str">
        <f>貼付ｼｰﾄ!B413</f>
        <v>北見</v>
      </c>
      <c r="I415" s="9" t="str">
        <f>貼付ｼｰﾄ!E413</f>
        <v>宮本理玖</v>
      </c>
      <c r="J415" s="9">
        <f>貼付ｼｰﾄ!F413</f>
        <v>391</v>
      </c>
      <c r="K415" s="9" t="str">
        <f>貼付ｼｰﾄ!G413</f>
        <v>予</v>
      </c>
      <c r="L415" s="9" t="str">
        <f>貼付ｼｰﾄ!H413</f>
        <v>紋別中</v>
      </c>
      <c r="M415" s="9">
        <f>貼付ｼｰﾄ!I413</f>
        <v>1</v>
      </c>
      <c r="N415" s="9">
        <f>貼付ｼｰﾄ!J413</f>
        <v>0.3</v>
      </c>
    </row>
    <row r="416" spans="1:14" x14ac:dyDescent="0.15">
      <c r="A416" s="9">
        <v>1216</v>
      </c>
      <c r="B416" s="9" t="str">
        <f t="shared" si="25"/>
        <v>高男走幅跳16</v>
      </c>
      <c r="C416" s="9" t="str">
        <f>I416&amp;COUNTIF($I$4:I416,I416)</f>
        <v>久保俊介1</v>
      </c>
      <c r="D416" s="9" t="str">
        <f>貼付ｼｰﾄ!D414&amp;貼付ｼｰﾄ!C414</f>
        <v>高男走幅跳</v>
      </c>
      <c r="E416" s="9">
        <f>IF(D416="","",貼付ｼｰﾄ!F414+ROW()/1000000)</f>
        <v>562.00041599999997</v>
      </c>
      <c r="F416" s="9">
        <f t="shared" si="24"/>
        <v>16</v>
      </c>
      <c r="G416" s="9" t="str">
        <f>貼付ｼｰﾄ!A414</f>
        <v>記録会１戦</v>
      </c>
      <c r="H416" s="9" t="str">
        <f>貼付ｼｰﾄ!B414</f>
        <v>北見</v>
      </c>
      <c r="I416" s="9" t="str">
        <f>貼付ｼｰﾄ!E414</f>
        <v>久保俊介</v>
      </c>
      <c r="J416" s="9">
        <f>貼付ｼｰﾄ!F414</f>
        <v>562</v>
      </c>
      <c r="K416" s="9" t="str">
        <f>貼付ｼｰﾄ!G414</f>
        <v>決</v>
      </c>
      <c r="L416" s="9" t="str">
        <f>貼付ｼｰﾄ!H414</f>
        <v>北見柏陽高</v>
      </c>
      <c r="M416" s="9">
        <f>貼付ｼｰﾄ!I414</f>
        <v>3</v>
      </c>
      <c r="N416" s="9">
        <f>貼付ｼｰﾄ!J414</f>
        <v>1.9</v>
      </c>
    </row>
    <row r="417" spans="1:14" x14ac:dyDescent="0.15">
      <c r="A417" s="9">
        <v>1219</v>
      </c>
      <c r="B417" s="9" t="str">
        <f t="shared" ref="B417:B434" si="26">D417&amp;F417</f>
        <v>中女走幅跳42</v>
      </c>
      <c r="C417" s="9" t="str">
        <f>I417&amp;COUNTIF($I$4:I417,I417)</f>
        <v>吉岡紗菜1</v>
      </c>
      <c r="D417" s="9" t="str">
        <f>貼付ｼｰﾄ!D415&amp;貼付ｼｰﾄ!C415</f>
        <v>中女走幅跳</v>
      </c>
      <c r="E417" s="9">
        <f>IF(D417="","",貼付ｼｰﾄ!F415+ROW()/1000000)</f>
        <v>340.00041700000003</v>
      </c>
      <c r="F417" s="9">
        <f t="shared" si="24"/>
        <v>42</v>
      </c>
      <c r="G417" s="9" t="str">
        <f>貼付ｼｰﾄ!A415</f>
        <v>記録会2戦</v>
      </c>
      <c r="H417" s="9" t="str">
        <f>貼付ｼｰﾄ!B415</f>
        <v>網走</v>
      </c>
      <c r="I417" s="9" t="str">
        <f>貼付ｼｰﾄ!E415</f>
        <v>吉岡紗菜</v>
      </c>
      <c r="J417" s="9">
        <f>貼付ｼｰﾄ!F415</f>
        <v>340</v>
      </c>
      <c r="K417" s="9" t="str">
        <f>貼付ｼｰﾄ!G415</f>
        <v>決</v>
      </c>
      <c r="L417" s="9" t="str">
        <f>貼付ｼｰﾄ!H415</f>
        <v>北見小泉中</v>
      </c>
      <c r="M417" s="9">
        <f>貼付ｼｰﾄ!I415</f>
        <v>1</v>
      </c>
      <c r="N417" s="9">
        <f>貼付ｼｰﾄ!J415</f>
        <v>0</v>
      </c>
    </row>
    <row r="418" spans="1:14" x14ac:dyDescent="0.15">
      <c r="A418" s="9">
        <v>1224</v>
      </c>
      <c r="B418" s="9" t="str">
        <f t="shared" si="26"/>
        <v>高男走幅跳15</v>
      </c>
      <c r="C418" s="9" t="str">
        <f>I418&amp;COUNTIF($I$4:I418,I418)</f>
        <v>菊地勇貴1</v>
      </c>
      <c r="D418" s="9" t="str">
        <f>貼付ｼｰﾄ!D416&amp;貼付ｼｰﾄ!C416</f>
        <v>高男走幅跳</v>
      </c>
      <c r="E418" s="9">
        <f>IF(D418="","",貼付ｼｰﾄ!F416+ROW()/1000000)</f>
        <v>562.00041799999997</v>
      </c>
      <c r="F418" s="9">
        <f t="shared" si="24"/>
        <v>15</v>
      </c>
      <c r="G418" s="9" t="str">
        <f>貼付ｼｰﾄ!A416</f>
        <v>高体連北見支部</v>
      </c>
      <c r="H418" s="9" t="str">
        <f>貼付ｼｰﾄ!B416</f>
        <v>北見</v>
      </c>
      <c r="I418" s="9" t="str">
        <f>貼付ｼｰﾄ!E416</f>
        <v>菊地勇貴</v>
      </c>
      <c r="J418" s="9">
        <f>貼付ｼｰﾄ!F416</f>
        <v>562</v>
      </c>
      <c r="K418" s="9" t="str">
        <f>貼付ｼｰﾄ!G416</f>
        <v>決</v>
      </c>
      <c r="L418" s="9" t="str">
        <f>貼付ｼｰﾄ!H416</f>
        <v>北見柏陽高</v>
      </c>
      <c r="M418" s="9">
        <f>貼付ｼｰﾄ!I416</f>
        <v>3</v>
      </c>
      <c r="N418" s="9">
        <f>貼付ｼｰﾄ!J416</f>
        <v>3.3</v>
      </c>
    </row>
    <row r="419" spans="1:14" x14ac:dyDescent="0.15">
      <c r="A419" s="9">
        <v>1228</v>
      </c>
      <c r="B419" s="9" t="str">
        <f t="shared" si="26"/>
        <v>中男走幅跳1</v>
      </c>
      <c r="C419" s="9" t="str">
        <f>I419&amp;COUNTIF($I$4:I419,I419)</f>
        <v>喜多駿介1</v>
      </c>
      <c r="D419" s="9" t="str">
        <f>貼付ｼｰﾄ!D417&amp;貼付ｼｰﾄ!C417</f>
        <v>中男走幅跳</v>
      </c>
      <c r="E419" s="9">
        <f>IF(D419="","",貼付ｼｰﾄ!F417+ROW()/1000000)</f>
        <v>588.00041899999997</v>
      </c>
      <c r="F419" s="9">
        <f t="shared" si="24"/>
        <v>1</v>
      </c>
      <c r="G419" s="9" t="str">
        <f>貼付ｼｰﾄ!A417</f>
        <v>全道中学</v>
      </c>
      <c r="H419" s="9" t="str">
        <f>貼付ｼｰﾄ!B417</f>
        <v>北見</v>
      </c>
      <c r="I419" s="9" t="str">
        <f>貼付ｼｰﾄ!E417</f>
        <v>喜多駿介</v>
      </c>
      <c r="J419" s="9">
        <f>貼付ｼｰﾄ!F417</f>
        <v>588</v>
      </c>
      <c r="K419" s="9" t="str">
        <f>貼付ｼｰﾄ!G417</f>
        <v>予</v>
      </c>
      <c r="L419" s="9" t="str">
        <f>貼付ｼｰﾄ!H417</f>
        <v>紋別上渚滑中</v>
      </c>
      <c r="M419" s="9">
        <f>貼付ｼｰﾄ!I417</f>
        <v>3</v>
      </c>
      <c r="N419" s="9">
        <f>貼付ｼｰﾄ!J417</f>
        <v>0.4</v>
      </c>
    </row>
    <row r="420" spans="1:14" x14ac:dyDescent="0.15">
      <c r="A420" s="9">
        <v>1231</v>
      </c>
      <c r="B420" s="9" t="str">
        <f t="shared" si="26"/>
        <v>小男走幅跳48</v>
      </c>
      <c r="C420" s="9" t="str">
        <f>I420&amp;COUNTIF($I$4:I420,I420)</f>
        <v>岩崎鼓太郎1</v>
      </c>
      <c r="D420" s="9" t="str">
        <f>貼付ｼｰﾄ!D418&amp;貼付ｼｰﾄ!C418</f>
        <v>小男走幅跳</v>
      </c>
      <c r="E420" s="9">
        <f>IF(D420="","",貼付ｼｰﾄ!F418+ROW()/1000000)</f>
        <v>242.00041999999999</v>
      </c>
      <c r="F420" s="9">
        <f t="shared" si="24"/>
        <v>48</v>
      </c>
      <c r="G420" s="9" t="str">
        <f>貼付ｼｰﾄ!A418</f>
        <v>記録会１戦</v>
      </c>
      <c r="H420" s="9" t="str">
        <f>貼付ｼｰﾄ!B418</f>
        <v>北見</v>
      </c>
      <c r="I420" s="9" t="str">
        <f>貼付ｼｰﾄ!E418</f>
        <v>岩崎鼓太郎</v>
      </c>
      <c r="J420" s="9">
        <f>貼付ｼｰﾄ!F418</f>
        <v>242</v>
      </c>
      <c r="K420" s="9" t="str">
        <f>貼付ｼｰﾄ!G418</f>
        <v>決</v>
      </c>
      <c r="L420" s="9" t="str">
        <f>貼付ｼｰﾄ!H418</f>
        <v>ｵﾎｰﾂｸｷｯｽﾞ</v>
      </c>
      <c r="M420" s="9">
        <f>貼付ｼｰﾄ!I418</f>
        <v>3</v>
      </c>
      <c r="N420" s="9">
        <f>貼付ｼｰﾄ!J418</f>
        <v>0</v>
      </c>
    </row>
    <row r="421" spans="1:14" x14ac:dyDescent="0.15">
      <c r="A421" s="9">
        <v>1234</v>
      </c>
      <c r="B421" s="9" t="str">
        <f t="shared" si="26"/>
        <v>一男走幅跳1</v>
      </c>
      <c r="C421" s="9" t="str">
        <f>I421&amp;COUNTIF($I$4:I421,I421)</f>
        <v>岩越優人1</v>
      </c>
      <c r="D421" s="9" t="str">
        <f>貼付ｼｰﾄ!D419&amp;貼付ｼｰﾄ!C419</f>
        <v>一男走幅跳</v>
      </c>
      <c r="E421" s="9">
        <f>IF(D421="","",貼付ｼｰﾄ!F419+ROW()/1000000)</f>
        <v>639.00042099999996</v>
      </c>
      <c r="F421" s="9">
        <f t="shared" si="24"/>
        <v>1</v>
      </c>
      <c r="G421" s="9" t="str">
        <f>貼付ｼｰﾄ!A419</f>
        <v>秋季陸上</v>
      </c>
      <c r="H421" s="9" t="str">
        <f>貼付ｼｰﾄ!B419</f>
        <v>網走</v>
      </c>
      <c r="I421" s="9" t="str">
        <f>貼付ｼｰﾄ!E419</f>
        <v>岩越優人</v>
      </c>
      <c r="J421" s="9">
        <f>貼付ｼｰﾄ!F419</f>
        <v>639</v>
      </c>
      <c r="K421" s="9" t="str">
        <f>貼付ｼｰﾄ!G419</f>
        <v>決</v>
      </c>
      <c r="L421" s="9" t="str">
        <f>貼付ｼｰﾄ!H419</f>
        <v>札幌大</v>
      </c>
      <c r="M421" s="9" t="str">
        <f>貼付ｼｰﾄ!I419</f>
        <v>般</v>
      </c>
      <c r="N421" s="9">
        <f>貼付ｼｰﾄ!J419</f>
        <v>-0.7</v>
      </c>
    </row>
    <row r="422" spans="1:14" x14ac:dyDescent="0.15">
      <c r="A422" s="9">
        <v>1237</v>
      </c>
      <c r="B422" s="9" t="str">
        <f t="shared" si="26"/>
        <v>中女走幅跳50</v>
      </c>
      <c r="C422" s="9" t="str">
        <f>I422&amp;COUNTIF($I$4:I422,I422)</f>
        <v>館田樹七1</v>
      </c>
      <c r="D422" s="9" t="str">
        <f>貼付ｼｰﾄ!D420&amp;貼付ｼｰﾄ!C420</f>
        <v>中女走幅跳</v>
      </c>
      <c r="E422" s="9">
        <f>IF(D422="","",貼付ｼｰﾄ!F420+ROW()/1000000)</f>
        <v>315.00042200000001</v>
      </c>
      <c r="F422" s="9">
        <f t="shared" si="24"/>
        <v>50</v>
      </c>
      <c r="G422" s="9" t="str">
        <f>貼付ｼｰﾄ!A420</f>
        <v>通信陸上</v>
      </c>
      <c r="H422" s="9" t="str">
        <f>貼付ｼｰﾄ!B420</f>
        <v>北見</v>
      </c>
      <c r="I422" s="9" t="str">
        <f>貼付ｼｰﾄ!E420</f>
        <v>館田樹七</v>
      </c>
      <c r="J422" s="9">
        <f>貼付ｼｰﾄ!F420</f>
        <v>315</v>
      </c>
      <c r="K422" s="9" t="str">
        <f>貼付ｼｰﾄ!G420</f>
        <v>予</v>
      </c>
      <c r="L422" s="9" t="str">
        <f>貼付ｼｰﾄ!H420</f>
        <v>北見東陵中</v>
      </c>
      <c r="M422" s="9">
        <f>貼付ｼｰﾄ!I420</f>
        <v>1</v>
      </c>
      <c r="N422" s="9">
        <f>貼付ｼｰﾄ!J420</f>
        <v>0.3</v>
      </c>
    </row>
    <row r="423" spans="1:14" x14ac:dyDescent="0.15">
      <c r="A423" s="9">
        <v>1241</v>
      </c>
      <c r="B423" s="9" t="str">
        <f t="shared" si="26"/>
        <v>小男走幅跳43</v>
      </c>
      <c r="C423" s="9" t="str">
        <f>I423&amp;COUNTIF($I$4:I423,I423)</f>
        <v>間島奏斗1</v>
      </c>
      <c r="D423" s="9" t="str">
        <f>貼付ｼｰﾄ!D421&amp;貼付ｼｰﾄ!C421</f>
        <v>小男走幅跳</v>
      </c>
      <c r="E423" s="9">
        <f>IF(D423="","",貼付ｼｰﾄ!F421+ROW()/1000000)</f>
        <v>262.00042300000001</v>
      </c>
      <c r="F423" s="9">
        <f t="shared" si="24"/>
        <v>43</v>
      </c>
      <c r="G423" s="9" t="str">
        <f>貼付ｼｰﾄ!A421</f>
        <v>小学生陸上</v>
      </c>
      <c r="H423" s="9" t="str">
        <f>貼付ｼｰﾄ!B421</f>
        <v>北見</v>
      </c>
      <c r="I423" s="9" t="str">
        <f>貼付ｼｰﾄ!E421</f>
        <v>間島奏斗</v>
      </c>
      <c r="J423" s="9">
        <f>貼付ｼｰﾄ!F421</f>
        <v>262</v>
      </c>
      <c r="K423" s="9" t="str">
        <f>貼付ｼｰﾄ!G421</f>
        <v>決</v>
      </c>
      <c r="L423" s="9" t="str">
        <f>貼付ｼｰﾄ!H421</f>
        <v>ｵﾎｰﾂｸｷｯｽﾞ</v>
      </c>
      <c r="M423" s="9">
        <f>貼付ｼｰﾄ!I421</f>
        <v>4</v>
      </c>
      <c r="N423" s="9">
        <f>貼付ｼｰﾄ!J421</f>
        <v>0</v>
      </c>
    </row>
    <row r="424" spans="1:14" x14ac:dyDescent="0.15">
      <c r="A424" s="9">
        <v>1245</v>
      </c>
      <c r="B424" s="9" t="str">
        <f t="shared" si="26"/>
        <v>小男走幅跳11</v>
      </c>
      <c r="C424" s="9" t="str">
        <f>I424&amp;COUNTIF($I$4:I424,I424)</f>
        <v>釜澤直斗2</v>
      </c>
      <c r="D424" s="9" t="str">
        <f>貼付ｼｰﾄ!D422&amp;貼付ｼｰﾄ!C422</f>
        <v>小男走幅跳</v>
      </c>
      <c r="E424" s="9">
        <f>IF(D424="","",貼付ｼｰﾄ!F422+ROW()/1000000)</f>
        <v>369.00042400000001</v>
      </c>
      <c r="F424" s="9">
        <f t="shared" si="24"/>
        <v>11</v>
      </c>
      <c r="G424" s="9" t="str">
        <f>貼付ｼｰﾄ!A422</f>
        <v>記録会１戦</v>
      </c>
      <c r="H424" s="9" t="str">
        <f>貼付ｼｰﾄ!B422</f>
        <v>北見</v>
      </c>
      <c r="I424" s="9" t="str">
        <f>貼付ｼｰﾄ!E422</f>
        <v>釜澤直斗</v>
      </c>
      <c r="J424" s="9">
        <f>貼付ｼｰﾄ!F422</f>
        <v>369</v>
      </c>
      <c r="K424" s="9" t="str">
        <f>貼付ｼｰﾄ!G422</f>
        <v>決</v>
      </c>
      <c r="L424" s="9" t="str">
        <f>貼付ｼｰﾄ!H422</f>
        <v>ｵﾎｰﾂｸｷｯｽﾞ</v>
      </c>
      <c r="M424" s="9">
        <f>貼付ｼｰﾄ!I422</f>
        <v>6</v>
      </c>
      <c r="N424" s="9">
        <f>貼付ｼｰﾄ!J422</f>
        <v>0</v>
      </c>
    </row>
    <row r="425" spans="1:14" x14ac:dyDescent="0.15">
      <c r="A425" s="9">
        <v>1246</v>
      </c>
      <c r="B425" s="9" t="str">
        <f t="shared" si="26"/>
        <v>中男走幅跳44</v>
      </c>
      <c r="C425" s="9" t="str">
        <f>I425&amp;COUNTIF($I$4:I425,I425)</f>
        <v>葛尾蒼空2</v>
      </c>
      <c r="D425" s="9" t="str">
        <f>貼付ｼｰﾄ!D423&amp;貼付ｼｰﾄ!C423</f>
        <v>中男走幅跳</v>
      </c>
      <c r="E425" s="9">
        <f>IF(D425="","",貼付ｼｰﾄ!F423+ROW()/1000000)</f>
        <v>419.00042500000001</v>
      </c>
      <c r="F425" s="9">
        <f t="shared" si="24"/>
        <v>44</v>
      </c>
      <c r="G425" s="9" t="str">
        <f>貼付ｼｰﾄ!A423</f>
        <v>通信陸上</v>
      </c>
      <c r="H425" s="9" t="str">
        <f>貼付ｼｰﾄ!B423</f>
        <v>北見</v>
      </c>
      <c r="I425" s="9" t="str">
        <f>貼付ｼｰﾄ!E423</f>
        <v>葛尾蒼空</v>
      </c>
      <c r="J425" s="9">
        <f>貼付ｼｰﾄ!F423</f>
        <v>419</v>
      </c>
      <c r="K425" s="9" t="str">
        <f>貼付ｼｰﾄ!G423</f>
        <v>予</v>
      </c>
      <c r="L425" s="9" t="str">
        <f>貼付ｼｰﾄ!H423</f>
        <v>美幌北中</v>
      </c>
      <c r="M425" s="9">
        <f>貼付ｼｰﾄ!I423</f>
        <v>1</v>
      </c>
      <c r="N425" s="9">
        <f>貼付ｼｰﾄ!J423</f>
        <v>2.1</v>
      </c>
    </row>
    <row r="426" spans="1:14" x14ac:dyDescent="0.15">
      <c r="A426" s="9">
        <v>1247</v>
      </c>
      <c r="B426" s="9" t="str">
        <f t="shared" si="26"/>
        <v>中男走幅跳2</v>
      </c>
      <c r="C426" s="9" t="str">
        <f>I426&amp;COUNTIF($I$4:I426,I426)</f>
        <v>外川来俊1</v>
      </c>
      <c r="D426" s="9" t="str">
        <f>貼付ｼｰﾄ!D424&amp;貼付ｼｰﾄ!C424</f>
        <v>中男走幅跳</v>
      </c>
      <c r="E426" s="9">
        <f>IF(D426="","",貼付ｼｰﾄ!F424+ROW()/1000000)</f>
        <v>587.00042599999995</v>
      </c>
      <c r="F426" s="9">
        <f t="shared" si="24"/>
        <v>2</v>
      </c>
      <c r="G426" s="9" t="str">
        <f>貼付ｼｰﾄ!A424</f>
        <v>全道中学新人</v>
      </c>
      <c r="H426" s="9" t="str">
        <f>貼付ｼｰﾄ!B424</f>
        <v>函館</v>
      </c>
      <c r="I426" s="9" t="str">
        <f>貼付ｼｰﾄ!E424</f>
        <v>外川来俊</v>
      </c>
      <c r="J426" s="9">
        <f>貼付ｼｰﾄ!F424</f>
        <v>587</v>
      </c>
      <c r="K426" s="9" t="str">
        <f>貼付ｼｰﾄ!G424</f>
        <v>予</v>
      </c>
      <c r="L426" s="9" t="str">
        <f>貼付ｼｰﾄ!H424</f>
        <v>斜里中</v>
      </c>
      <c r="M426" s="9">
        <f>貼付ｼｰﾄ!I424</f>
        <v>2</v>
      </c>
      <c r="N426" s="9">
        <f>貼付ｼｰﾄ!J424</f>
        <v>1.4</v>
      </c>
    </row>
    <row r="427" spans="1:14" x14ac:dyDescent="0.15">
      <c r="A427" s="9">
        <v>1251</v>
      </c>
      <c r="B427" s="9" t="str">
        <f t="shared" si="26"/>
        <v>高男走幅跳7</v>
      </c>
      <c r="C427" s="9" t="str">
        <f>I427&amp;COUNTIF($I$4:I427,I427)</f>
        <v>外川珠童1</v>
      </c>
      <c r="D427" s="9" t="str">
        <f>貼付ｼｰﾄ!D425&amp;貼付ｼｰﾄ!C425</f>
        <v>高男走幅跳</v>
      </c>
      <c r="E427" s="9">
        <f>IF(D427="","",貼付ｼｰﾄ!F425+ROW()/1000000)</f>
        <v>610.00042699999995</v>
      </c>
      <c r="F427" s="9">
        <f t="shared" si="24"/>
        <v>7</v>
      </c>
      <c r="G427" s="9" t="str">
        <f>貼付ｼｰﾄ!A425</f>
        <v>秋季陸上</v>
      </c>
      <c r="H427" s="9" t="str">
        <f>貼付ｼｰﾄ!B425</f>
        <v>網走</v>
      </c>
      <c r="I427" s="9" t="str">
        <f>貼付ｼｰﾄ!E425</f>
        <v>外川珠童</v>
      </c>
      <c r="J427" s="9">
        <f>貼付ｼｰﾄ!F425</f>
        <v>610</v>
      </c>
      <c r="K427" s="9" t="str">
        <f>貼付ｼｰﾄ!G425</f>
        <v>決</v>
      </c>
      <c r="L427" s="9" t="str">
        <f>貼付ｼｰﾄ!H425</f>
        <v>斜里高</v>
      </c>
      <c r="M427" s="9">
        <f>貼付ｼｰﾄ!I425</f>
        <v>3</v>
      </c>
      <c r="N427" s="9">
        <f>貼付ｼｰﾄ!J425</f>
        <v>1</v>
      </c>
    </row>
    <row r="428" spans="1:14" x14ac:dyDescent="0.15">
      <c r="A428" s="9">
        <v>1255</v>
      </c>
      <c r="B428" s="9" t="str">
        <f t="shared" si="26"/>
        <v>小女走幅跳4</v>
      </c>
      <c r="C428" s="9" t="str">
        <f>I428&amp;COUNTIF($I$4:I428,I428)</f>
        <v>皆月奈知2</v>
      </c>
      <c r="D428" s="9" t="str">
        <f>貼付ｼｰﾄ!D426&amp;貼付ｼｰﾄ!C426</f>
        <v>小女走幅跳</v>
      </c>
      <c r="E428" s="9">
        <f>IF(D428="","",貼付ｼｰﾄ!F426+ROW()/1000000)</f>
        <v>371.000428</v>
      </c>
      <c r="F428" s="9">
        <f t="shared" si="24"/>
        <v>4</v>
      </c>
      <c r="G428" s="9" t="str">
        <f>貼付ｼｰﾄ!A426</f>
        <v>小学生陸上</v>
      </c>
      <c r="H428" s="9" t="str">
        <f>貼付ｼｰﾄ!B426</f>
        <v>北見</v>
      </c>
      <c r="I428" s="9" t="str">
        <f>貼付ｼｰﾄ!E426</f>
        <v>皆月奈知</v>
      </c>
      <c r="J428" s="9">
        <f>貼付ｼｰﾄ!F426</f>
        <v>371</v>
      </c>
      <c r="K428" s="9" t="str">
        <f>貼付ｼｰﾄ!G426</f>
        <v>決</v>
      </c>
      <c r="L428" s="9" t="str">
        <f>貼付ｼｰﾄ!H426</f>
        <v>訓子府陸上少年団</v>
      </c>
      <c r="M428" s="9">
        <f>貼付ｼｰﾄ!I426</f>
        <v>6</v>
      </c>
      <c r="N428" s="9">
        <f>貼付ｼｰﾄ!J426</f>
        <v>0</v>
      </c>
    </row>
    <row r="429" spans="1:14" x14ac:dyDescent="0.15">
      <c r="A429" s="9">
        <v>1259</v>
      </c>
      <c r="B429" s="9" t="str">
        <f t="shared" si="26"/>
        <v>中男走幅跳29</v>
      </c>
      <c r="C429" s="9" t="str">
        <f>I429&amp;COUNTIF($I$4:I429,I429)</f>
        <v>海野太一1</v>
      </c>
      <c r="D429" s="9" t="str">
        <f>貼付ｼｰﾄ!D427&amp;貼付ｼｰﾄ!C427</f>
        <v>中男走幅跳</v>
      </c>
      <c r="E429" s="9">
        <f>IF(D429="","",貼付ｼｰﾄ!F427+ROW()/1000000)</f>
        <v>446.000429</v>
      </c>
      <c r="F429" s="9">
        <f t="shared" si="24"/>
        <v>29</v>
      </c>
      <c r="G429" s="9" t="str">
        <f>貼付ｼｰﾄ!A427</f>
        <v>通信陸上</v>
      </c>
      <c r="H429" s="9" t="str">
        <f>貼付ｼｰﾄ!B427</f>
        <v>北見</v>
      </c>
      <c r="I429" s="9" t="str">
        <f>貼付ｼｰﾄ!E427</f>
        <v>海野太一</v>
      </c>
      <c r="J429" s="9">
        <f>貼付ｼｰﾄ!F427</f>
        <v>446</v>
      </c>
      <c r="K429" s="9" t="str">
        <f>貼付ｼｰﾄ!G427</f>
        <v>予</v>
      </c>
      <c r="L429" s="9" t="str">
        <f>貼付ｼｰﾄ!H427</f>
        <v>遠軽中</v>
      </c>
      <c r="M429" s="9">
        <f>貼付ｼｰﾄ!I427</f>
        <v>3</v>
      </c>
      <c r="N429" s="9">
        <f>貼付ｼｰﾄ!J427</f>
        <v>2.9</v>
      </c>
    </row>
    <row r="430" spans="1:14" x14ac:dyDescent="0.15">
      <c r="A430" s="9">
        <v>1260</v>
      </c>
      <c r="B430" s="9" t="str">
        <f t="shared" si="26"/>
        <v>高男走幅跳27</v>
      </c>
      <c r="C430" s="9" t="str">
        <f>I430&amp;COUNTIF($I$4:I430,I430)</f>
        <v>河村将伍1</v>
      </c>
      <c r="D430" s="9" t="str">
        <f>貼付ｼｰﾄ!D428&amp;貼付ｼｰﾄ!C428</f>
        <v>高男走幅跳</v>
      </c>
      <c r="E430" s="9">
        <f>IF(D430="","",貼付ｼｰﾄ!F428+ROW()/1000000)</f>
        <v>519.00043000000005</v>
      </c>
      <c r="F430" s="9">
        <f t="shared" si="24"/>
        <v>27</v>
      </c>
      <c r="G430" s="9" t="str">
        <f>貼付ｼｰﾄ!A428</f>
        <v>記録会１戦</v>
      </c>
      <c r="H430" s="9" t="str">
        <f>貼付ｼｰﾄ!B428</f>
        <v>北見</v>
      </c>
      <c r="I430" s="9" t="str">
        <f>貼付ｼｰﾄ!E428</f>
        <v>河村将伍</v>
      </c>
      <c r="J430" s="9">
        <f>貼付ｼｰﾄ!F428</f>
        <v>519</v>
      </c>
      <c r="K430" s="9" t="str">
        <f>貼付ｼｰﾄ!G428</f>
        <v>決</v>
      </c>
      <c r="L430" s="9" t="str">
        <f>貼付ｼｰﾄ!H428</f>
        <v>北見柏陽高</v>
      </c>
      <c r="M430" s="9">
        <f>貼付ｼｰﾄ!I428</f>
        <v>3</v>
      </c>
      <c r="N430" s="9">
        <f>貼付ｼｰﾄ!J428</f>
        <v>2</v>
      </c>
    </row>
    <row r="431" spans="1:14" x14ac:dyDescent="0.15">
      <c r="A431" s="9">
        <v>1263</v>
      </c>
      <c r="B431" s="9" t="str">
        <f t="shared" si="26"/>
        <v>小女走幅跳22</v>
      </c>
      <c r="C431" s="9" t="str">
        <f>I431&amp;COUNTIF($I$4:I431,I431)</f>
        <v>夏井和1</v>
      </c>
      <c r="D431" s="9" t="str">
        <f>貼付ｼｰﾄ!D429&amp;貼付ｼｰﾄ!C429</f>
        <v>小女走幅跳</v>
      </c>
      <c r="E431" s="9">
        <f>IF(D431="","",貼付ｼｰﾄ!F429+ROW()/1000000)</f>
        <v>299.00043099999999</v>
      </c>
      <c r="F431" s="9">
        <f t="shared" si="24"/>
        <v>22</v>
      </c>
      <c r="G431" s="9" t="str">
        <f>貼付ｼｰﾄ!A429</f>
        <v>小学生陸上</v>
      </c>
      <c r="H431" s="9" t="str">
        <f>貼付ｼｰﾄ!B429</f>
        <v>北見</v>
      </c>
      <c r="I431" s="9" t="str">
        <f>貼付ｼｰﾄ!E429</f>
        <v>夏井和</v>
      </c>
      <c r="J431" s="9">
        <f>貼付ｼｰﾄ!F429</f>
        <v>299</v>
      </c>
      <c r="K431" s="9" t="str">
        <f>貼付ｼｰﾄ!G429</f>
        <v>決</v>
      </c>
      <c r="L431" s="9" t="str">
        <f>貼付ｼｰﾄ!H429</f>
        <v>ｵﾎｰﾂｸｷｯｽﾞ</v>
      </c>
      <c r="M431" s="9">
        <f>貼付ｼｰﾄ!I429</f>
        <v>3</v>
      </c>
      <c r="N431" s="9">
        <f>貼付ｼｰﾄ!J429</f>
        <v>0</v>
      </c>
    </row>
    <row r="432" spans="1:14" x14ac:dyDescent="0.15">
      <c r="A432" s="9">
        <v>1274</v>
      </c>
      <c r="B432" s="9" t="str">
        <f t="shared" si="26"/>
        <v>中男走幅跳19</v>
      </c>
      <c r="C432" s="9" t="str">
        <f>I432&amp;COUNTIF($I$4:I432,I432)</f>
        <v>加藤蓮1</v>
      </c>
      <c r="D432" s="9" t="str">
        <f>貼付ｼｰﾄ!D430&amp;貼付ｼｰﾄ!C430</f>
        <v>中男走幅跳</v>
      </c>
      <c r="E432" s="9">
        <f>IF(D432="","",貼付ｼｰﾄ!F430+ROW()/1000000)</f>
        <v>483.00043199999999</v>
      </c>
      <c r="F432" s="9">
        <f t="shared" si="24"/>
        <v>19</v>
      </c>
      <c r="G432" s="9" t="str">
        <f>貼付ｼｰﾄ!A430</f>
        <v>中体連新人</v>
      </c>
      <c r="H432" s="9" t="str">
        <f>貼付ｼｰﾄ!B430</f>
        <v>網走</v>
      </c>
      <c r="I432" s="9" t="str">
        <f>貼付ｼｰﾄ!E430</f>
        <v>加藤蓮</v>
      </c>
      <c r="J432" s="9">
        <f>貼付ｼｰﾄ!F430</f>
        <v>483</v>
      </c>
      <c r="K432" s="9" t="str">
        <f>貼付ｼｰﾄ!G430</f>
        <v>決</v>
      </c>
      <c r="L432" s="9" t="str">
        <f>貼付ｼｰﾄ!H430</f>
        <v>北見北中</v>
      </c>
      <c r="M432" s="9">
        <f>貼付ｼｰﾄ!I430</f>
        <v>2</v>
      </c>
      <c r="N432" s="9">
        <f>貼付ｼｰﾄ!J430</f>
        <v>2</v>
      </c>
    </row>
    <row r="433" spans="1:14" x14ac:dyDescent="0.15">
      <c r="A433" s="9">
        <v>1277</v>
      </c>
      <c r="B433" s="9" t="str">
        <f t="shared" si="26"/>
        <v>中男走幅跳47</v>
      </c>
      <c r="C433" s="9" t="str">
        <f>I433&amp;COUNTIF($I$4:I433,I433)</f>
        <v>加藤好涼1</v>
      </c>
      <c r="D433" s="9" t="str">
        <f>貼付ｼｰﾄ!D431&amp;貼付ｼｰﾄ!C431</f>
        <v>中男走幅跳</v>
      </c>
      <c r="E433" s="9">
        <f>IF(D433="","",貼付ｼｰﾄ!F431+ROW()/1000000)</f>
        <v>411.00043299999999</v>
      </c>
      <c r="F433" s="9">
        <f t="shared" si="24"/>
        <v>47</v>
      </c>
      <c r="G433" s="9" t="str">
        <f>貼付ｼｰﾄ!A431</f>
        <v>記録会3戦</v>
      </c>
      <c r="H433" s="9" t="str">
        <f>貼付ｼｰﾄ!B431</f>
        <v>網走</v>
      </c>
      <c r="I433" s="9" t="str">
        <f>貼付ｼｰﾄ!E431</f>
        <v>加藤好涼</v>
      </c>
      <c r="J433" s="9">
        <f>貼付ｼｰﾄ!F431</f>
        <v>411</v>
      </c>
      <c r="K433" s="9" t="str">
        <f>貼付ｼｰﾄ!G431</f>
        <v>決</v>
      </c>
      <c r="L433" s="9" t="str">
        <f>貼付ｼｰﾄ!H431</f>
        <v>美幌北中</v>
      </c>
      <c r="M433" s="9">
        <f>貼付ｼｰﾄ!I431</f>
        <v>1</v>
      </c>
      <c r="N433" s="9">
        <f>貼付ｼｰﾄ!J431</f>
        <v>-1.4</v>
      </c>
    </row>
    <row r="434" spans="1:14" x14ac:dyDescent="0.15">
      <c r="A434" s="9">
        <v>1281</v>
      </c>
      <c r="B434" s="9" t="str">
        <f t="shared" si="26"/>
        <v>小男走幅跳33</v>
      </c>
      <c r="C434" s="9" t="str">
        <f>I434&amp;COUNTIF($I$4:I434,I434)</f>
        <v>岡本壮太1</v>
      </c>
      <c r="D434" s="9" t="str">
        <f>貼付ｼｰﾄ!D432&amp;貼付ｼｰﾄ!C432</f>
        <v>小男走幅跳</v>
      </c>
      <c r="E434" s="9">
        <f>IF(D434="","",貼付ｼｰﾄ!F432+ROW()/1000000)</f>
        <v>285.00043399999998</v>
      </c>
      <c r="F434" s="9">
        <f t="shared" si="24"/>
        <v>33</v>
      </c>
      <c r="G434" s="9" t="str">
        <f>貼付ｼｰﾄ!A432</f>
        <v>選手権</v>
      </c>
      <c r="H434" s="9" t="str">
        <f>貼付ｼｰﾄ!B432</f>
        <v>北見</v>
      </c>
      <c r="I434" s="9" t="str">
        <f>貼付ｼｰﾄ!E432</f>
        <v>岡本壮太</v>
      </c>
      <c r="J434" s="9">
        <f>貼付ｼｰﾄ!F432</f>
        <v>285</v>
      </c>
      <c r="K434" s="9" t="str">
        <f>貼付ｼｰﾄ!G432</f>
        <v>決</v>
      </c>
      <c r="L434" s="9" t="str">
        <f>貼付ｼｰﾄ!H432</f>
        <v>訓子府陸上少年団</v>
      </c>
      <c r="M434" s="9">
        <f>貼付ｼｰﾄ!I432</f>
        <v>4</v>
      </c>
      <c r="N434" s="9">
        <f>貼付ｼｰﾄ!J432</f>
        <v>0</v>
      </c>
    </row>
    <row r="435" spans="1:14" x14ac:dyDescent="0.15">
      <c r="A435" s="9">
        <v>1288</v>
      </c>
      <c r="B435" s="9" t="str">
        <f t="shared" ref="B435:B451" si="27">D435&amp;F435</f>
        <v>小男走幅跳21</v>
      </c>
      <c r="C435" s="9" t="str">
        <f>I435&amp;COUNTIF($I$4:I435,I435)</f>
        <v>岡部匠真1</v>
      </c>
      <c r="D435" s="9" t="str">
        <f>貼付ｼｰﾄ!D433&amp;貼付ｼｰﾄ!C433</f>
        <v>小男走幅跳</v>
      </c>
      <c r="E435" s="9">
        <f>IF(D435="","",貼付ｼｰﾄ!F433+ROW()/1000000)</f>
        <v>313.00043499999998</v>
      </c>
      <c r="F435" s="9">
        <f t="shared" si="24"/>
        <v>21</v>
      </c>
      <c r="G435" s="9" t="str">
        <f>貼付ｼｰﾄ!A433</f>
        <v>オホ小学生</v>
      </c>
      <c r="H435" s="9" t="str">
        <f>貼付ｼｰﾄ!B433</f>
        <v>北見</v>
      </c>
      <c r="I435" s="9" t="str">
        <f>貼付ｼｰﾄ!E433</f>
        <v>岡部匠真</v>
      </c>
      <c r="J435" s="9">
        <f>貼付ｼｰﾄ!F433</f>
        <v>313</v>
      </c>
      <c r="K435" s="9" t="str">
        <f>貼付ｼｰﾄ!G433</f>
        <v>決</v>
      </c>
      <c r="L435" s="9" t="str">
        <f>貼付ｼｰﾄ!H433</f>
        <v>ｵﾎｰﾂｸｷｯｽﾞ</v>
      </c>
      <c r="M435" s="9">
        <f>貼付ｼｰﾄ!I433</f>
        <v>5</v>
      </c>
      <c r="N435" s="9">
        <f>貼付ｼｰﾄ!J433</f>
        <v>0</v>
      </c>
    </row>
    <row r="436" spans="1:14" x14ac:dyDescent="0.15">
      <c r="A436" s="9">
        <v>1289</v>
      </c>
      <c r="B436" s="9" t="str">
        <f t="shared" si="27"/>
        <v>中男走幅跳26</v>
      </c>
      <c r="C436" s="9" t="str">
        <f>I436&amp;COUNTIF($I$4:I436,I436)</f>
        <v>岡崎凌大1</v>
      </c>
      <c r="D436" s="9" t="str">
        <f>貼付ｼｰﾄ!D434&amp;貼付ｼｰﾄ!C434</f>
        <v>中男走幅跳</v>
      </c>
      <c r="E436" s="9">
        <f>IF(D436="","",貼付ｼｰﾄ!F434+ROW()/1000000)</f>
        <v>452.00043599999998</v>
      </c>
      <c r="F436" s="9">
        <f t="shared" si="24"/>
        <v>26</v>
      </c>
      <c r="G436" s="9" t="str">
        <f>貼付ｼｰﾄ!A434</f>
        <v>記録会１戦</v>
      </c>
      <c r="H436" s="9" t="str">
        <f>貼付ｼｰﾄ!B434</f>
        <v>北見</v>
      </c>
      <c r="I436" s="9" t="str">
        <f>貼付ｼｰﾄ!E434</f>
        <v>岡崎凌大</v>
      </c>
      <c r="J436" s="9">
        <f>貼付ｼｰﾄ!F434</f>
        <v>452</v>
      </c>
      <c r="K436" s="9" t="str">
        <f>貼付ｼｰﾄ!G434</f>
        <v>決</v>
      </c>
      <c r="L436" s="9" t="str">
        <f>貼付ｼｰﾄ!H434</f>
        <v>清里中</v>
      </c>
      <c r="M436" s="9">
        <f>貼付ｼｰﾄ!I434</f>
        <v>3</v>
      </c>
      <c r="N436" s="9">
        <f>貼付ｼｰﾄ!J434</f>
        <v>3</v>
      </c>
    </row>
    <row r="437" spans="1:14" x14ac:dyDescent="0.15">
      <c r="A437" s="9">
        <v>1296</v>
      </c>
      <c r="B437" s="9" t="str">
        <f t="shared" si="27"/>
        <v>高女走幅跳27</v>
      </c>
      <c r="C437" s="9" t="str">
        <f>I437&amp;COUNTIF($I$4:I437,I437)</f>
        <v>岡崎愛海1</v>
      </c>
      <c r="D437" s="9" t="str">
        <f>貼付ｼｰﾄ!D435&amp;貼付ｼｰﾄ!C435</f>
        <v>高女走幅跳</v>
      </c>
      <c r="E437" s="9">
        <f>IF(D437="","",貼付ｼｰﾄ!F435+ROW()/1000000)</f>
        <v>370.00043699999998</v>
      </c>
      <c r="F437" s="9">
        <f t="shared" si="24"/>
        <v>27</v>
      </c>
      <c r="G437" s="9" t="str">
        <f>貼付ｼｰﾄ!A435</f>
        <v>高体連北見支部</v>
      </c>
      <c r="H437" s="9" t="str">
        <f>貼付ｼｰﾄ!B435</f>
        <v>北見</v>
      </c>
      <c r="I437" s="9" t="str">
        <f>貼付ｼｰﾄ!E435</f>
        <v>岡崎愛海</v>
      </c>
      <c r="J437" s="9">
        <f>貼付ｼｰﾄ!F435</f>
        <v>370</v>
      </c>
      <c r="K437" s="9" t="str">
        <f>貼付ｼｰﾄ!G435</f>
        <v>決</v>
      </c>
      <c r="L437" s="9" t="str">
        <f>貼付ｼｰﾄ!H435</f>
        <v>興部高</v>
      </c>
      <c r="M437" s="9">
        <f>貼付ｼｰﾄ!I435</f>
        <v>2</v>
      </c>
      <c r="N437" s="9">
        <f>貼付ｼｰﾄ!J435</f>
        <v>1</v>
      </c>
    </row>
    <row r="438" spans="1:14" x14ac:dyDescent="0.15">
      <c r="A438" s="9">
        <v>1301</v>
      </c>
      <c r="B438" s="9" t="str">
        <f t="shared" si="27"/>
        <v>中男走幅跳48</v>
      </c>
      <c r="C438" s="9" t="str">
        <f>I438&amp;COUNTIF($I$4:I438,I438)</f>
        <v>横松諒真1</v>
      </c>
      <c r="D438" s="9" t="str">
        <f>貼付ｼｰﾄ!D436&amp;貼付ｼｰﾄ!C436</f>
        <v>中男走幅跳</v>
      </c>
      <c r="E438" s="9">
        <f>IF(D438="","",貼付ｼｰﾄ!F436+ROW()/1000000)</f>
        <v>409.00043799999997</v>
      </c>
      <c r="F438" s="9">
        <f t="shared" si="24"/>
        <v>48</v>
      </c>
      <c r="G438" s="9" t="str">
        <f>貼付ｼｰﾄ!A436</f>
        <v>通信陸上</v>
      </c>
      <c r="H438" s="9" t="str">
        <f>貼付ｼｰﾄ!B436</f>
        <v>北見</v>
      </c>
      <c r="I438" s="9" t="str">
        <f>貼付ｼｰﾄ!E436</f>
        <v>横松諒真</v>
      </c>
      <c r="J438" s="9">
        <f>貼付ｼｰﾄ!F436</f>
        <v>409</v>
      </c>
      <c r="K438" s="9" t="str">
        <f>貼付ｼｰﾄ!G436</f>
        <v>予</v>
      </c>
      <c r="L438" s="9" t="str">
        <f>貼付ｼｰﾄ!H436</f>
        <v>美幌中</v>
      </c>
      <c r="M438" s="9">
        <f>貼付ｼｰﾄ!I436</f>
        <v>1</v>
      </c>
      <c r="N438" s="9">
        <f>貼付ｼｰﾄ!J436</f>
        <v>1.2</v>
      </c>
    </row>
    <row r="439" spans="1:14" x14ac:dyDescent="0.15">
      <c r="A439" s="9">
        <v>1305</v>
      </c>
      <c r="B439" s="9" t="str">
        <f t="shared" si="27"/>
        <v>中女走幅跳60</v>
      </c>
      <c r="C439" s="9" t="str">
        <f>I439&amp;COUNTIF($I$4:I439,I439)</f>
        <v>奥山陽菜1</v>
      </c>
      <c r="D439" s="9" t="str">
        <f>貼付ｼｰﾄ!D437&amp;貼付ｼｰﾄ!C437</f>
        <v>中女走幅跳</v>
      </c>
      <c r="E439" s="9">
        <f>IF(D439="","",貼付ｼｰﾄ!F437+ROW()/1000000)</f>
        <v>266.00043899999997</v>
      </c>
      <c r="F439" s="9">
        <f t="shared" si="24"/>
        <v>60</v>
      </c>
      <c r="G439" s="9" t="str">
        <f>貼付ｼｰﾄ!A437</f>
        <v>記録会3戦</v>
      </c>
      <c r="H439" s="9" t="str">
        <f>貼付ｼｰﾄ!B437</f>
        <v>網走</v>
      </c>
      <c r="I439" s="9" t="str">
        <f>貼付ｼｰﾄ!E437</f>
        <v>奥山陽菜</v>
      </c>
      <c r="J439" s="9">
        <f>貼付ｼｰﾄ!F437</f>
        <v>266</v>
      </c>
      <c r="K439" s="9" t="str">
        <f>貼付ｼｰﾄ!G437</f>
        <v>決</v>
      </c>
      <c r="L439" s="9" t="str">
        <f>貼付ｼｰﾄ!H437</f>
        <v>北見南中</v>
      </c>
      <c r="M439" s="9">
        <f>貼付ｼｰﾄ!I437</f>
        <v>1</v>
      </c>
      <c r="N439" s="9">
        <f>貼付ｼｰﾄ!J437</f>
        <v>2.1</v>
      </c>
    </row>
    <row r="440" spans="1:14" x14ac:dyDescent="0.15">
      <c r="A440" s="9">
        <v>1306</v>
      </c>
      <c r="B440" s="9" t="str">
        <f t="shared" si="27"/>
        <v>中男走幅跳66</v>
      </c>
      <c r="C440" s="9" t="str">
        <f>I440&amp;COUNTIF($I$4:I440,I440)</f>
        <v>奥山樹晏1</v>
      </c>
      <c r="D440" s="9" t="str">
        <f>貼付ｼｰﾄ!D438&amp;貼付ｼｰﾄ!C438</f>
        <v>中男走幅跳</v>
      </c>
      <c r="E440" s="9">
        <f>IF(D440="","",貼付ｼｰﾄ!F438+ROW()/1000000)</f>
        <v>368.00044000000003</v>
      </c>
      <c r="F440" s="9">
        <f t="shared" si="24"/>
        <v>66</v>
      </c>
      <c r="G440" s="9" t="str">
        <f>貼付ｼｰﾄ!A438</f>
        <v>通信陸上</v>
      </c>
      <c r="H440" s="9" t="str">
        <f>貼付ｼｰﾄ!B438</f>
        <v>北見</v>
      </c>
      <c r="I440" s="9" t="str">
        <f>貼付ｼｰﾄ!E438</f>
        <v>奥山樹晏</v>
      </c>
      <c r="J440" s="9">
        <f>貼付ｼｰﾄ!F438</f>
        <v>368</v>
      </c>
      <c r="K440" s="9" t="str">
        <f>貼付ｼｰﾄ!G438</f>
        <v>予</v>
      </c>
      <c r="L440" s="9" t="str">
        <f>貼付ｼｰﾄ!H438</f>
        <v>北見東陵中</v>
      </c>
      <c r="M440" s="9">
        <f>貼付ｼｰﾄ!I438</f>
        <v>1</v>
      </c>
      <c r="N440" s="9">
        <f>貼付ｼｰﾄ!J438</f>
        <v>1.5</v>
      </c>
    </row>
    <row r="441" spans="1:14" x14ac:dyDescent="0.15">
      <c r="A441" s="9">
        <v>1312</v>
      </c>
      <c r="B441" s="9" t="str">
        <f t="shared" si="27"/>
        <v>中女走幅跳39</v>
      </c>
      <c r="C441" s="9" t="str">
        <f>I441&amp;COUNTIF($I$4:I441,I441)</f>
        <v>奥河桃花1</v>
      </c>
      <c r="D441" s="9" t="str">
        <f>貼付ｼｰﾄ!D439&amp;貼付ｼｰﾄ!C439</f>
        <v>中女走幅跳</v>
      </c>
      <c r="E441" s="9">
        <f>IF(D441="","",貼付ｼｰﾄ!F439+ROW()/1000000)</f>
        <v>349.00044100000002</v>
      </c>
      <c r="F441" s="9">
        <f t="shared" si="24"/>
        <v>39</v>
      </c>
      <c r="G441" s="9" t="str">
        <f>貼付ｼｰﾄ!A439</f>
        <v>通信陸上</v>
      </c>
      <c r="H441" s="9" t="str">
        <f>貼付ｼｰﾄ!B439</f>
        <v>北見</v>
      </c>
      <c r="I441" s="9" t="str">
        <f>貼付ｼｰﾄ!E439</f>
        <v>奥河桃花</v>
      </c>
      <c r="J441" s="9">
        <f>貼付ｼｰﾄ!F439</f>
        <v>349</v>
      </c>
      <c r="K441" s="9" t="str">
        <f>貼付ｼｰﾄ!G439</f>
        <v>予</v>
      </c>
      <c r="L441" s="9" t="str">
        <f>貼付ｼｰﾄ!H439</f>
        <v>紋別中</v>
      </c>
      <c r="M441" s="9">
        <f>貼付ｼｰﾄ!I439</f>
        <v>1</v>
      </c>
      <c r="N441" s="9">
        <f>貼付ｼｰﾄ!J439</f>
        <v>-1.1000000000000001</v>
      </c>
    </row>
    <row r="442" spans="1:14" x14ac:dyDescent="0.15">
      <c r="A442" s="9">
        <v>1318</v>
      </c>
      <c r="B442" s="9" t="str">
        <f t="shared" si="27"/>
        <v>小女走幅跳10</v>
      </c>
      <c r="C442" s="9" t="str">
        <f>I442&amp;COUNTIF($I$4:I442,I442)</f>
        <v>遠藤蒼依1</v>
      </c>
      <c r="D442" s="9" t="str">
        <f>貼付ｼｰﾄ!D440&amp;貼付ｼｰﾄ!C440</f>
        <v>小女走幅跳</v>
      </c>
      <c r="E442" s="9">
        <f>IF(D442="","",貼付ｼｰﾄ!F440+ROW()/1000000)</f>
        <v>332.00044200000002</v>
      </c>
      <c r="F442" s="9">
        <f t="shared" si="24"/>
        <v>10</v>
      </c>
      <c r="G442" s="9" t="str">
        <f>貼付ｼｰﾄ!A440</f>
        <v>小学生陸上</v>
      </c>
      <c r="H442" s="9" t="str">
        <f>貼付ｼｰﾄ!B440</f>
        <v>北見</v>
      </c>
      <c r="I442" s="9" t="str">
        <f>貼付ｼｰﾄ!E440</f>
        <v>遠藤蒼依</v>
      </c>
      <c r="J442" s="9">
        <f>貼付ｼｰﾄ!F440</f>
        <v>332</v>
      </c>
      <c r="K442" s="9" t="str">
        <f>貼付ｼｰﾄ!G440</f>
        <v>決</v>
      </c>
      <c r="L442" s="9" t="str">
        <f>貼付ｼｰﾄ!H440</f>
        <v>常呂陸上少年団</v>
      </c>
      <c r="M442" s="9">
        <f>貼付ｼｰﾄ!I440</f>
        <v>6</v>
      </c>
      <c r="N442" s="9">
        <f>貼付ｼｰﾄ!J440</f>
        <v>0</v>
      </c>
    </row>
    <row r="443" spans="1:14" x14ac:dyDescent="0.15">
      <c r="A443" s="9">
        <v>1322</v>
      </c>
      <c r="B443" s="9" t="str">
        <f t="shared" si="27"/>
        <v>中女走幅跳2</v>
      </c>
      <c r="C443" s="9" t="str">
        <f>I443&amp;COUNTIF($I$4:I443,I443)</f>
        <v>遠藤志穂2</v>
      </c>
      <c r="D443" s="9" t="str">
        <f>貼付ｼｰﾄ!D441&amp;貼付ｼｰﾄ!C441</f>
        <v>中女走幅跳</v>
      </c>
      <c r="E443" s="9">
        <f>IF(D443="","",貼付ｼｰﾄ!F441+ROW()/1000000)</f>
        <v>507.00044300000002</v>
      </c>
      <c r="F443" s="9">
        <f t="shared" si="24"/>
        <v>2</v>
      </c>
      <c r="G443" s="9" t="str">
        <f>貼付ｼｰﾄ!A441</f>
        <v>秋季陸上</v>
      </c>
      <c r="H443" s="9" t="str">
        <f>貼付ｼｰﾄ!B441</f>
        <v>網走</v>
      </c>
      <c r="I443" s="9" t="str">
        <f>貼付ｼｰﾄ!E441</f>
        <v>遠藤志穂</v>
      </c>
      <c r="J443" s="9">
        <f>貼付ｼｰﾄ!F441</f>
        <v>507</v>
      </c>
      <c r="K443" s="9" t="str">
        <f>貼付ｼｰﾄ!G441</f>
        <v>決</v>
      </c>
      <c r="L443" s="9" t="str">
        <f>貼付ｼｰﾄ!H441</f>
        <v>北見常呂中</v>
      </c>
      <c r="M443" s="9">
        <f>貼付ｼｰﾄ!I441</f>
        <v>3</v>
      </c>
      <c r="N443" s="9">
        <f>貼付ｼｰﾄ!J441</f>
        <v>0.2</v>
      </c>
    </row>
    <row r="444" spans="1:14" x14ac:dyDescent="0.15">
      <c r="A444" s="9">
        <v>1323</v>
      </c>
      <c r="B444" s="9" t="str">
        <f t="shared" si="27"/>
        <v>小女走幅跳1</v>
      </c>
      <c r="C444" s="9" t="str">
        <f>I444&amp;COUNTIF($I$4:I444,I444)</f>
        <v>遠藤りあら1</v>
      </c>
      <c r="D444" s="9" t="str">
        <f>貼付ｼｰﾄ!D442&amp;貼付ｼｰﾄ!C442</f>
        <v>小女走幅跳</v>
      </c>
      <c r="E444" s="9">
        <f>IF(D444="","",貼付ｼｰﾄ!F442+ROW()/1000000)</f>
        <v>398.00044400000002</v>
      </c>
      <c r="F444" s="9">
        <f t="shared" si="24"/>
        <v>1</v>
      </c>
      <c r="G444" s="9" t="str">
        <f>貼付ｼｰﾄ!A442</f>
        <v>小学生陸上</v>
      </c>
      <c r="H444" s="9" t="str">
        <f>貼付ｼｰﾄ!B442</f>
        <v>北見</v>
      </c>
      <c r="I444" s="9" t="str">
        <f>貼付ｼｰﾄ!E442</f>
        <v>遠藤りあら</v>
      </c>
      <c r="J444" s="9">
        <f>貼付ｼｰﾄ!F442</f>
        <v>398</v>
      </c>
      <c r="K444" s="9" t="str">
        <f>貼付ｼｰﾄ!G442</f>
        <v>決</v>
      </c>
      <c r="L444" s="9" t="str">
        <f>貼付ｼｰﾄ!H442</f>
        <v>網走陸上少年団</v>
      </c>
      <c r="M444" s="9">
        <f>貼付ｼｰﾄ!I442</f>
        <v>6</v>
      </c>
      <c r="N444" s="9">
        <f>貼付ｼｰﾄ!J442</f>
        <v>0</v>
      </c>
    </row>
    <row r="445" spans="1:14" x14ac:dyDescent="0.15">
      <c r="A445" s="9">
        <v>1324</v>
      </c>
      <c r="B445" s="9" t="str">
        <f t="shared" si="27"/>
        <v>中男走幅跳62</v>
      </c>
      <c r="C445" s="9" t="str">
        <f>I445&amp;COUNTIF($I$4:I445,I445)</f>
        <v>遠山竣平1</v>
      </c>
      <c r="D445" s="9" t="str">
        <f>貼付ｼｰﾄ!D443&amp;貼付ｼｰﾄ!C443</f>
        <v>中男走幅跳</v>
      </c>
      <c r="E445" s="9">
        <f>IF(D445="","",貼付ｼｰﾄ!F443+ROW()/1000000)</f>
        <v>378.00044500000001</v>
      </c>
      <c r="F445" s="9">
        <f t="shared" si="24"/>
        <v>62</v>
      </c>
      <c r="G445" s="9" t="str">
        <f>貼付ｼｰﾄ!A443</f>
        <v>通信陸上</v>
      </c>
      <c r="H445" s="9" t="str">
        <f>貼付ｼｰﾄ!B443</f>
        <v>北見</v>
      </c>
      <c r="I445" s="9" t="str">
        <f>貼付ｼｰﾄ!E443</f>
        <v>遠山竣平</v>
      </c>
      <c r="J445" s="9">
        <f>貼付ｼｰﾄ!F443</f>
        <v>378</v>
      </c>
      <c r="K445" s="9" t="str">
        <f>貼付ｼｰﾄ!G443</f>
        <v>予</v>
      </c>
      <c r="L445" s="9" t="str">
        <f>貼付ｼｰﾄ!H443</f>
        <v>北見北光中</v>
      </c>
      <c r="M445" s="9">
        <f>貼付ｼｰﾄ!I443</f>
        <v>3</v>
      </c>
      <c r="N445" s="9">
        <f>貼付ｼｰﾄ!J443</f>
        <v>0.8</v>
      </c>
    </row>
    <row r="446" spans="1:14" x14ac:dyDescent="0.15">
      <c r="A446" s="9">
        <v>1326</v>
      </c>
      <c r="B446" s="9" t="str">
        <f t="shared" si="27"/>
        <v>高女走幅跳23</v>
      </c>
      <c r="C446" s="9" t="str">
        <f>I446&amp;COUNTIF($I$4:I446,I446)</f>
        <v>榎本舞優1</v>
      </c>
      <c r="D446" s="9" t="str">
        <f>貼付ｼｰﾄ!D444&amp;貼付ｼｰﾄ!C444</f>
        <v>高女走幅跳</v>
      </c>
      <c r="E446" s="9">
        <f>IF(D446="","",貼付ｼｰﾄ!F444+ROW()/1000000)</f>
        <v>382.00044600000001</v>
      </c>
      <c r="F446" s="9">
        <f t="shared" si="24"/>
        <v>23</v>
      </c>
      <c r="G446" s="9" t="str">
        <f>貼付ｼｰﾄ!A444</f>
        <v>選手権</v>
      </c>
      <c r="H446" s="9" t="str">
        <f>貼付ｼｰﾄ!B444</f>
        <v>北見</v>
      </c>
      <c r="I446" s="9" t="str">
        <f>貼付ｼｰﾄ!E444</f>
        <v>榎本舞優</v>
      </c>
      <c r="J446" s="9">
        <f>貼付ｼｰﾄ!F444</f>
        <v>382</v>
      </c>
      <c r="K446" s="9" t="str">
        <f>貼付ｼｰﾄ!G444</f>
        <v>決</v>
      </c>
      <c r="L446" s="9" t="str">
        <f>貼付ｼｰﾄ!H444</f>
        <v>遠軽高</v>
      </c>
      <c r="M446" s="9">
        <f>貼付ｼｰﾄ!I444</f>
        <v>1</v>
      </c>
      <c r="N446" s="9">
        <f>貼付ｼｰﾄ!J444</f>
        <v>4.2</v>
      </c>
    </row>
    <row r="447" spans="1:14" x14ac:dyDescent="0.15">
      <c r="A447" s="9">
        <v>1327</v>
      </c>
      <c r="B447" s="9" t="str">
        <f t="shared" si="27"/>
        <v>高男走幅跳20</v>
      </c>
      <c r="C447" s="9" t="str">
        <f>I447&amp;COUNTIF($I$4:I447,I447)</f>
        <v>浦田瑞生1</v>
      </c>
      <c r="D447" s="9" t="str">
        <f>貼付ｼｰﾄ!D445&amp;貼付ｼｰﾄ!C445</f>
        <v>高男走幅跳</v>
      </c>
      <c r="E447" s="9">
        <f>IF(D447="","",貼付ｼｰﾄ!F445+ROW()/1000000)</f>
        <v>544.00044700000001</v>
      </c>
      <c r="F447" s="9">
        <f t="shared" si="24"/>
        <v>20</v>
      </c>
      <c r="G447" s="9" t="str">
        <f>貼付ｼｰﾄ!A445</f>
        <v>記録会１戦</v>
      </c>
      <c r="H447" s="9" t="str">
        <f>貼付ｼｰﾄ!B445</f>
        <v>北見</v>
      </c>
      <c r="I447" s="9" t="str">
        <f>貼付ｼｰﾄ!E445</f>
        <v>浦田瑞生</v>
      </c>
      <c r="J447" s="9">
        <f>貼付ｼｰﾄ!F445</f>
        <v>544</v>
      </c>
      <c r="K447" s="9" t="str">
        <f>貼付ｼｰﾄ!G445</f>
        <v>決</v>
      </c>
      <c r="L447" s="9" t="str">
        <f>貼付ｼｰﾄ!H445</f>
        <v>北見柏陽高</v>
      </c>
      <c r="M447" s="9">
        <f>貼付ｼｰﾄ!I445</f>
        <v>3</v>
      </c>
      <c r="N447" s="9">
        <f>貼付ｼｰﾄ!J445</f>
        <v>2.1</v>
      </c>
    </row>
    <row r="448" spans="1:14" x14ac:dyDescent="0.15">
      <c r="A448" s="9">
        <v>1328</v>
      </c>
      <c r="B448" s="9" t="str">
        <f t="shared" si="27"/>
        <v>小女走幅跳2</v>
      </c>
      <c r="C448" s="9" t="str">
        <f>I448&amp;COUNTIF($I$4:I448,I448)</f>
        <v>井上美希1</v>
      </c>
      <c r="D448" s="9" t="str">
        <f>貼付ｼｰﾄ!D446&amp;貼付ｼｰﾄ!C446</f>
        <v>小女走幅跳</v>
      </c>
      <c r="E448" s="9">
        <f>IF(D448="","",貼付ｼｰﾄ!F446+ROW()/1000000)</f>
        <v>381.00044800000001</v>
      </c>
      <c r="F448" s="9">
        <f t="shared" si="24"/>
        <v>2</v>
      </c>
      <c r="G448" s="9" t="str">
        <f>貼付ｼｰﾄ!A446</f>
        <v>小学生陸上</v>
      </c>
      <c r="H448" s="9" t="str">
        <f>貼付ｼｰﾄ!B446</f>
        <v>北見</v>
      </c>
      <c r="I448" s="9" t="str">
        <f>貼付ｼｰﾄ!E446</f>
        <v>井上美希</v>
      </c>
      <c r="J448" s="9">
        <f>貼付ｼｰﾄ!F446</f>
        <v>381</v>
      </c>
      <c r="K448" s="9" t="str">
        <f>貼付ｼｰﾄ!G446</f>
        <v>決</v>
      </c>
      <c r="L448" s="9" t="str">
        <f>貼付ｼｰﾄ!H446</f>
        <v>ｵﾎｰﾂｸｷｯｽﾞ</v>
      </c>
      <c r="M448" s="9">
        <f>貼付ｼｰﾄ!I446</f>
        <v>6</v>
      </c>
      <c r="N448" s="9">
        <f>貼付ｼｰﾄ!J446</f>
        <v>0</v>
      </c>
    </row>
    <row r="449" spans="1:14" x14ac:dyDescent="0.15">
      <c r="A449" s="9">
        <v>1333</v>
      </c>
      <c r="B449" s="9" t="str">
        <f t="shared" si="27"/>
        <v>中男走幅跳61</v>
      </c>
      <c r="C449" s="9" t="str">
        <f>I449&amp;COUNTIF($I$4:I449,I449)</f>
        <v>伊奈翔大1</v>
      </c>
      <c r="D449" s="9" t="str">
        <f>貼付ｼｰﾄ!D447&amp;貼付ｼｰﾄ!C447</f>
        <v>中男走幅跳</v>
      </c>
      <c r="E449" s="9">
        <f>IF(D449="","",貼付ｼｰﾄ!F447+ROW()/1000000)</f>
        <v>387.000449</v>
      </c>
      <c r="F449" s="9">
        <f t="shared" si="24"/>
        <v>61</v>
      </c>
      <c r="G449" s="9" t="str">
        <f>貼付ｼｰﾄ!A447</f>
        <v>選手権</v>
      </c>
      <c r="H449" s="9" t="str">
        <f>貼付ｼｰﾄ!B447</f>
        <v>北見</v>
      </c>
      <c r="I449" s="9" t="str">
        <f>貼付ｼｰﾄ!E447</f>
        <v>伊奈翔大</v>
      </c>
      <c r="J449" s="9">
        <f>貼付ｼｰﾄ!F447</f>
        <v>387</v>
      </c>
      <c r="K449" s="9" t="str">
        <f>貼付ｼｰﾄ!G447</f>
        <v>決</v>
      </c>
      <c r="L449" s="9" t="str">
        <f>貼付ｼｰﾄ!H447</f>
        <v>北見小泉中</v>
      </c>
      <c r="M449" s="9">
        <f>貼付ｼｰﾄ!I447</f>
        <v>1</v>
      </c>
      <c r="N449" s="9">
        <f>貼付ｼｰﾄ!J447</f>
        <v>-0.1</v>
      </c>
    </row>
    <row r="450" spans="1:14" x14ac:dyDescent="0.15">
      <c r="A450" s="9">
        <v>1340</v>
      </c>
      <c r="B450" s="9" t="str">
        <f t="shared" si="27"/>
        <v>小男走幅跳2</v>
      </c>
      <c r="C450" s="9" t="str">
        <f>I450&amp;COUNTIF($I$4:I450,I450)</f>
        <v>伊藤奎梧1</v>
      </c>
      <c r="D450" s="9" t="str">
        <f>貼付ｼｰﾄ!D448&amp;貼付ｼｰﾄ!C448</f>
        <v>小男走幅跳</v>
      </c>
      <c r="E450" s="9">
        <f>IF(D450="","",貼付ｼｰﾄ!F448+ROW()/1000000)</f>
        <v>431.00045</v>
      </c>
      <c r="F450" s="9">
        <f t="shared" si="24"/>
        <v>2</v>
      </c>
      <c r="G450" s="9" t="str">
        <f>貼付ｼｰﾄ!A448</f>
        <v>オホ小学生</v>
      </c>
      <c r="H450" s="9" t="str">
        <f>貼付ｼｰﾄ!B448</f>
        <v>北見</v>
      </c>
      <c r="I450" s="9" t="str">
        <f>貼付ｼｰﾄ!E448</f>
        <v>伊藤奎梧</v>
      </c>
      <c r="J450" s="9">
        <f>貼付ｼｰﾄ!F448</f>
        <v>431</v>
      </c>
      <c r="K450" s="9" t="str">
        <f>貼付ｼｰﾄ!G448</f>
        <v>決</v>
      </c>
      <c r="L450" s="9" t="str">
        <f>貼付ｼｰﾄ!H448</f>
        <v>網走陸上少年団</v>
      </c>
      <c r="M450" s="9">
        <f>貼付ｼｰﾄ!I448</f>
        <v>6</v>
      </c>
      <c r="N450" s="9">
        <f>貼付ｼｰﾄ!J448</f>
        <v>0</v>
      </c>
    </row>
    <row r="451" spans="1:14" x14ac:dyDescent="0.15">
      <c r="A451" s="9">
        <v>1345</v>
      </c>
      <c r="B451" s="9" t="str">
        <f t="shared" si="27"/>
        <v>小男走幅跳8</v>
      </c>
      <c r="C451" s="9" t="str">
        <f>I451&amp;COUNTIF($I$4:I451,I451)</f>
        <v>伊藤奎悟1</v>
      </c>
      <c r="D451" s="9" t="str">
        <f>貼付ｼｰﾄ!D449&amp;貼付ｼｰﾄ!C449</f>
        <v>小男走幅跳</v>
      </c>
      <c r="E451" s="9">
        <f>IF(D451="","",貼付ｼｰﾄ!F449+ROW()/1000000)</f>
        <v>379.000451</v>
      </c>
      <c r="F451" s="9">
        <f t="shared" si="24"/>
        <v>8</v>
      </c>
      <c r="G451" s="9" t="str">
        <f>貼付ｼｰﾄ!A449</f>
        <v>全道小学</v>
      </c>
      <c r="H451" s="9" t="str">
        <f>貼付ｼｰﾄ!B449</f>
        <v>旭川</v>
      </c>
      <c r="I451" s="9" t="str">
        <f>貼付ｼｰﾄ!E449</f>
        <v>伊藤奎悟</v>
      </c>
      <c r="J451" s="9">
        <f>貼付ｼｰﾄ!F449</f>
        <v>379</v>
      </c>
      <c r="K451" s="9" t="str">
        <f>貼付ｼｰﾄ!G449</f>
        <v>決</v>
      </c>
      <c r="L451" s="9" t="str">
        <f>貼付ｼｰﾄ!H449</f>
        <v>網走陸上少年団</v>
      </c>
      <c r="M451" s="9">
        <f>貼付ｼｰﾄ!I449</f>
        <v>6</v>
      </c>
      <c r="N451" s="9">
        <f>貼付ｼｰﾄ!J449</f>
        <v>-0.6</v>
      </c>
    </row>
    <row r="452" spans="1:14" x14ac:dyDescent="0.15">
      <c r="A452" s="9">
        <v>1357</v>
      </c>
      <c r="B452" s="9" t="str">
        <f t="shared" ref="B452:B468" si="28">D452&amp;F452</f>
        <v>高女走幅跳18</v>
      </c>
      <c r="C452" s="9" t="str">
        <f>I452&amp;COUNTIF($I$4:I452,I452)</f>
        <v>伊藤柚月1</v>
      </c>
      <c r="D452" s="9" t="str">
        <f>貼付ｼｰﾄ!D450&amp;貼付ｼｰﾄ!C450</f>
        <v>高女走幅跳</v>
      </c>
      <c r="E452" s="9">
        <f>IF(D452="","",貼付ｼｰﾄ!F450+ROW()/1000000)</f>
        <v>394.000452</v>
      </c>
      <c r="F452" s="9">
        <f t="shared" si="24"/>
        <v>18</v>
      </c>
      <c r="G452" s="9" t="str">
        <f>貼付ｼｰﾄ!A450</f>
        <v>高体連新人</v>
      </c>
      <c r="H452" s="9" t="str">
        <f>貼付ｼｰﾄ!B450</f>
        <v>網走</v>
      </c>
      <c r="I452" s="9" t="str">
        <f>貼付ｼｰﾄ!E450</f>
        <v>伊藤柚月</v>
      </c>
      <c r="J452" s="9">
        <f>貼付ｼｰﾄ!F450</f>
        <v>394</v>
      </c>
      <c r="K452" s="9" t="str">
        <f>貼付ｼｰﾄ!G450</f>
        <v>決</v>
      </c>
      <c r="L452" s="9" t="str">
        <f>貼付ｼｰﾄ!H450</f>
        <v>北見北斗高</v>
      </c>
      <c r="M452" s="9">
        <f>貼付ｼｰﾄ!I450</f>
        <v>1</v>
      </c>
      <c r="N452" s="9">
        <f>貼付ｼｰﾄ!J450</f>
        <v>1.6</v>
      </c>
    </row>
    <row r="453" spans="1:14" x14ac:dyDescent="0.15">
      <c r="A453" s="9">
        <v>1362</v>
      </c>
      <c r="B453" s="9" t="str">
        <f t="shared" si="28"/>
        <v>中男走幅跳5</v>
      </c>
      <c r="C453" s="9" t="str">
        <f>I453&amp;COUNTIF($I$4:I453,I453)</f>
        <v>伊藤拓磨1</v>
      </c>
      <c r="D453" s="9" t="str">
        <f>貼付ｼｰﾄ!D451&amp;貼付ｼｰﾄ!C451</f>
        <v>中男走幅跳</v>
      </c>
      <c r="E453" s="9">
        <f>IF(D453="","",貼付ｼｰﾄ!F451+ROW()/1000000)</f>
        <v>558.00045299999999</v>
      </c>
      <c r="F453" s="9">
        <f t="shared" ref="F453:F516" si="29">SUMPRODUCT(($D$4:$D$708=D453)*($E$4:$E$708&gt;E453))+1</f>
        <v>5</v>
      </c>
      <c r="G453" s="9" t="str">
        <f>貼付ｼｰﾄ!A451</f>
        <v>全道中学新人</v>
      </c>
      <c r="H453" s="9" t="str">
        <f>貼付ｼｰﾄ!B451</f>
        <v>函館</v>
      </c>
      <c r="I453" s="9" t="str">
        <f>貼付ｼｰﾄ!E451</f>
        <v>伊藤拓磨</v>
      </c>
      <c r="J453" s="9">
        <f>貼付ｼｰﾄ!F451</f>
        <v>558</v>
      </c>
      <c r="K453" s="9" t="str">
        <f>貼付ｼｰﾄ!G451</f>
        <v>予</v>
      </c>
      <c r="L453" s="9" t="str">
        <f>貼付ｼｰﾄ!H451</f>
        <v>網走第三中</v>
      </c>
      <c r="M453" s="9">
        <f>貼付ｼｰﾄ!I451</f>
        <v>2</v>
      </c>
      <c r="N453" s="9">
        <f>貼付ｼｰﾄ!J451</f>
        <v>1</v>
      </c>
    </row>
    <row r="454" spans="1:14" x14ac:dyDescent="0.15">
      <c r="A454" s="9">
        <v>1366</v>
      </c>
      <c r="B454" s="9" t="str">
        <f t="shared" si="28"/>
        <v>高男走幅跳19</v>
      </c>
      <c r="C454" s="9" t="str">
        <f>I454&amp;COUNTIF($I$4:I454,I454)</f>
        <v>伊藤千颯1</v>
      </c>
      <c r="D454" s="9" t="str">
        <f>貼付ｼｰﾄ!D452&amp;貼付ｼｰﾄ!C452</f>
        <v>高男走幅跳</v>
      </c>
      <c r="E454" s="9">
        <f>IF(D454="","",貼付ｼｰﾄ!F452+ROW()/1000000)</f>
        <v>550.00045399999999</v>
      </c>
      <c r="F454" s="9">
        <f t="shared" si="29"/>
        <v>19</v>
      </c>
      <c r="G454" s="9" t="str">
        <f>貼付ｼｰﾄ!A452</f>
        <v>高体連北見支部</v>
      </c>
      <c r="H454" s="9" t="str">
        <f>貼付ｼｰﾄ!B452</f>
        <v>北見</v>
      </c>
      <c r="I454" s="9" t="str">
        <f>貼付ｼｰﾄ!E452</f>
        <v>伊藤千颯</v>
      </c>
      <c r="J454" s="9">
        <f>貼付ｼｰﾄ!F452</f>
        <v>550</v>
      </c>
      <c r="K454" s="9" t="str">
        <f>貼付ｼｰﾄ!G452</f>
        <v>決</v>
      </c>
      <c r="L454" s="9" t="str">
        <f>貼付ｼｰﾄ!H452</f>
        <v>網走南ヶ丘高</v>
      </c>
      <c r="M454" s="9">
        <f>貼付ｼｰﾄ!I452</f>
        <v>1</v>
      </c>
      <c r="N454" s="9">
        <f>貼付ｼｰﾄ!J452</f>
        <v>2</v>
      </c>
    </row>
    <row r="455" spans="1:14" x14ac:dyDescent="0.15">
      <c r="A455" s="9">
        <v>1370</v>
      </c>
      <c r="B455" s="9" t="str">
        <f t="shared" si="28"/>
        <v>中女走幅跳6</v>
      </c>
      <c r="C455" s="9" t="str">
        <f>I455&amp;COUNTIF($I$4:I455,I455)</f>
        <v>伊藤果蓮1</v>
      </c>
      <c r="D455" s="9" t="str">
        <f>貼付ｼｰﾄ!D453&amp;貼付ｼｰﾄ!C453</f>
        <v>中女走幅跳</v>
      </c>
      <c r="E455" s="9">
        <f>IF(D455="","",貼付ｼｰﾄ!F453+ROW()/1000000)</f>
        <v>476.00045499999999</v>
      </c>
      <c r="F455" s="9">
        <f t="shared" si="29"/>
        <v>6</v>
      </c>
      <c r="G455" s="9" t="str">
        <f>貼付ｼｰﾄ!A453</f>
        <v>通信陸上</v>
      </c>
      <c r="H455" s="9" t="str">
        <f>貼付ｼｰﾄ!B453</f>
        <v>北見</v>
      </c>
      <c r="I455" s="9" t="str">
        <f>貼付ｼｰﾄ!E453</f>
        <v>伊藤果蓮</v>
      </c>
      <c r="J455" s="9">
        <f>貼付ｼｰﾄ!F453</f>
        <v>476</v>
      </c>
      <c r="K455" s="9" t="str">
        <f>貼付ｼｰﾄ!G453</f>
        <v>予</v>
      </c>
      <c r="L455" s="9" t="str">
        <f>貼付ｼｰﾄ!H453</f>
        <v>網走第四中</v>
      </c>
      <c r="M455" s="9">
        <f>貼付ｼｰﾄ!I453</f>
        <v>2</v>
      </c>
      <c r="N455" s="9">
        <f>貼付ｼｰﾄ!J453</f>
        <v>-0.8</v>
      </c>
    </row>
    <row r="456" spans="1:14" x14ac:dyDescent="0.15">
      <c r="A456" s="9">
        <v>1372</v>
      </c>
      <c r="B456" s="9" t="str">
        <f t="shared" si="28"/>
        <v>小女走幅跳23</v>
      </c>
      <c r="C456" s="9" t="str">
        <f>I456&amp;COUNTIF($I$4:I456,I456)</f>
        <v>安部沙彩1</v>
      </c>
      <c r="D456" s="9" t="str">
        <f>貼付ｼｰﾄ!D454&amp;貼付ｼｰﾄ!C454</f>
        <v>小女走幅跳</v>
      </c>
      <c r="E456" s="9">
        <f>IF(D456="","",貼付ｼｰﾄ!F454+ROW()/1000000)</f>
        <v>290.00045599999999</v>
      </c>
      <c r="F456" s="9">
        <f t="shared" si="29"/>
        <v>23</v>
      </c>
      <c r="G456" s="9" t="str">
        <f>貼付ｼｰﾄ!A454</f>
        <v>オホ小学生</v>
      </c>
      <c r="H456" s="9" t="str">
        <f>貼付ｼｰﾄ!B454</f>
        <v>北見</v>
      </c>
      <c r="I456" s="9" t="str">
        <f>貼付ｼｰﾄ!E454</f>
        <v>安部沙彩</v>
      </c>
      <c r="J456" s="9">
        <f>貼付ｼｰﾄ!F454</f>
        <v>290</v>
      </c>
      <c r="K456" s="9" t="str">
        <f>貼付ｼｰﾄ!G454</f>
        <v>決</v>
      </c>
      <c r="L456" s="9" t="str">
        <f>貼付ｼｰﾄ!H454</f>
        <v>ｵﾎｰﾂｸACｼﾞｭﾆｱ</v>
      </c>
      <c r="M456" s="9">
        <f>貼付ｼｰﾄ!I454</f>
        <v>6</v>
      </c>
      <c r="N456" s="9">
        <f>貼付ｼｰﾄ!J454</f>
        <v>0</v>
      </c>
    </row>
    <row r="457" spans="1:14" x14ac:dyDescent="0.15">
      <c r="A457" s="9">
        <v>1373</v>
      </c>
      <c r="B457" s="9" t="str">
        <f t="shared" si="28"/>
        <v>小男走幅跳49</v>
      </c>
      <c r="C457" s="9" t="str">
        <f>I457&amp;COUNTIF($I$4:I457,I457)</f>
        <v>安部匡翼1</v>
      </c>
      <c r="D457" s="9" t="str">
        <f>貼付ｼｰﾄ!D455&amp;貼付ｼｰﾄ!C455</f>
        <v>小男走幅跳</v>
      </c>
      <c r="E457" s="9">
        <f>IF(D457="","",貼付ｼｰﾄ!F455+ROW()/1000000)</f>
        <v>236.00045700000001</v>
      </c>
      <c r="F457" s="9">
        <f t="shared" si="29"/>
        <v>49</v>
      </c>
      <c r="G457" s="9" t="str">
        <f>貼付ｼｰﾄ!A455</f>
        <v>小学生陸上</v>
      </c>
      <c r="H457" s="9" t="str">
        <f>貼付ｼｰﾄ!B455</f>
        <v>北見</v>
      </c>
      <c r="I457" s="9" t="str">
        <f>貼付ｼｰﾄ!E455</f>
        <v>安部匡翼</v>
      </c>
      <c r="J457" s="9">
        <f>貼付ｼｰﾄ!F455</f>
        <v>236</v>
      </c>
      <c r="K457" s="9" t="str">
        <f>貼付ｼｰﾄ!G455</f>
        <v>決</v>
      </c>
      <c r="L457" s="9" t="str">
        <f>貼付ｼｰﾄ!H455</f>
        <v>ｵﾎｰﾂｸACｼﾞｭﾆｱ</v>
      </c>
      <c r="M457" s="9">
        <f>貼付ｼｰﾄ!I455</f>
        <v>3</v>
      </c>
      <c r="N457" s="9">
        <f>貼付ｼｰﾄ!J455</f>
        <v>0</v>
      </c>
    </row>
    <row r="458" spans="1:14" x14ac:dyDescent="0.15">
      <c r="A458" s="9">
        <v>1375</v>
      </c>
      <c r="B458" s="9" t="str">
        <f t="shared" si="28"/>
        <v>中女走幅跳48</v>
      </c>
      <c r="C458" s="9" t="str">
        <f>I458&amp;COUNTIF($I$4:I458,I458)</f>
        <v>安念一花1</v>
      </c>
      <c r="D458" s="9" t="str">
        <f>貼付ｼｰﾄ!D456&amp;貼付ｼｰﾄ!C456</f>
        <v>中女走幅跳</v>
      </c>
      <c r="E458" s="9">
        <f>IF(D458="","",貼付ｼｰﾄ!F456+ROW()/1000000)</f>
        <v>325.00045799999998</v>
      </c>
      <c r="F458" s="9">
        <f t="shared" si="29"/>
        <v>48</v>
      </c>
      <c r="G458" s="9" t="str">
        <f>貼付ｼｰﾄ!A456</f>
        <v>選手権</v>
      </c>
      <c r="H458" s="9" t="str">
        <f>貼付ｼｰﾄ!B456</f>
        <v>北見</v>
      </c>
      <c r="I458" s="9" t="str">
        <f>貼付ｼｰﾄ!E456</f>
        <v>安念一花</v>
      </c>
      <c r="J458" s="9">
        <f>貼付ｼｰﾄ!F456</f>
        <v>325</v>
      </c>
      <c r="K458" s="9" t="str">
        <f>貼付ｼｰﾄ!G456</f>
        <v>決</v>
      </c>
      <c r="L458" s="9" t="str">
        <f>貼付ｼｰﾄ!H456</f>
        <v>北見小泉中</v>
      </c>
      <c r="M458" s="9">
        <f>貼付ｼｰﾄ!I456</f>
        <v>1</v>
      </c>
      <c r="N458" s="9">
        <f>貼付ｼｰﾄ!J456</f>
        <v>3.5</v>
      </c>
    </row>
    <row r="459" spans="1:14" x14ac:dyDescent="0.15">
      <c r="A459" s="9">
        <v>1384</v>
      </c>
      <c r="B459" s="9" t="str">
        <f t="shared" si="28"/>
        <v>中女走幅跳8</v>
      </c>
      <c r="C459" s="9" t="str">
        <f>I459&amp;COUNTIF($I$4:I459,I459)</f>
        <v>安藤楓佳1</v>
      </c>
      <c r="D459" s="9" t="str">
        <f>貼付ｼｰﾄ!D457&amp;貼付ｼｰﾄ!C457</f>
        <v>中女走幅跳</v>
      </c>
      <c r="E459" s="9">
        <f>IF(D459="","",貼付ｼｰﾄ!F457+ROW()/1000000)</f>
        <v>465.00045899999998</v>
      </c>
      <c r="F459" s="9">
        <f t="shared" si="29"/>
        <v>8</v>
      </c>
      <c r="G459" s="9" t="str">
        <f>貼付ｼｰﾄ!A457</f>
        <v>通信陸上</v>
      </c>
      <c r="H459" s="9" t="str">
        <f>貼付ｼｰﾄ!B457</f>
        <v>北見</v>
      </c>
      <c r="I459" s="9" t="str">
        <f>貼付ｼｰﾄ!E457</f>
        <v>安藤楓佳</v>
      </c>
      <c r="J459" s="9">
        <f>貼付ｼｰﾄ!F457</f>
        <v>465</v>
      </c>
      <c r="K459" s="9" t="str">
        <f>貼付ｼｰﾄ!G457</f>
        <v>決</v>
      </c>
      <c r="L459" s="9" t="str">
        <f>貼付ｼｰﾄ!H457</f>
        <v>興部沙留中</v>
      </c>
      <c r="M459" s="9">
        <f>貼付ｼｰﾄ!I457</f>
        <v>3</v>
      </c>
      <c r="N459" s="9">
        <f>貼付ｼｰﾄ!J457</f>
        <v>-0.3</v>
      </c>
    </row>
    <row r="460" spans="1:14" x14ac:dyDescent="0.15">
      <c r="A460" s="9">
        <v>1385</v>
      </c>
      <c r="B460" s="9" t="str">
        <f t="shared" si="28"/>
        <v>中女走幅跳32</v>
      </c>
      <c r="C460" s="9" t="str">
        <f>I460&amp;COUNTIF($I$4:I460,I460)</f>
        <v>阿部妃織1</v>
      </c>
      <c r="D460" s="9" t="str">
        <f>貼付ｼｰﾄ!D458&amp;貼付ｼｰﾄ!C458</f>
        <v>中女走幅跳</v>
      </c>
      <c r="E460" s="9">
        <f>IF(D460="","",貼付ｼｰﾄ!F458+ROW()/1000000)</f>
        <v>376.00045999999998</v>
      </c>
      <c r="F460" s="9">
        <f t="shared" si="29"/>
        <v>32</v>
      </c>
      <c r="G460" s="9" t="str">
        <f>貼付ｼｰﾄ!A458</f>
        <v>記録会3戦</v>
      </c>
      <c r="H460" s="9" t="str">
        <f>貼付ｼｰﾄ!B458</f>
        <v>網走</v>
      </c>
      <c r="I460" s="9" t="str">
        <f>貼付ｼｰﾄ!E458</f>
        <v>阿部妃織</v>
      </c>
      <c r="J460" s="9">
        <f>貼付ｼｰﾄ!F458</f>
        <v>376</v>
      </c>
      <c r="K460" s="9" t="str">
        <f>貼付ｼｰﾄ!G458</f>
        <v>決</v>
      </c>
      <c r="L460" s="9" t="str">
        <f>貼付ｼｰﾄ!H458</f>
        <v>網走第三中</v>
      </c>
      <c r="M460" s="9">
        <f>貼付ｼｰﾄ!I458</f>
        <v>1</v>
      </c>
      <c r="N460" s="9">
        <f>貼付ｼｰﾄ!J458</f>
        <v>2</v>
      </c>
    </row>
    <row r="461" spans="1:14" x14ac:dyDescent="0.15">
      <c r="A461" s="9">
        <v>1388</v>
      </c>
      <c r="B461" s="9" t="str">
        <f t="shared" si="28"/>
        <v>高男三段跳2</v>
      </c>
      <c r="C461" s="9" t="str">
        <f>I461&amp;COUNTIF($I$4:I461,I461)</f>
        <v>髙橋直弥2</v>
      </c>
      <c r="D461" s="9" t="str">
        <f>貼付ｼｰﾄ!D459&amp;貼付ｼｰﾄ!C459</f>
        <v>高男三段跳</v>
      </c>
      <c r="E461" s="9">
        <f>IF(D461="","",貼付ｼｰﾄ!F459+ROW()/1000000)</f>
        <v>1295.0004610000001</v>
      </c>
      <c r="F461" s="9">
        <f t="shared" si="29"/>
        <v>2</v>
      </c>
      <c r="G461" s="9" t="str">
        <f>貼付ｼｰﾄ!A459</f>
        <v>選手権</v>
      </c>
      <c r="H461" s="9" t="str">
        <f>貼付ｼｰﾄ!B459</f>
        <v>北見</v>
      </c>
      <c r="I461" s="9" t="str">
        <f>貼付ｼｰﾄ!E459</f>
        <v>髙橋直弥</v>
      </c>
      <c r="J461" s="9">
        <f>貼付ｼｰﾄ!F459</f>
        <v>1295</v>
      </c>
      <c r="K461" s="9" t="str">
        <f>貼付ｼｰﾄ!G459</f>
        <v>決</v>
      </c>
      <c r="L461" s="9" t="str">
        <f>貼付ｼｰﾄ!H459</f>
        <v>遠軽高</v>
      </c>
      <c r="M461" s="9">
        <f>貼付ｼｰﾄ!I459</f>
        <v>2</v>
      </c>
      <c r="N461" s="9">
        <f>貼付ｼｰﾄ!J459</f>
        <v>2.6</v>
      </c>
    </row>
    <row r="462" spans="1:14" x14ac:dyDescent="0.15">
      <c r="A462" s="9">
        <v>1391</v>
      </c>
      <c r="B462" s="9" t="str">
        <f t="shared" si="28"/>
        <v>高男三段跳11</v>
      </c>
      <c r="C462" s="9" t="str">
        <f>I462&amp;COUNTIF($I$4:I462,I462)</f>
        <v>澤向翔貴2</v>
      </c>
      <c r="D462" s="9" t="str">
        <f>貼付ｼｰﾄ!D460&amp;貼付ｼｰﾄ!C460</f>
        <v>高男三段跳</v>
      </c>
      <c r="E462" s="9">
        <f>IF(D462="","",貼付ｼｰﾄ!F460+ROW()/1000000)</f>
        <v>1155.000462</v>
      </c>
      <c r="F462" s="9">
        <f t="shared" si="29"/>
        <v>11</v>
      </c>
      <c r="G462" s="9" t="str">
        <f>貼付ｼｰﾄ!A460</f>
        <v>選手権</v>
      </c>
      <c r="H462" s="9" t="str">
        <f>貼付ｼｰﾄ!B460</f>
        <v>北見</v>
      </c>
      <c r="I462" s="9" t="str">
        <f>貼付ｼｰﾄ!E460</f>
        <v>澤向翔貴</v>
      </c>
      <c r="J462" s="9">
        <f>貼付ｼｰﾄ!F460</f>
        <v>1155</v>
      </c>
      <c r="K462" s="9" t="str">
        <f>貼付ｼｰﾄ!G460</f>
        <v>決</v>
      </c>
      <c r="L462" s="9" t="str">
        <f>貼付ｼｰﾄ!H460</f>
        <v>網走南ヶ丘高</v>
      </c>
      <c r="M462" s="9">
        <f>貼付ｼｰﾄ!I460</f>
        <v>2</v>
      </c>
      <c r="N462" s="9">
        <f>貼付ｼｰﾄ!J460</f>
        <v>-0.5</v>
      </c>
    </row>
    <row r="463" spans="1:14" x14ac:dyDescent="0.15">
      <c r="A463" s="9">
        <v>1392</v>
      </c>
      <c r="B463" s="9" t="str">
        <f t="shared" si="28"/>
        <v>高男三段跳1</v>
      </c>
      <c r="C463" s="9" t="str">
        <f>I463&amp;COUNTIF($I$4:I463,I463)</f>
        <v>脇本諒2</v>
      </c>
      <c r="D463" s="9" t="str">
        <f>貼付ｼｰﾄ!D461&amp;貼付ｼｰﾄ!C461</f>
        <v>高男三段跳</v>
      </c>
      <c r="E463" s="9">
        <f>IF(D463="","",貼付ｼｰﾄ!F461+ROW()/1000000)</f>
        <v>1299.0004630000001</v>
      </c>
      <c r="F463" s="9">
        <f t="shared" si="29"/>
        <v>1</v>
      </c>
      <c r="G463" s="9" t="str">
        <f>貼付ｼｰﾄ!A461</f>
        <v>全道高校</v>
      </c>
      <c r="H463" s="9" t="str">
        <f>貼付ｼｰﾄ!B461</f>
        <v>室蘭</v>
      </c>
      <c r="I463" s="9" t="str">
        <f>貼付ｼｰﾄ!E461</f>
        <v>脇本諒</v>
      </c>
      <c r="J463" s="9">
        <f>貼付ｼｰﾄ!F461</f>
        <v>1299</v>
      </c>
      <c r="K463" s="9" t="str">
        <f>貼付ｼｰﾄ!G461</f>
        <v>予</v>
      </c>
      <c r="L463" s="9" t="str">
        <f>貼付ｼｰﾄ!H461</f>
        <v>網走桂陽高</v>
      </c>
      <c r="M463" s="9">
        <f>貼付ｼｰﾄ!I461</f>
        <v>3</v>
      </c>
      <c r="N463" s="9">
        <f>貼付ｼｰﾄ!J461</f>
        <v>5.2</v>
      </c>
    </row>
    <row r="464" spans="1:14" x14ac:dyDescent="0.15">
      <c r="A464" s="9">
        <v>1393</v>
      </c>
      <c r="B464" s="9" t="str">
        <f t="shared" si="28"/>
        <v>高男三段跳3</v>
      </c>
      <c r="C464" s="9" t="str">
        <f>I464&amp;COUNTIF($I$4:I464,I464)</f>
        <v>落合瞬也1</v>
      </c>
      <c r="D464" s="9" t="str">
        <f>貼付ｼｰﾄ!D462&amp;貼付ｼｰﾄ!C462</f>
        <v>高男三段跳</v>
      </c>
      <c r="E464" s="9">
        <f>IF(D464="","",貼付ｼｰﾄ!F462+ROW()/1000000)</f>
        <v>1280.000464</v>
      </c>
      <c r="F464" s="9">
        <f t="shared" si="29"/>
        <v>3</v>
      </c>
      <c r="G464" s="9" t="str">
        <f>貼付ｼｰﾄ!A462</f>
        <v>全道高校新人</v>
      </c>
      <c r="H464" s="9" t="str">
        <f>貼付ｼｰﾄ!B462</f>
        <v>札幌</v>
      </c>
      <c r="I464" s="9" t="str">
        <f>貼付ｼｰﾄ!E462</f>
        <v>落合瞬也</v>
      </c>
      <c r="J464" s="9">
        <f>貼付ｼｰﾄ!F462</f>
        <v>1280</v>
      </c>
      <c r="K464" s="9" t="str">
        <f>貼付ｼｰﾄ!G462</f>
        <v>予</v>
      </c>
      <c r="L464" s="9" t="str">
        <f>貼付ｼｰﾄ!H462</f>
        <v>遠軽高</v>
      </c>
      <c r="M464" s="9">
        <f>貼付ｼｰﾄ!I462</f>
        <v>2</v>
      </c>
      <c r="N464" s="9">
        <f>貼付ｼｰﾄ!J462</f>
        <v>1.4</v>
      </c>
    </row>
    <row r="465" spans="1:14" x14ac:dyDescent="0.15">
      <c r="A465" s="9">
        <v>1396</v>
      </c>
      <c r="B465" s="9" t="str">
        <f t="shared" si="28"/>
        <v>高男三段跳7</v>
      </c>
      <c r="C465" s="9" t="str">
        <f>I465&amp;COUNTIF($I$4:I465,I465)</f>
        <v>白田莉都2</v>
      </c>
      <c r="D465" s="9" t="str">
        <f>貼付ｼｰﾄ!D463&amp;貼付ｼｰﾄ!C463</f>
        <v>高男三段跳</v>
      </c>
      <c r="E465" s="9">
        <f>IF(D465="","",貼付ｼｰﾄ!F463+ROW()/1000000)</f>
        <v>1187.0004650000001</v>
      </c>
      <c r="F465" s="9">
        <f t="shared" si="29"/>
        <v>7</v>
      </c>
      <c r="G465" s="9" t="str">
        <f>貼付ｼｰﾄ!A463</f>
        <v>秋季陸上</v>
      </c>
      <c r="H465" s="9" t="str">
        <f>貼付ｼｰﾄ!B463</f>
        <v>網走</v>
      </c>
      <c r="I465" s="9" t="str">
        <f>貼付ｼｰﾄ!E463</f>
        <v>白田莉都</v>
      </c>
      <c r="J465" s="9">
        <f>貼付ｼｰﾄ!F463</f>
        <v>1187</v>
      </c>
      <c r="K465" s="9" t="str">
        <f>貼付ｼｰﾄ!G463</f>
        <v>決</v>
      </c>
      <c r="L465" s="9" t="str">
        <f>貼付ｼｰﾄ!H463</f>
        <v>遠軽高</v>
      </c>
      <c r="M465" s="9">
        <f>貼付ｼｰﾄ!I463</f>
        <v>2</v>
      </c>
      <c r="N465" s="9">
        <f>貼付ｼｰﾄ!J463</f>
        <v>0.3</v>
      </c>
    </row>
    <row r="466" spans="1:14" x14ac:dyDescent="0.15">
      <c r="A466" s="9">
        <v>1398</v>
      </c>
      <c r="B466" s="9" t="str">
        <f t="shared" si="28"/>
        <v>高男三段跳15</v>
      </c>
      <c r="C466" s="9" t="str">
        <f>I466&amp;COUNTIF($I$4:I466,I466)</f>
        <v>梅村弥来2</v>
      </c>
      <c r="D466" s="9" t="str">
        <f>貼付ｼｰﾄ!D464&amp;貼付ｼｰﾄ!C464</f>
        <v>高男三段跳</v>
      </c>
      <c r="E466" s="9">
        <f>IF(D466="","",貼付ｼｰﾄ!F464+ROW()/1000000)</f>
        <v>1064.000466</v>
      </c>
      <c r="F466" s="9">
        <f t="shared" si="29"/>
        <v>15</v>
      </c>
      <c r="G466" s="9" t="str">
        <f>貼付ｼｰﾄ!A464</f>
        <v>高体連新人</v>
      </c>
      <c r="H466" s="9" t="str">
        <f>貼付ｼｰﾄ!B464</f>
        <v>網走</v>
      </c>
      <c r="I466" s="9" t="str">
        <f>貼付ｼｰﾄ!E464</f>
        <v>梅村弥来</v>
      </c>
      <c r="J466" s="9">
        <f>貼付ｼｰﾄ!F464</f>
        <v>1064</v>
      </c>
      <c r="K466" s="9" t="str">
        <f>貼付ｼｰﾄ!G464</f>
        <v>決</v>
      </c>
      <c r="L466" s="9" t="str">
        <f>貼付ｼｰﾄ!H464</f>
        <v>網走桂陽高</v>
      </c>
      <c r="M466" s="9">
        <f>貼付ｼｰﾄ!I464</f>
        <v>1</v>
      </c>
      <c r="N466" s="9">
        <f>貼付ｼｰﾄ!J464</f>
        <v>0.1</v>
      </c>
    </row>
    <row r="467" spans="1:14" x14ac:dyDescent="0.15">
      <c r="A467" s="9">
        <v>1406</v>
      </c>
      <c r="B467" s="9" t="str">
        <f t="shared" si="28"/>
        <v>高男三段跳6</v>
      </c>
      <c r="C467" s="9" t="str">
        <f>I467&amp;COUNTIF($I$4:I467,I467)</f>
        <v>藤本虎弥太2</v>
      </c>
      <c r="D467" s="9" t="str">
        <f>貼付ｼｰﾄ!D465&amp;貼付ｼｰﾄ!C465</f>
        <v>高男三段跳</v>
      </c>
      <c r="E467" s="9">
        <f>IF(D467="","",貼付ｼｰﾄ!F465+ROW()/1000000)</f>
        <v>1188.0004670000001</v>
      </c>
      <c r="F467" s="9">
        <f t="shared" si="29"/>
        <v>6</v>
      </c>
      <c r="G467" s="9" t="str">
        <f>貼付ｼｰﾄ!A465</f>
        <v>全道高校</v>
      </c>
      <c r="H467" s="9" t="str">
        <f>貼付ｼｰﾄ!B465</f>
        <v>室蘭</v>
      </c>
      <c r="I467" s="9" t="str">
        <f>貼付ｼｰﾄ!E465</f>
        <v>藤本虎弥太</v>
      </c>
      <c r="J467" s="9">
        <f>貼付ｼｰﾄ!F465</f>
        <v>1188</v>
      </c>
      <c r="K467" s="9" t="str">
        <f>貼付ｼｰﾄ!G465</f>
        <v>予</v>
      </c>
      <c r="L467" s="9" t="str">
        <f>貼付ｼｰﾄ!H465</f>
        <v>湧別中</v>
      </c>
      <c r="M467" s="9">
        <f>貼付ｼｰﾄ!I465</f>
        <v>3</v>
      </c>
      <c r="N467" s="9">
        <f>貼付ｼｰﾄ!J465</f>
        <v>-0.2</v>
      </c>
    </row>
    <row r="468" spans="1:14" x14ac:dyDescent="0.15">
      <c r="A468" s="9">
        <v>1409</v>
      </c>
      <c r="B468" s="9" t="str">
        <f t="shared" si="28"/>
        <v>高男三段跳8</v>
      </c>
      <c r="C468" s="9" t="str">
        <f>I468&amp;COUNTIF($I$4:I468,I468)</f>
        <v>長野蒼人2</v>
      </c>
      <c r="D468" s="9" t="str">
        <f>貼付ｼｰﾄ!D466&amp;貼付ｼｰﾄ!C466</f>
        <v>高男三段跳</v>
      </c>
      <c r="E468" s="9">
        <f>IF(D468="","",貼付ｼｰﾄ!F466+ROW()/1000000)</f>
        <v>1180.000468</v>
      </c>
      <c r="F468" s="9">
        <f t="shared" si="29"/>
        <v>8</v>
      </c>
      <c r="G468" s="9" t="str">
        <f>貼付ｼｰﾄ!A466</f>
        <v>全道高校新人</v>
      </c>
      <c r="H468" s="9" t="str">
        <f>貼付ｼｰﾄ!B466</f>
        <v>札幌</v>
      </c>
      <c r="I468" s="9" t="str">
        <f>貼付ｼｰﾄ!E466</f>
        <v>長野蒼人</v>
      </c>
      <c r="J468" s="9">
        <f>貼付ｼｰﾄ!F466</f>
        <v>1180</v>
      </c>
      <c r="K468" s="9" t="str">
        <f>貼付ｼｰﾄ!G466</f>
        <v>予</v>
      </c>
      <c r="L468" s="9" t="str">
        <f>貼付ｼｰﾄ!H466</f>
        <v>常呂高</v>
      </c>
      <c r="M468" s="9">
        <f>貼付ｼｰﾄ!I466</f>
        <v>1</v>
      </c>
      <c r="N468" s="9">
        <f>貼付ｼｰﾄ!J466</f>
        <v>0.6</v>
      </c>
    </row>
    <row r="469" spans="1:14" x14ac:dyDescent="0.15">
      <c r="A469" s="9">
        <v>1410</v>
      </c>
      <c r="B469" s="9" t="str">
        <f t="shared" ref="B469:B490" si="30">D469&amp;F469</f>
        <v>高男三段跳13</v>
      </c>
      <c r="C469" s="9" t="str">
        <f>I469&amp;COUNTIF($I$4:I469,I469)</f>
        <v>池田柊斗1</v>
      </c>
      <c r="D469" s="9" t="str">
        <f>貼付ｼｰﾄ!D467&amp;貼付ｼｰﾄ!C467</f>
        <v>高男三段跳</v>
      </c>
      <c r="E469" s="9">
        <f>IF(D469="","",貼付ｼｰﾄ!F467+ROW()/1000000)</f>
        <v>1081.0004690000001</v>
      </c>
      <c r="F469" s="9">
        <f t="shared" si="29"/>
        <v>13</v>
      </c>
      <c r="G469" s="9" t="str">
        <f>貼付ｼｰﾄ!A467</f>
        <v>記録会2戦</v>
      </c>
      <c r="H469" s="9" t="str">
        <f>貼付ｼｰﾄ!B467</f>
        <v>網走</v>
      </c>
      <c r="I469" s="9" t="str">
        <f>貼付ｼｰﾄ!E467</f>
        <v>池田柊斗</v>
      </c>
      <c r="J469" s="9">
        <f>貼付ｼｰﾄ!F467</f>
        <v>1081</v>
      </c>
      <c r="K469" s="9" t="str">
        <f>貼付ｼｰﾄ!G467</f>
        <v>決</v>
      </c>
      <c r="L469" s="9" t="str">
        <f>貼付ｼｰﾄ!H467</f>
        <v>網走桂陽高</v>
      </c>
      <c r="M469" s="9">
        <f>貼付ｼｰﾄ!I467</f>
        <v>3</v>
      </c>
      <c r="N469" s="9">
        <f>貼付ｼｰﾄ!J467</f>
        <v>0</v>
      </c>
    </row>
    <row r="470" spans="1:14" x14ac:dyDescent="0.15">
      <c r="A470" s="9">
        <v>1411</v>
      </c>
      <c r="B470" s="9" t="str">
        <f t="shared" si="30"/>
        <v>高男三段跳12</v>
      </c>
      <c r="C470" s="9" t="str">
        <f>I470&amp;COUNTIF($I$4:I470,I470)</f>
        <v>大友温太2</v>
      </c>
      <c r="D470" s="9" t="str">
        <f>貼付ｼｰﾄ!D468&amp;貼付ｼｰﾄ!C468</f>
        <v>高男三段跳</v>
      </c>
      <c r="E470" s="9">
        <f>IF(D470="","",貼付ｼｰﾄ!F468+ROW()/1000000)</f>
        <v>1110.00047</v>
      </c>
      <c r="F470" s="9">
        <f t="shared" si="29"/>
        <v>12</v>
      </c>
      <c r="G470" s="9" t="str">
        <f>貼付ｼｰﾄ!A468</f>
        <v>高体連新人</v>
      </c>
      <c r="H470" s="9" t="str">
        <f>貼付ｼｰﾄ!B468</f>
        <v>網走</v>
      </c>
      <c r="I470" s="9" t="str">
        <f>貼付ｼｰﾄ!E468</f>
        <v>大友温太</v>
      </c>
      <c r="J470" s="9">
        <f>貼付ｼｰﾄ!F468</f>
        <v>1110</v>
      </c>
      <c r="K470" s="9" t="str">
        <f>貼付ｼｰﾄ!G468</f>
        <v>決</v>
      </c>
      <c r="L470" s="9" t="str">
        <f>貼付ｼｰﾄ!H468</f>
        <v>常呂高</v>
      </c>
      <c r="M470" s="9">
        <f>貼付ｼｰﾄ!I468</f>
        <v>1</v>
      </c>
      <c r="N470" s="9">
        <f>貼付ｼｰﾄ!J468</f>
        <v>0.6</v>
      </c>
    </row>
    <row r="471" spans="1:14" x14ac:dyDescent="0.15">
      <c r="A471" s="9">
        <v>1413</v>
      </c>
      <c r="B471" s="9" t="str">
        <f t="shared" si="30"/>
        <v>高男三段跳16</v>
      </c>
      <c r="C471" s="9" t="str">
        <f>I471&amp;COUNTIF($I$4:I471,I471)</f>
        <v>大江竜二2</v>
      </c>
      <c r="D471" s="9" t="str">
        <f>貼付ｼｰﾄ!D469&amp;貼付ｼｰﾄ!C469</f>
        <v>高男三段跳</v>
      </c>
      <c r="E471" s="9">
        <f>IF(D471="","",貼付ｼｰﾄ!F469+ROW()/1000000)</f>
        <v>1055.0004710000001</v>
      </c>
      <c r="F471" s="9">
        <f t="shared" si="29"/>
        <v>16</v>
      </c>
      <c r="G471" s="9" t="str">
        <f>貼付ｼｰﾄ!A469</f>
        <v>秋季陸上</v>
      </c>
      <c r="H471" s="9" t="str">
        <f>貼付ｼｰﾄ!B469</f>
        <v>網走</v>
      </c>
      <c r="I471" s="9" t="str">
        <f>貼付ｼｰﾄ!E469</f>
        <v>大江竜二</v>
      </c>
      <c r="J471" s="9">
        <f>貼付ｼｰﾄ!F469</f>
        <v>1055</v>
      </c>
      <c r="K471" s="9" t="str">
        <f>貼付ｼｰﾄ!G469</f>
        <v>決</v>
      </c>
      <c r="L471" s="9" t="str">
        <f>貼付ｼｰﾄ!H469</f>
        <v>常呂高</v>
      </c>
      <c r="M471" s="9">
        <f>貼付ｼｰﾄ!I469</f>
        <v>2</v>
      </c>
      <c r="N471" s="9">
        <f>貼付ｼｰﾄ!J469</f>
        <v>-0.2</v>
      </c>
    </row>
    <row r="472" spans="1:14" x14ac:dyDescent="0.15">
      <c r="A472" s="9">
        <v>1414</v>
      </c>
      <c r="B472" s="9" t="str">
        <f t="shared" si="30"/>
        <v>高女三段跳2</v>
      </c>
      <c r="C472" s="9" t="str">
        <f>I472&amp;COUNTIF($I$4:I472,I472)</f>
        <v>大江美聡2</v>
      </c>
      <c r="D472" s="9" t="str">
        <f>貼付ｼｰﾄ!D470&amp;貼付ｼｰﾄ!C470</f>
        <v>高女三段跳</v>
      </c>
      <c r="E472" s="9">
        <f>IF(D472="","",貼付ｼｰﾄ!F470+ROW()/1000000)</f>
        <v>923.00047199999995</v>
      </c>
      <c r="F472" s="9">
        <f t="shared" si="29"/>
        <v>2</v>
      </c>
      <c r="G472" s="9" t="str">
        <f>貼付ｼｰﾄ!A470</f>
        <v>全道高校新人</v>
      </c>
      <c r="H472" s="9" t="str">
        <f>貼付ｼｰﾄ!B470</f>
        <v>札幌</v>
      </c>
      <c r="I472" s="9" t="str">
        <f>貼付ｼｰﾄ!E470</f>
        <v>大江美聡</v>
      </c>
      <c r="J472" s="9">
        <f>貼付ｼｰﾄ!F470</f>
        <v>923</v>
      </c>
      <c r="K472" s="9" t="str">
        <f>貼付ｼｰﾄ!G470</f>
        <v>決</v>
      </c>
      <c r="L472" s="9" t="str">
        <f>貼付ｼｰﾄ!H470</f>
        <v>北見北斗高</v>
      </c>
      <c r="M472" s="9">
        <f>貼付ｼｰﾄ!I470</f>
        <v>2</v>
      </c>
      <c r="N472" s="9">
        <f>貼付ｼｰﾄ!J470</f>
        <v>0.9</v>
      </c>
    </row>
    <row r="473" spans="1:14" x14ac:dyDescent="0.15">
      <c r="A473" s="9">
        <v>1415</v>
      </c>
      <c r="B473" s="9" t="str">
        <f t="shared" si="30"/>
        <v>高男三段跳4</v>
      </c>
      <c r="C473" s="9" t="str">
        <f>I473&amp;COUNTIF($I$4:I473,I473)</f>
        <v>多田泰樹2</v>
      </c>
      <c r="D473" s="9" t="str">
        <f>貼付ｼｰﾄ!D471&amp;貼付ｼｰﾄ!C471</f>
        <v>高男三段跳</v>
      </c>
      <c r="E473" s="9">
        <f>IF(D473="","",貼付ｼｰﾄ!F471+ROW()/1000000)</f>
        <v>1200.0004730000001</v>
      </c>
      <c r="F473" s="9">
        <f t="shared" si="29"/>
        <v>4</v>
      </c>
      <c r="G473" s="9" t="str">
        <f>貼付ｼｰﾄ!A471</f>
        <v>選手権</v>
      </c>
      <c r="H473" s="9" t="str">
        <f>貼付ｼｰﾄ!B471</f>
        <v>北見</v>
      </c>
      <c r="I473" s="9" t="str">
        <f>貼付ｼｰﾄ!E471</f>
        <v>多田泰樹</v>
      </c>
      <c r="J473" s="9">
        <f>貼付ｼｰﾄ!F471</f>
        <v>1200</v>
      </c>
      <c r="K473" s="9" t="str">
        <f>貼付ｼｰﾄ!G471</f>
        <v>決</v>
      </c>
      <c r="L473" s="9" t="str">
        <f>貼付ｼｰﾄ!H471</f>
        <v>美幌高</v>
      </c>
      <c r="M473" s="9">
        <f>貼付ｼｰﾄ!I471</f>
        <v>3</v>
      </c>
      <c r="N473" s="9">
        <f>貼付ｼｰﾄ!J471</f>
        <v>0.1</v>
      </c>
    </row>
    <row r="474" spans="1:14" x14ac:dyDescent="0.15">
      <c r="A474" s="9">
        <v>1418</v>
      </c>
      <c r="B474" s="9" t="str">
        <f t="shared" si="30"/>
        <v>高女三段跳1</v>
      </c>
      <c r="C474" s="9" t="str">
        <f>I474&amp;COUNTIF($I$4:I474,I474)</f>
        <v>神開まりも2</v>
      </c>
      <c r="D474" s="9" t="str">
        <f>貼付ｼｰﾄ!D472&amp;貼付ｼｰﾄ!C472</f>
        <v>高女三段跳</v>
      </c>
      <c r="E474" s="9">
        <f>IF(D474="","",貼付ｼｰﾄ!F472+ROW()/1000000)</f>
        <v>980.00047400000005</v>
      </c>
      <c r="F474" s="9">
        <f t="shared" si="29"/>
        <v>1</v>
      </c>
      <c r="G474" s="9" t="str">
        <f>貼付ｼｰﾄ!A472</f>
        <v>秋季陸上</v>
      </c>
      <c r="H474" s="9" t="str">
        <f>貼付ｼｰﾄ!B472</f>
        <v>網走</v>
      </c>
      <c r="I474" s="9" t="str">
        <f>貼付ｼｰﾄ!E472</f>
        <v>神開まりも</v>
      </c>
      <c r="J474" s="9">
        <f>貼付ｼｰﾄ!F472</f>
        <v>980</v>
      </c>
      <c r="K474" s="9" t="str">
        <f>貼付ｼｰﾄ!G472</f>
        <v>決</v>
      </c>
      <c r="L474" s="9" t="str">
        <f>貼付ｼｰﾄ!H472</f>
        <v>紋別高</v>
      </c>
      <c r="M474" s="9">
        <f>貼付ｼｰﾄ!I472</f>
        <v>3</v>
      </c>
      <c r="N474" s="9">
        <f>貼付ｼｰﾄ!J472</f>
        <v>-0.3</v>
      </c>
    </row>
    <row r="475" spans="1:14" x14ac:dyDescent="0.15">
      <c r="A475" s="9">
        <v>1424</v>
      </c>
      <c r="B475" s="9" t="str">
        <f t="shared" si="30"/>
        <v>高男三段跳5</v>
      </c>
      <c r="C475" s="9" t="str">
        <f>I475&amp;COUNTIF($I$4:I475,I475)</f>
        <v>森大地3</v>
      </c>
      <c r="D475" s="9" t="str">
        <f>貼付ｼｰﾄ!D473&amp;貼付ｼｰﾄ!C473</f>
        <v>高男三段跳</v>
      </c>
      <c r="E475" s="9">
        <f>IF(D475="","",貼付ｼｰﾄ!F473+ROW()/1000000)</f>
        <v>1196.0004750000001</v>
      </c>
      <c r="F475" s="9">
        <f t="shared" si="29"/>
        <v>5</v>
      </c>
      <c r="G475" s="9" t="str">
        <f>貼付ｼｰﾄ!A473</f>
        <v>全道高校新人</v>
      </c>
      <c r="H475" s="9" t="str">
        <f>貼付ｼｰﾄ!B473</f>
        <v>札幌</v>
      </c>
      <c r="I475" s="9" t="str">
        <f>貼付ｼｰﾄ!E473</f>
        <v>森大地</v>
      </c>
      <c r="J475" s="9">
        <f>貼付ｼｰﾄ!F473</f>
        <v>1196</v>
      </c>
      <c r="K475" s="9" t="str">
        <f>貼付ｼｰﾄ!G473</f>
        <v>予</v>
      </c>
      <c r="L475" s="9" t="str">
        <f>貼付ｼｰﾄ!H473</f>
        <v>網走南ヶ丘高</v>
      </c>
      <c r="M475" s="9">
        <f>貼付ｼｰﾄ!I473</f>
        <v>1</v>
      </c>
      <c r="N475" s="9">
        <f>貼付ｼｰﾄ!J473</f>
        <v>1.6</v>
      </c>
    </row>
    <row r="476" spans="1:14" x14ac:dyDescent="0.15">
      <c r="A476" s="9">
        <v>1430</v>
      </c>
      <c r="B476" s="9" t="str">
        <f t="shared" si="30"/>
        <v>高男三段跳17</v>
      </c>
      <c r="C476" s="9" t="str">
        <f>I476&amp;COUNTIF($I$4:I476,I476)</f>
        <v>松原唯人1</v>
      </c>
      <c r="D476" s="9" t="str">
        <f>貼付ｼｰﾄ!D474&amp;貼付ｼｰﾄ!C474</f>
        <v>高男三段跳</v>
      </c>
      <c r="E476" s="9">
        <f>IF(D476="","",貼付ｼｰﾄ!F474+ROW()/1000000)</f>
        <v>1027.0004759999999</v>
      </c>
      <c r="F476" s="9">
        <f t="shared" si="29"/>
        <v>17</v>
      </c>
      <c r="G476" s="9" t="str">
        <f>貼付ｼｰﾄ!A474</f>
        <v>高体連北見支部</v>
      </c>
      <c r="H476" s="9" t="str">
        <f>貼付ｼｰﾄ!B474</f>
        <v>北見</v>
      </c>
      <c r="I476" s="9" t="str">
        <f>貼付ｼｰﾄ!E474</f>
        <v>松原唯人</v>
      </c>
      <c r="J476" s="9">
        <f>貼付ｼｰﾄ!F474</f>
        <v>1027</v>
      </c>
      <c r="K476" s="9" t="str">
        <f>貼付ｼｰﾄ!G474</f>
        <v>決</v>
      </c>
      <c r="L476" s="9" t="str">
        <f>貼付ｼｰﾄ!H474</f>
        <v>遠軽高</v>
      </c>
      <c r="M476" s="9">
        <f>貼付ｼｰﾄ!I474</f>
        <v>1</v>
      </c>
      <c r="N476" s="9">
        <f>貼付ｼｰﾄ!J474</f>
        <v>2</v>
      </c>
    </row>
    <row r="477" spans="1:14" x14ac:dyDescent="0.15">
      <c r="A477" s="9">
        <v>1431</v>
      </c>
      <c r="B477" s="9" t="str">
        <f t="shared" si="30"/>
        <v>高女三段跳3</v>
      </c>
      <c r="C477" s="9" t="str">
        <f>I477&amp;COUNTIF($I$4:I477,I477)</f>
        <v>小野れい菜2</v>
      </c>
      <c r="D477" s="9" t="str">
        <f>貼付ｼｰﾄ!D475&amp;貼付ｼｰﾄ!C475</f>
        <v>高女三段跳</v>
      </c>
      <c r="E477" s="9">
        <f>IF(D477="","",貼付ｼｰﾄ!F475+ROW()/1000000)</f>
        <v>824.00047700000005</v>
      </c>
      <c r="F477" s="9">
        <f t="shared" si="29"/>
        <v>3</v>
      </c>
      <c r="G477" s="9" t="str">
        <f>貼付ｼｰﾄ!A475</f>
        <v>高体連新人</v>
      </c>
      <c r="H477" s="9" t="str">
        <f>貼付ｼｰﾄ!B475</f>
        <v>網走</v>
      </c>
      <c r="I477" s="9" t="str">
        <f>貼付ｼｰﾄ!E475</f>
        <v>小野れい菜</v>
      </c>
      <c r="J477" s="9">
        <f>貼付ｼｰﾄ!F475</f>
        <v>824</v>
      </c>
      <c r="K477" s="9" t="str">
        <f>貼付ｼｰﾄ!G475</f>
        <v>決</v>
      </c>
      <c r="L477" s="9" t="str">
        <f>貼付ｼｰﾄ!H475</f>
        <v>遠軽高</v>
      </c>
      <c r="M477" s="9">
        <f>貼付ｼｰﾄ!I475</f>
        <v>1</v>
      </c>
      <c r="N477" s="9">
        <f>貼付ｼｰﾄ!J475</f>
        <v>0.2</v>
      </c>
    </row>
    <row r="478" spans="1:14" x14ac:dyDescent="0.15">
      <c r="A478" s="9">
        <v>1439</v>
      </c>
      <c r="B478" s="9" t="str">
        <f t="shared" si="30"/>
        <v>高男三段跳10</v>
      </c>
      <c r="C478" s="9" t="str">
        <f>I478&amp;COUNTIF($I$4:I478,I478)</f>
        <v>山下海都2</v>
      </c>
      <c r="D478" s="9" t="str">
        <f>貼付ｼｰﾄ!D476&amp;貼付ｼｰﾄ!C476</f>
        <v>高男三段跳</v>
      </c>
      <c r="E478" s="9">
        <f>IF(D478="","",貼付ｼｰﾄ!F476+ROW()/1000000)</f>
        <v>1160.0004779999999</v>
      </c>
      <c r="F478" s="9">
        <f t="shared" si="29"/>
        <v>10</v>
      </c>
      <c r="G478" s="9" t="str">
        <f>貼付ｼｰﾄ!A476</f>
        <v>記録会2戦</v>
      </c>
      <c r="H478" s="9" t="str">
        <f>貼付ｼｰﾄ!B476</f>
        <v>網走</v>
      </c>
      <c r="I478" s="9" t="str">
        <f>貼付ｼｰﾄ!E476</f>
        <v>山下海都</v>
      </c>
      <c r="J478" s="9">
        <f>貼付ｼｰﾄ!F476</f>
        <v>1160</v>
      </c>
      <c r="K478" s="9" t="str">
        <f>貼付ｼｰﾄ!G476</f>
        <v>決</v>
      </c>
      <c r="L478" s="9" t="str">
        <f>貼付ｼｰﾄ!H476</f>
        <v>湧別高</v>
      </c>
      <c r="M478" s="9">
        <f>貼付ｼｰﾄ!I476</f>
        <v>3</v>
      </c>
      <c r="N478" s="9">
        <f>貼付ｼｰﾄ!J476</f>
        <v>0</v>
      </c>
    </row>
    <row r="479" spans="1:14" x14ac:dyDescent="0.15">
      <c r="A479" s="9">
        <v>1443</v>
      </c>
      <c r="B479" s="9" t="str">
        <f t="shared" si="30"/>
        <v>三段跳高女1</v>
      </c>
      <c r="C479" s="9" t="str">
        <f>I479&amp;COUNTIF($I$4:I479,I479)</f>
        <v>坂口愛2</v>
      </c>
      <c r="D479" s="9" t="str">
        <f>貼付ｼｰﾄ!C477&amp;貼付ｼｰﾄ!D477</f>
        <v>三段跳高女</v>
      </c>
      <c r="E479" s="9">
        <f>IF(D479="","",貼付ｼｰﾄ!F477+ROW()/1000000)</f>
        <v>1122.000479</v>
      </c>
      <c r="F479" s="9">
        <f t="shared" si="29"/>
        <v>1</v>
      </c>
      <c r="G479" s="9" t="str">
        <f>貼付ｼｰﾄ!A477</f>
        <v>国体選考会</v>
      </c>
      <c r="H479" s="9" t="str">
        <f>貼付ｼｰﾄ!B477</f>
        <v>札幌</v>
      </c>
      <c r="I479" s="9" t="str">
        <f>貼付ｼｰﾄ!E477</f>
        <v>坂口愛</v>
      </c>
      <c r="J479" s="9">
        <f>貼付ｼｰﾄ!F477</f>
        <v>1122</v>
      </c>
      <c r="K479" s="9" t="str">
        <f>貼付ｼｰﾄ!G477</f>
        <v>決</v>
      </c>
      <c r="L479" s="9" t="str">
        <f>貼付ｼｰﾄ!H477</f>
        <v>常呂高</v>
      </c>
      <c r="M479" s="9">
        <f>貼付ｼｰﾄ!I477</f>
        <v>3</v>
      </c>
      <c r="N479" s="9">
        <f>貼付ｼｰﾄ!J477</f>
        <v>4.3</v>
      </c>
    </row>
    <row r="480" spans="1:14" x14ac:dyDescent="0.15">
      <c r="A480" s="9">
        <v>1446</v>
      </c>
      <c r="B480" s="9" t="str">
        <f t="shared" si="30"/>
        <v>三段跳高男4</v>
      </c>
      <c r="C480" s="9" t="str">
        <f>I480&amp;COUNTIF($I$4:I480,I480)</f>
        <v>後田裕太2</v>
      </c>
      <c r="D480" s="9" t="str">
        <f>貼付ｼｰﾄ!C478&amp;貼付ｼｰﾄ!D478</f>
        <v>三段跳高男</v>
      </c>
      <c r="E480" s="9">
        <f>IF(D480="","",貼付ｼｰﾄ!F478+ROW()/1000000)</f>
        <v>1135.0004799999999</v>
      </c>
      <c r="F480" s="9">
        <f t="shared" si="29"/>
        <v>4</v>
      </c>
      <c r="G480" s="9" t="str">
        <f>貼付ｼｰﾄ!A478</f>
        <v>秋季陸上</v>
      </c>
      <c r="H480" s="9" t="str">
        <f>貼付ｼｰﾄ!B478</f>
        <v>網走</v>
      </c>
      <c r="I480" s="9" t="str">
        <f>貼付ｼｰﾄ!E478</f>
        <v>後田裕太</v>
      </c>
      <c r="J480" s="9">
        <f>貼付ｼｰﾄ!F478</f>
        <v>1135</v>
      </c>
      <c r="K480" s="9" t="str">
        <f>貼付ｼｰﾄ!G478</f>
        <v>決</v>
      </c>
      <c r="L480" s="9" t="str">
        <f>貼付ｼｰﾄ!H478</f>
        <v>網走桂陽高</v>
      </c>
      <c r="M480" s="9">
        <f>貼付ｼｰﾄ!I478</f>
        <v>1</v>
      </c>
      <c r="N480" s="9">
        <f>貼付ｼｰﾄ!J478</f>
        <v>-0.2</v>
      </c>
    </row>
    <row r="481" spans="1:14" x14ac:dyDescent="0.15">
      <c r="A481" s="9">
        <v>1447</v>
      </c>
      <c r="B481" s="9" t="str">
        <f t="shared" si="30"/>
        <v>三段跳高男3</v>
      </c>
      <c r="C481" s="9" t="str">
        <f>I481&amp;COUNTIF($I$4:I481,I481)</f>
        <v>原友耶2</v>
      </c>
      <c r="D481" s="9" t="str">
        <f>貼付ｼｰﾄ!C479&amp;貼付ｼｰﾄ!D479</f>
        <v>三段跳高男</v>
      </c>
      <c r="E481" s="9">
        <f>IF(D481="","",貼付ｼｰﾄ!F479+ROW()/1000000)</f>
        <v>1139.000481</v>
      </c>
      <c r="F481" s="9">
        <f t="shared" si="29"/>
        <v>3</v>
      </c>
      <c r="G481" s="9" t="str">
        <f>貼付ｼｰﾄ!A479</f>
        <v>高体連北見支部</v>
      </c>
      <c r="H481" s="9" t="str">
        <f>貼付ｼｰﾄ!B479</f>
        <v>北見</v>
      </c>
      <c r="I481" s="9" t="str">
        <f>貼付ｼｰﾄ!E479</f>
        <v>原友耶</v>
      </c>
      <c r="J481" s="9">
        <f>貼付ｼｰﾄ!F479</f>
        <v>1139</v>
      </c>
      <c r="K481" s="9" t="str">
        <f>貼付ｼｰﾄ!G479</f>
        <v>決</v>
      </c>
      <c r="L481" s="9" t="str">
        <f>貼付ｼｰﾄ!H479</f>
        <v>斜里高</v>
      </c>
      <c r="M481" s="9">
        <f>貼付ｼｰﾄ!I479</f>
        <v>3</v>
      </c>
      <c r="N481" s="9">
        <f>貼付ｼｰﾄ!J479</f>
        <v>1.4</v>
      </c>
    </row>
    <row r="482" spans="1:14" x14ac:dyDescent="0.15">
      <c r="A482" s="9">
        <v>1450</v>
      </c>
      <c r="B482" s="9" t="str">
        <f t="shared" si="30"/>
        <v>三段跳高女2</v>
      </c>
      <c r="C482" s="9" t="str">
        <f>I482&amp;COUNTIF($I$4:I482,I482)</f>
        <v>穴山美来2</v>
      </c>
      <c r="D482" s="9" t="str">
        <f>貼付ｼｰﾄ!C480&amp;貼付ｼｰﾄ!D480</f>
        <v>三段跳高女</v>
      </c>
      <c r="E482" s="9">
        <f>IF(D482="","",貼付ｼｰﾄ!F480+ROW()/1000000)</f>
        <v>875.00048200000003</v>
      </c>
      <c r="F482" s="9">
        <f t="shared" si="29"/>
        <v>2</v>
      </c>
      <c r="G482" s="9" t="str">
        <f>貼付ｼｰﾄ!A480</f>
        <v>全道高校新人</v>
      </c>
      <c r="H482" s="9" t="str">
        <f>貼付ｼｰﾄ!B480</f>
        <v>札幌</v>
      </c>
      <c r="I482" s="9" t="str">
        <f>貼付ｼｰﾄ!E480</f>
        <v>穴山美来</v>
      </c>
      <c r="J482" s="9">
        <f>貼付ｼｰﾄ!F480</f>
        <v>875</v>
      </c>
      <c r="K482" s="9" t="str">
        <f>貼付ｼｰﾄ!G480</f>
        <v>決</v>
      </c>
      <c r="L482" s="9" t="str">
        <f>貼付ｼｰﾄ!H480</f>
        <v>網走桂陽高</v>
      </c>
      <c r="M482" s="9">
        <f>貼付ｼｰﾄ!I480</f>
        <v>1</v>
      </c>
      <c r="N482" s="9">
        <f>貼付ｼｰﾄ!J480</f>
        <v>1.9</v>
      </c>
    </row>
    <row r="483" spans="1:14" x14ac:dyDescent="0.15">
      <c r="A483" s="9">
        <v>1453</v>
      </c>
      <c r="B483" s="9" t="str">
        <f t="shared" si="30"/>
        <v>三段跳高男1</v>
      </c>
      <c r="C483" s="9" t="str">
        <f>I483&amp;COUNTIF($I$4:I483,I483)</f>
        <v>菊地勇貴2</v>
      </c>
      <c r="D483" s="9" t="str">
        <f>貼付ｼｰﾄ!C481&amp;貼付ｼｰﾄ!D481</f>
        <v>三段跳高男</v>
      </c>
      <c r="E483" s="9">
        <f>IF(D483="","",貼付ｼｰﾄ!F481+ROW()/1000000)</f>
        <v>1205.000483</v>
      </c>
      <c r="F483" s="9">
        <f t="shared" si="29"/>
        <v>1</v>
      </c>
      <c r="G483" s="9" t="str">
        <f>貼付ｼｰﾄ!A481</f>
        <v>高体連北見支部</v>
      </c>
      <c r="H483" s="9" t="str">
        <f>貼付ｼｰﾄ!B481</f>
        <v>北見</v>
      </c>
      <c r="I483" s="9" t="str">
        <f>貼付ｼｰﾄ!E481</f>
        <v>菊地勇貴</v>
      </c>
      <c r="J483" s="9">
        <f>貼付ｼｰﾄ!F481</f>
        <v>1205</v>
      </c>
      <c r="K483" s="9" t="str">
        <f>貼付ｼｰﾄ!G481</f>
        <v>決</v>
      </c>
      <c r="L483" s="9" t="str">
        <f>貼付ｼｰﾄ!H481</f>
        <v>北見柏陽高</v>
      </c>
      <c r="M483" s="9">
        <f>貼付ｼｰﾄ!I481</f>
        <v>3</v>
      </c>
      <c r="N483" s="9">
        <f>貼付ｼｰﾄ!J481</f>
        <v>-0.8</v>
      </c>
    </row>
    <row r="484" spans="1:14" x14ac:dyDescent="0.15">
      <c r="A484" s="9">
        <v>1454</v>
      </c>
      <c r="B484" s="9" t="str">
        <f t="shared" si="30"/>
        <v>三段跳高男2</v>
      </c>
      <c r="C484" s="9" t="str">
        <f>I484&amp;COUNTIF($I$4:I484,I484)</f>
        <v>菊地啓吾1</v>
      </c>
      <c r="D484" s="9" t="str">
        <f>貼付ｼｰﾄ!C482&amp;貼付ｼｰﾄ!D482</f>
        <v>三段跳高男</v>
      </c>
      <c r="E484" s="9">
        <f>IF(D484="","",貼付ｼｰﾄ!F482+ROW()/1000000)</f>
        <v>1164.0004839999999</v>
      </c>
      <c r="F484" s="9">
        <f t="shared" si="29"/>
        <v>2</v>
      </c>
      <c r="G484" s="9" t="str">
        <f>貼付ｼｰﾄ!A482</f>
        <v>記録会3戦</v>
      </c>
      <c r="H484" s="9" t="str">
        <f>貼付ｼｰﾄ!B482</f>
        <v>網走</v>
      </c>
      <c r="I484" s="9" t="str">
        <f>貼付ｼｰﾄ!E482</f>
        <v>菊地啓吾</v>
      </c>
      <c r="J484" s="9">
        <f>貼付ｼｰﾄ!F482</f>
        <v>1164</v>
      </c>
      <c r="K484" s="9" t="str">
        <f>貼付ｼｰﾄ!G482</f>
        <v>決</v>
      </c>
      <c r="L484" s="9" t="str">
        <f>貼付ｼｰﾄ!H482</f>
        <v>雄武高</v>
      </c>
      <c r="M484" s="9">
        <f>貼付ｼｰﾄ!I482</f>
        <v>2</v>
      </c>
      <c r="N484" s="9">
        <f>貼付ｼｰﾄ!J482</f>
        <v>1.5</v>
      </c>
    </row>
    <row r="485" spans="1:14" x14ac:dyDescent="0.15">
      <c r="A485" s="9">
        <v>1455</v>
      </c>
      <c r="B485" s="9" t="str">
        <f t="shared" si="30"/>
        <v>三段跳高男6</v>
      </c>
      <c r="C485" s="9" t="str">
        <f>I485&amp;COUNTIF($I$4:I485,I485)</f>
        <v>椛山蒼生1</v>
      </c>
      <c r="D485" s="9" t="str">
        <f>貼付ｼｰﾄ!C483&amp;貼付ｼｰﾄ!D483</f>
        <v>三段跳高男</v>
      </c>
      <c r="E485" s="9">
        <f>IF(D485="","",貼付ｼｰﾄ!F483+ROW()/1000000)</f>
        <v>1092.000485</v>
      </c>
      <c r="F485" s="9">
        <f t="shared" si="29"/>
        <v>6</v>
      </c>
      <c r="G485" s="9" t="str">
        <f>貼付ｼｰﾄ!A483</f>
        <v>秋季陸上</v>
      </c>
      <c r="H485" s="9" t="str">
        <f>貼付ｼｰﾄ!B483</f>
        <v>網走</v>
      </c>
      <c r="I485" s="9" t="str">
        <f>貼付ｼｰﾄ!E483</f>
        <v>椛山蒼生</v>
      </c>
      <c r="J485" s="9">
        <f>貼付ｼｰﾄ!F483</f>
        <v>1092</v>
      </c>
      <c r="K485" s="9" t="str">
        <f>貼付ｼｰﾄ!G483</f>
        <v>決</v>
      </c>
      <c r="L485" s="9" t="str">
        <f>貼付ｼｰﾄ!H483</f>
        <v>遠軽高</v>
      </c>
      <c r="M485" s="9">
        <f>貼付ｼｰﾄ!I483</f>
        <v>2</v>
      </c>
      <c r="N485" s="9">
        <f>貼付ｼｰﾄ!J483</f>
        <v>0.4</v>
      </c>
    </row>
    <row r="486" spans="1:14" x14ac:dyDescent="0.15">
      <c r="A486" s="9">
        <v>1460</v>
      </c>
      <c r="B486" s="9" t="str">
        <f t="shared" si="30"/>
        <v>三段跳高男5</v>
      </c>
      <c r="C486" s="9" t="str">
        <f>I486&amp;COUNTIF($I$4:I486,I486)</f>
        <v>河村将伍2</v>
      </c>
      <c r="D486" s="9" t="str">
        <f>貼付ｼｰﾄ!C484&amp;貼付ｼｰﾄ!D484</f>
        <v>三段跳高男</v>
      </c>
      <c r="E486" s="9">
        <f>IF(D486="","",貼付ｼｰﾄ!F484+ROW()/1000000)</f>
        <v>1097.0004859999999</v>
      </c>
      <c r="F486" s="9">
        <f t="shared" si="29"/>
        <v>5</v>
      </c>
      <c r="G486" s="9" t="str">
        <f>貼付ｼｰﾄ!A484</f>
        <v>高体連北見支部</v>
      </c>
      <c r="H486" s="9" t="str">
        <f>貼付ｼｰﾄ!B484</f>
        <v>北見</v>
      </c>
      <c r="I486" s="9" t="str">
        <f>貼付ｼｰﾄ!E484</f>
        <v>河村将伍</v>
      </c>
      <c r="J486" s="9">
        <f>貼付ｼｰﾄ!F484</f>
        <v>1097</v>
      </c>
      <c r="K486" s="9" t="str">
        <f>貼付ｼｰﾄ!G484</f>
        <v>決</v>
      </c>
      <c r="L486" s="9" t="str">
        <f>貼付ｼｰﾄ!H484</f>
        <v>北見柏陽高</v>
      </c>
      <c r="M486" s="9">
        <f>貼付ｼｰﾄ!I484</f>
        <v>3</v>
      </c>
      <c r="N486" s="9">
        <f>貼付ｼｰﾄ!J484</f>
        <v>2.5</v>
      </c>
    </row>
    <row r="487" spans="1:14" x14ac:dyDescent="0.15">
      <c r="A487" s="9">
        <v>1462</v>
      </c>
      <c r="B487" s="9" t="str">
        <f t="shared" si="30"/>
        <v>三段跳高女3</v>
      </c>
      <c r="C487" s="9" t="str">
        <f>I487&amp;COUNTIF($I$4:I487,I487)</f>
        <v>遠嶋亜香里1</v>
      </c>
      <c r="D487" s="9" t="str">
        <f>貼付ｼｰﾄ!C485&amp;貼付ｼｰﾄ!D485</f>
        <v>三段跳高女</v>
      </c>
      <c r="E487" s="9">
        <f>IF(D487="","",貼付ｼｰﾄ!F485+ROW()/1000000)</f>
        <v>837.00048700000002</v>
      </c>
      <c r="F487" s="9">
        <f t="shared" si="29"/>
        <v>3</v>
      </c>
      <c r="G487" s="9" t="str">
        <f>貼付ｼｰﾄ!A485</f>
        <v>高体連新人</v>
      </c>
      <c r="H487" s="9" t="str">
        <f>貼付ｼｰﾄ!B485</f>
        <v>網走</v>
      </c>
      <c r="I487" s="9" t="str">
        <f>貼付ｼｰﾄ!E485</f>
        <v>遠嶋亜香里</v>
      </c>
      <c r="J487" s="9">
        <f>貼付ｼｰﾄ!F485</f>
        <v>837</v>
      </c>
      <c r="K487" s="9" t="str">
        <f>貼付ｼｰﾄ!G485</f>
        <v>決</v>
      </c>
      <c r="L487" s="9" t="str">
        <f>貼付ｼｰﾄ!H485</f>
        <v>網走桂陽高</v>
      </c>
      <c r="M487" s="9">
        <f>貼付ｼｰﾄ!I485</f>
        <v>1</v>
      </c>
      <c r="N487" s="9">
        <f>貼付ｼｰﾄ!J485</f>
        <v>-0.2</v>
      </c>
    </row>
    <row r="488" spans="1:14" x14ac:dyDescent="0.15">
      <c r="A488" s="9">
        <v>1465</v>
      </c>
      <c r="B488" s="9" t="str">
        <f t="shared" si="30"/>
        <v>高女三段跳4</v>
      </c>
      <c r="C488" s="9" t="str">
        <f>I488&amp;COUNTIF($I$4:I488,I488)</f>
        <v>榎本舞優2</v>
      </c>
      <c r="D488" s="9" t="str">
        <f>貼付ｼｰﾄ!D486&amp;貼付ｼｰﾄ!C486</f>
        <v>高女三段跳</v>
      </c>
      <c r="E488" s="9">
        <f>IF(D488="","",貼付ｼｰﾄ!F486+ROW()/1000000)</f>
        <v>794.00048800000002</v>
      </c>
      <c r="F488" s="9">
        <f t="shared" si="29"/>
        <v>4</v>
      </c>
      <c r="G488" s="9" t="str">
        <f>貼付ｼｰﾄ!A486</f>
        <v>高体連新人</v>
      </c>
      <c r="H488" s="9" t="str">
        <f>貼付ｼｰﾄ!B486</f>
        <v>網走</v>
      </c>
      <c r="I488" s="9" t="str">
        <f>貼付ｼｰﾄ!E486</f>
        <v>榎本舞優</v>
      </c>
      <c r="J488" s="9">
        <f>貼付ｼｰﾄ!F486</f>
        <v>794</v>
      </c>
      <c r="K488" s="9" t="str">
        <f>貼付ｼｰﾄ!G486</f>
        <v>決</v>
      </c>
      <c r="L488" s="9" t="str">
        <f>貼付ｼｰﾄ!H486</f>
        <v>遠軽高</v>
      </c>
      <c r="M488" s="9">
        <f>貼付ｼｰﾄ!I486</f>
        <v>1</v>
      </c>
      <c r="N488" s="9">
        <f>貼付ｼｰﾄ!J486</f>
        <v>0.6</v>
      </c>
    </row>
    <row r="489" spans="1:14" x14ac:dyDescent="0.15">
      <c r="A489" s="9">
        <v>1468</v>
      </c>
      <c r="B489" s="9" t="str">
        <f t="shared" si="30"/>
        <v>高男三段跳14</v>
      </c>
      <c r="C489" s="9" t="str">
        <f>I489&amp;COUNTIF($I$4:I489,I489)</f>
        <v>浦田瑞生2</v>
      </c>
      <c r="D489" s="9" t="str">
        <f>貼付ｼｰﾄ!D487&amp;貼付ｼｰﾄ!C487</f>
        <v>高男三段跳</v>
      </c>
      <c r="E489" s="9">
        <f>IF(D489="","",貼付ｼｰﾄ!F487+ROW()/1000000)</f>
        <v>1076.000489</v>
      </c>
      <c r="F489" s="9">
        <f t="shared" si="29"/>
        <v>14</v>
      </c>
      <c r="G489" s="9" t="str">
        <f>貼付ｼｰﾄ!A487</f>
        <v>高体連北見支部</v>
      </c>
      <c r="H489" s="9" t="str">
        <f>貼付ｼｰﾄ!B487</f>
        <v>北見</v>
      </c>
      <c r="I489" s="9" t="str">
        <f>貼付ｼｰﾄ!E487</f>
        <v>浦田瑞生</v>
      </c>
      <c r="J489" s="9">
        <f>貼付ｼｰﾄ!F487</f>
        <v>1076</v>
      </c>
      <c r="K489" s="9" t="str">
        <f>貼付ｼｰﾄ!G487</f>
        <v>決</v>
      </c>
      <c r="L489" s="9" t="str">
        <f>貼付ｼｰﾄ!H487</f>
        <v>北見柏陽高</v>
      </c>
      <c r="M489" s="9">
        <f>貼付ｼｰﾄ!I487</f>
        <v>3</v>
      </c>
      <c r="N489" s="9">
        <f>貼付ｼｰﾄ!J487</f>
        <v>0.9</v>
      </c>
    </row>
    <row r="490" spans="1:14" x14ac:dyDescent="0.15">
      <c r="A490" s="9">
        <v>1469</v>
      </c>
      <c r="B490" s="9" t="str">
        <f t="shared" si="30"/>
        <v>高男三段跳9</v>
      </c>
      <c r="C490" s="9" t="str">
        <f>I490&amp;COUNTIF($I$4:I490,I490)</f>
        <v>伊藤千颯2</v>
      </c>
      <c r="D490" s="9" t="str">
        <f>貼付ｼｰﾄ!D488&amp;貼付ｼｰﾄ!C488</f>
        <v>高男三段跳</v>
      </c>
      <c r="E490" s="9">
        <f>IF(D490="","",貼付ｼｰﾄ!F488+ROW()/1000000)</f>
        <v>1170.0004899999999</v>
      </c>
      <c r="F490" s="9">
        <f t="shared" si="29"/>
        <v>9</v>
      </c>
      <c r="G490" s="9" t="str">
        <f>貼付ｼｰﾄ!A488</f>
        <v>高体連新人</v>
      </c>
      <c r="H490" s="9" t="str">
        <f>貼付ｼｰﾄ!B488</f>
        <v>網走</v>
      </c>
      <c r="I490" s="9" t="str">
        <f>貼付ｼｰﾄ!E488</f>
        <v>伊藤千颯</v>
      </c>
      <c r="J490" s="9">
        <f>貼付ｼｰﾄ!F488</f>
        <v>1170</v>
      </c>
      <c r="K490" s="9" t="str">
        <f>貼付ｼｰﾄ!G488</f>
        <v>決</v>
      </c>
      <c r="L490" s="9" t="str">
        <f>貼付ｼｰﾄ!H488</f>
        <v>網走南ヶ丘高</v>
      </c>
      <c r="M490" s="9">
        <f>貼付ｼｰﾄ!I488</f>
        <v>1</v>
      </c>
      <c r="N490" s="9">
        <f>貼付ｼｰﾄ!J488</f>
        <v>0.5</v>
      </c>
    </row>
    <row r="491" spans="1:14" x14ac:dyDescent="0.15">
      <c r="A491" s="9">
        <v>1474</v>
      </c>
      <c r="B491" s="9" t="str">
        <f t="shared" ref="B491:B506" si="31">D491&amp;F491</f>
        <v>高男高校男子円盤投(1.750kg)1</v>
      </c>
      <c r="C491" s="9" t="str">
        <f>I491&amp;COUNTIF($I$4:I491,I491)</f>
        <v>今野凱1</v>
      </c>
      <c r="D491" s="9" t="str">
        <f>貼付ｼｰﾄ!D489&amp;貼付ｼｰﾄ!C489</f>
        <v>高男高校男子円盤投(1.750kg)</v>
      </c>
      <c r="E491" s="9">
        <f>IF(D491="","",貼付ｼｰﾄ!F489+ROW()/1000000)</f>
        <v>2418.0004909999998</v>
      </c>
      <c r="F491" s="9">
        <f t="shared" si="29"/>
        <v>1</v>
      </c>
      <c r="G491" s="9" t="str">
        <f>貼付ｼｰﾄ!A489</f>
        <v>記録会４戦</v>
      </c>
      <c r="H491" s="9" t="str">
        <f>貼付ｼｰﾄ!B489</f>
        <v>網走</v>
      </c>
      <c r="I491" s="9" t="str">
        <f>貼付ｼｰﾄ!E489</f>
        <v>今野凱</v>
      </c>
      <c r="J491" s="9">
        <f>貼付ｼｰﾄ!F489</f>
        <v>2418</v>
      </c>
      <c r="K491" s="9" t="str">
        <f>貼付ｼｰﾄ!G489</f>
        <v>決</v>
      </c>
      <c r="L491" s="9" t="str">
        <f>貼付ｼｰﾄ!H489</f>
        <v>遠軽高</v>
      </c>
      <c r="M491" s="9">
        <f>貼付ｼｰﾄ!I489</f>
        <v>1</v>
      </c>
      <c r="N491" s="9">
        <f>貼付ｼｰﾄ!J489</f>
        <v>0</v>
      </c>
    </row>
    <row r="492" spans="1:14" x14ac:dyDescent="0.15">
      <c r="A492" s="9">
        <v>1483</v>
      </c>
      <c r="B492" s="9" t="str">
        <f t="shared" si="31"/>
        <v>高男高校男子円盤投(1.750kg)2</v>
      </c>
      <c r="C492" s="9" t="str">
        <f>I492&amp;COUNTIF($I$4:I492,I492)</f>
        <v>今野凱2</v>
      </c>
      <c r="D492" s="9" t="str">
        <f>貼付ｼｰﾄ!D490&amp;貼付ｼｰﾄ!C490</f>
        <v>高男高校男子円盤投(1.750kg)</v>
      </c>
      <c r="E492" s="9">
        <f>IF(D492="","",貼付ｼｰﾄ!F490+ROW()/1000000)</f>
        <v>2303.0004920000001</v>
      </c>
      <c r="F492" s="9">
        <f t="shared" si="29"/>
        <v>2</v>
      </c>
      <c r="G492" s="9" t="str">
        <f>貼付ｼｰﾄ!A490</f>
        <v>記録会４戦</v>
      </c>
      <c r="H492" s="9" t="str">
        <f>貼付ｼｰﾄ!B490</f>
        <v>網走</v>
      </c>
      <c r="I492" s="9" t="str">
        <f>貼付ｼｰﾄ!E490</f>
        <v>今野凱</v>
      </c>
      <c r="J492" s="9">
        <f>貼付ｼｰﾄ!F490</f>
        <v>2303</v>
      </c>
      <c r="K492" s="9" t="str">
        <f>貼付ｼｰﾄ!G490</f>
        <v>決</v>
      </c>
      <c r="L492" s="9" t="str">
        <f>貼付ｼｰﾄ!H490</f>
        <v>遠軽高</v>
      </c>
      <c r="M492" s="9">
        <f>貼付ｼｰﾄ!I490</f>
        <v>1</v>
      </c>
      <c r="N492" s="9">
        <f>貼付ｼｰﾄ!J490</f>
        <v>0</v>
      </c>
    </row>
    <row r="493" spans="1:14" x14ac:dyDescent="0.15">
      <c r="A493" s="9">
        <v>1485</v>
      </c>
      <c r="B493" s="9" t="str">
        <f t="shared" si="31"/>
        <v>高男高校男子円盤投(1.750kg)3</v>
      </c>
      <c r="C493" s="9" t="str">
        <f>I493&amp;COUNTIF($I$4:I493,I493)</f>
        <v>高橋瞭太朗2</v>
      </c>
      <c r="D493" s="9" t="str">
        <f>貼付ｼｰﾄ!D491&amp;貼付ｼｰﾄ!C491</f>
        <v>高男高校男子円盤投(1.750kg)</v>
      </c>
      <c r="E493" s="9">
        <f>IF(D493="","",貼付ｼｰﾄ!F491+ROW()/1000000)</f>
        <v>1921.000493</v>
      </c>
      <c r="F493" s="9">
        <f t="shared" si="29"/>
        <v>3</v>
      </c>
      <c r="G493" s="9" t="str">
        <f>貼付ｼｰﾄ!A491</f>
        <v>記録会４戦</v>
      </c>
      <c r="H493" s="9" t="str">
        <f>貼付ｼｰﾄ!B491</f>
        <v>網走</v>
      </c>
      <c r="I493" s="9" t="str">
        <f>貼付ｼｰﾄ!E491</f>
        <v>高橋瞭太朗</v>
      </c>
      <c r="J493" s="9">
        <f>貼付ｼｰﾄ!F491</f>
        <v>1921</v>
      </c>
      <c r="K493" s="9" t="str">
        <f>貼付ｼｰﾄ!G491</f>
        <v>決</v>
      </c>
      <c r="L493" s="9" t="str">
        <f>貼付ｼｰﾄ!H491</f>
        <v>遠軽高</v>
      </c>
      <c r="M493" s="9">
        <f>貼付ｼｰﾄ!I491</f>
        <v>1</v>
      </c>
      <c r="N493" s="9">
        <f>貼付ｼｰﾄ!J491</f>
        <v>0</v>
      </c>
    </row>
    <row r="494" spans="1:14" x14ac:dyDescent="0.15">
      <c r="A494" s="9">
        <v>1490</v>
      </c>
      <c r="B494" s="9" t="str">
        <f t="shared" si="31"/>
        <v>高男高校男子ﾊﾝﾏｰ投(6.000kg)1</v>
      </c>
      <c r="C494" s="9" t="str">
        <f>I494&amp;COUNTIF($I$4:I494,I494)</f>
        <v>木村大亮2</v>
      </c>
      <c r="D494" s="9" t="str">
        <f>貼付ｼｰﾄ!D492&amp;貼付ｼｰﾄ!C492</f>
        <v>高男高校男子ﾊﾝﾏｰ投(6.000kg)</v>
      </c>
      <c r="E494" s="9">
        <f>IF(D494="","",貼付ｼｰﾄ!F492+ROW()/1000000)</f>
        <v>3135.0004939999999</v>
      </c>
      <c r="F494" s="9">
        <f t="shared" si="29"/>
        <v>1</v>
      </c>
      <c r="G494" s="9" t="str">
        <f>貼付ｼｰﾄ!A492</f>
        <v>記録会４戦</v>
      </c>
      <c r="H494" s="9" t="str">
        <f>貼付ｼｰﾄ!B492</f>
        <v>網走</v>
      </c>
      <c r="I494" s="9" t="str">
        <f>貼付ｼｰﾄ!E492</f>
        <v>木村大亮</v>
      </c>
      <c r="J494" s="9">
        <f>貼付ｼｰﾄ!F492</f>
        <v>3135</v>
      </c>
      <c r="K494" s="9" t="str">
        <f>貼付ｼｰﾄ!G492</f>
        <v>決</v>
      </c>
      <c r="L494" s="9" t="str">
        <f>貼付ｼｰﾄ!H492</f>
        <v>遠軽高</v>
      </c>
      <c r="M494" s="9">
        <f>貼付ｼｰﾄ!I492</f>
        <v>2</v>
      </c>
      <c r="N494" s="9">
        <f>貼付ｼｰﾄ!J492</f>
        <v>0</v>
      </c>
    </row>
    <row r="495" spans="1:14" x14ac:dyDescent="0.15">
      <c r="A495" s="9">
        <v>1493</v>
      </c>
      <c r="B495" s="9" t="str">
        <f t="shared" si="31"/>
        <v>高男高校男子ﾊﾝﾏｰ投(6.000kg)2</v>
      </c>
      <c r="C495" s="9" t="str">
        <f>I495&amp;COUNTIF($I$4:I495,I495)</f>
        <v>木村大亮3</v>
      </c>
      <c r="D495" s="9" t="str">
        <f>貼付ｼｰﾄ!D493&amp;貼付ｼｰﾄ!C493</f>
        <v>高男高校男子ﾊﾝﾏｰ投(6.000kg)</v>
      </c>
      <c r="E495" s="9">
        <f>IF(D495="","",貼付ｼｰﾄ!F493+ROW()/1000000)</f>
        <v>2777.0004949999998</v>
      </c>
      <c r="F495" s="9">
        <f t="shared" si="29"/>
        <v>2</v>
      </c>
      <c r="G495" s="9" t="str">
        <f>貼付ｼｰﾄ!A493</f>
        <v>記録会４戦</v>
      </c>
      <c r="H495" s="9" t="str">
        <f>貼付ｼｰﾄ!B493</f>
        <v>網走</v>
      </c>
      <c r="I495" s="9" t="str">
        <f>貼付ｼｰﾄ!E493</f>
        <v>木村大亮</v>
      </c>
      <c r="J495" s="9">
        <f>貼付ｼｰﾄ!F493</f>
        <v>2777</v>
      </c>
      <c r="K495" s="9" t="str">
        <f>貼付ｼｰﾄ!G493</f>
        <v>決</v>
      </c>
      <c r="L495" s="9" t="str">
        <f>貼付ｼｰﾄ!H493</f>
        <v>遠軽高</v>
      </c>
      <c r="M495" s="9">
        <f>貼付ｼｰﾄ!I493</f>
        <v>2</v>
      </c>
      <c r="N495" s="9">
        <f>貼付ｼｰﾄ!J493</f>
        <v>0</v>
      </c>
    </row>
    <row r="496" spans="1:14" x14ac:dyDescent="0.15">
      <c r="A496" s="9">
        <v>1496</v>
      </c>
      <c r="B496" s="9" t="str">
        <f t="shared" si="31"/>
        <v>高男高校男子ﾊﾝﾏｰ投(6.000kg)3</v>
      </c>
      <c r="C496" s="9" t="str">
        <f>I496&amp;COUNTIF($I$4:I496,I496)</f>
        <v>高橋瞭太朗3</v>
      </c>
      <c r="D496" s="9" t="str">
        <f>貼付ｼｰﾄ!D494&amp;貼付ｼｰﾄ!C494</f>
        <v>高男高校男子ﾊﾝﾏｰ投(6.000kg)</v>
      </c>
      <c r="E496" s="9">
        <f>IF(D496="","",貼付ｼｰﾄ!F494+ROW()/1000000)</f>
        <v>2732.0004960000001</v>
      </c>
      <c r="F496" s="9">
        <f t="shared" si="29"/>
        <v>3</v>
      </c>
      <c r="G496" s="9" t="str">
        <f>貼付ｼｰﾄ!A494</f>
        <v>記録会４戦</v>
      </c>
      <c r="H496" s="9" t="str">
        <f>貼付ｼｰﾄ!B494</f>
        <v>網走</v>
      </c>
      <c r="I496" s="9" t="str">
        <f>貼付ｼｰﾄ!E494</f>
        <v>高橋瞭太朗</v>
      </c>
      <c r="J496" s="9">
        <f>貼付ｼｰﾄ!F494</f>
        <v>2732</v>
      </c>
      <c r="K496" s="9" t="str">
        <f>貼付ｼｰﾄ!G494</f>
        <v>決</v>
      </c>
      <c r="L496" s="9" t="str">
        <f>貼付ｼｰﾄ!H494</f>
        <v>遠軽高</v>
      </c>
      <c r="M496" s="9">
        <f>貼付ｼｰﾄ!I494</f>
        <v>1</v>
      </c>
      <c r="N496" s="9">
        <f>貼付ｼｰﾄ!J494</f>
        <v>0</v>
      </c>
    </row>
    <row r="497" spans="1:14" x14ac:dyDescent="0.15">
      <c r="A497" s="9">
        <v>1499</v>
      </c>
      <c r="B497" s="9" t="str">
        <f t="shared" si="31"/>
        <v>高男共通男子三段跳5</v>
      </c>
      <c r="C497" s="9" t="str">
        <f>I497&amp;COUNTIF($I$4:I497,I497)</f>
        <v>梅村弥来3</v>
      </c>
      <c r="D497" s="9" t="str">
        <f>貼付ｼｰﾄ!D495&amp;貼付ｼｰﾄ!C495</f>
        <v>高男共通男子三段跳</v>
      </c>
      <c r="E497" s="9">
        <f>IF(D497="","",貼付ｼｰﾄ!F495+ROW()/1000000)</f>
        <v>1096.000497</v>
      </c>
      <c r="F497" s="9">
        <f t="shared" si="29"/>
        <v>5</v>
      </c>
      <c r="G497" s="9" t="str">
        <f>貼付ｼｰﾄ!A495</f>
        <v>記録会４戦</v>
      </c>
      <c r="H497" s="9" t="str">
        <f>貼付ｼｰﾄ!B495</f>
        <v>網走</v>
      </c>
      <c r="I497" s="9" t="str">
        <f>貼付ｼｰﾄ!E495</f>
        <v>梅村弥来</v>
      </c>
      <c r="J497" s="9">
        <f>貼付ｼｰﾄ!F495</f>
        <v>1096</v>
      </c>
      <c r="K497" s="9" t="str">
        <f>貼付ｼｰﾄ!G495</f>
        <v>決</v>
      </c>
      <c r="L497" s="9" t="str">
        <f>貼付ｼｰﾄ!H495</f>
        <v>網走桂陽高</v>
      </c>
      <c r="M497" s="9">
        <f>貼付ｼｰﾄ!I495</f>
        <v>1</v>
      </c>
      <c r="N497" s="9">
        <f>貼付ｼｰﾄ!J495</f>
        <v>2.9</v>
      </c>
    </row>
    <row r="498" spans="1:14" x14ac:dyDescent="0.15">
      <c r="A498" s="9">
        <v>1504</v>
      </c>
      <c r="B498" s="9" t="str">
        <f t="shared" si="31"/>
        <v>高男共通男子三段跳1</v>
      </c>
      <c r="C498" s="9" t="str">
        <f>I498&amp;COUNTIF($I$4:I498,I498)</f>
        <v>長野蒼人3</v>
      </c>
      <c r="D498" s="9" t="str">
        <f>貼付ｼｰﾄ!D496&amp;貼付ｼｰﾄ!C496</f>
        <v>高男共通男子三段跳</v>
      </c>
      <c r="E498" s="9">
        <f>IF(D498="","",貼付ｼｰﾄ!F496+ROW()/1000000)</f>
        <v>1196.0004980000001</v>
      </c>
      <c r="F498" s="9">
        <f t="shared" si="29"/>
        <v>1</v>
      </c>
      <c r="G498" s="9" t="str">
        <f>貼付ｼｰﾄ!A496</f>
        <v>記録会４戦</v>
      </c>
      <c r="H498" s="9" t="str">
        <f>貼付ｼｰﾄ!B496</f>
        <v>網走</v>
      </c>
      <c r="I498" s="9" t="str">
        <f>貼付ｼｰﾄ!E496</f>
        <v>長野蒼人</v>
      </c>
      <c r="J498" s="9">
        <f>貼付ｼｰﾄ!F496</f>
        <v>1196</v>
      </c>
      <c r="K498" s="9" t="str">
        <f>貼付ｼｰﾄ!G496</f>
        <v>決</v>
      </c>
      <c r="L498" s="9" t="str">
        <f>貼付ｼｰﾄ!H496</f>
        <v>常呂高</v>
      </c>
      <c r="M498" s="9">
        <f>貼付ｼｰﾄ!I496</f>
        <v>1</v>
      </c>
      <c r="N498" s="9">
        <f>貼付ｼｰﾄ!J496</f>
        <v>0.3</v>
      </c>
    </row>
    <row r="499" spans="1:14" x14ac:dyDescent="0.15">
      <c r="A499" s="9">
        <v>1507</v>
      </c>
      <c r="B499" s="9" t="str">
        <f t="shared" si="31"/>
        <v>高男共通男子三段跳4</v>
      </c>
      <c r="C499" s="9" t="str">
        <f>I499&amp;COUNTIF($I$4:I499,I499)</f>
        <v>大友温太3</v>
      </c>
      <c r="D499" s="9" t="str">
        <f>貼付ｼｰﾄ!D497&amp;貼付ｼｰﾄ!C497</f>
        <v>高男共通男子三段跳</v>
      </c>
      <c r="E499" s="9">
        <f>IF(D499="","",貼付ｼｰﾄ!F497+ROW()/1000000)</f>
        <v>1113.000499</v>
      </c>
      <c r="F499" s="9">
        <f t="shared" si="29"/>
        <v>4</v>
      </c>
      <c r="G499" s="9" t="str">
        <f>貼付ｼｰﾄ!A497</f>
        <v>記録会４戦</v>
      </c>
      <c r="H499" s="9" t="str">
        <f>貼付ｼｰﾄ!B497</f>
        <v>網走</v>
      </c>
      <c r="I499" s="9" t="str">
        <f>貼付ｼｰﾄ!E497</f>
        <v>大友温太</v>
      </c>
      <c r="J499" s="9">
        <f>貼付ｼｰﾄ!F497</f>
        <v>1113</v>
      </c>
      <c r="K499" s="9" t="str">
        <f>貼付ｼｰﾄ!G497</f>
        <v>決</v>
      </c>
      <c r="L499" s="9" t="str">
        <f>貼付ｼｰﾄ!H497</f>
        <v>常呂高</v>
      </c>
      <c r="M499" s="9">
        <f>貼付ｼｰﾄ!I497</f>
        <v>1</v>
      </c>
      <c r="N499" s="9">
        <f>貼付ｼｰﾄ!J497</f>
        <v>2.2000000000000002</v>
      </c>
    </row>
    <row r="500" spans="1:14" x14ac:dyDescent="0.15">
      <c r="A500" s="9">
        <v>1515</v>
      </c>
      <c r="B500" s="9" t="str">
        <f t="shared" si="31"/>
        <v>高男共通男子三段跳3</v>
      </c>
      <c r="C500" s="9" t="str">
        <f>I500&amp;COUNTIF($I$4:I500,I500)</f>
        <v>後田裕太3</v>
      </c>
      <c r="D500" s="9" t="str">
        <f>貼付ｼｰﾄ!D498&amp;貼付ｼｰﾄ!C498</f>
        <v>高男共通男子三段跳</v>
      </c>
      <c r="E500" s="9">
        <f>IF(D500="","",貼付ｼｰﾄ!F498+ROW()/1000000)</f>
        <v>1134.0005000000001</v>
      </c>
      <c r="F500" s="9">
        <f t="shared" si="29"/>
        <v>3</v>
      </c>
      <c r="G500" s="9" t="str">
        <f>貼付ｼｰﾄ!A498</f>
        <v>記録会４戦</v>
      </c>
      <c r="H500" s="9" t="str">
        <f>貼付ｼｰﾄ!B498</f>
        <v>網走</v>
      </c>
      <c r="I500" s="9" t="str">
        <f>貼付ｼｰﾄ!E498</f>
        <v>後田裕太</v>
      </c>
      <c r="J500" s="9">
        <f>貼付ｼｰﾄ!F498</f>
        <v>1134</v>
      </c>
      <c r="K500" s="9" t="str">
        <f>貼付ｼｰﾄ!G498</f>
        <v>決</v>
      </c>
      <c r="L500" s="9" t="str">
        <f>貼付ｼｰﾄ!H498</f>
        <v>網走桂陽高</v>
      </c>
      <c r="M500" s="9">
        <f>貼付ｼｰﾄ!I498</f>
        <v>1</v>
      </c>
      <c r="N500" s="9">
        <f>貼付ｼｰﾄ!J498</f>
        <v>2</v>
      </c>
    </row>
    <row r="501" spans="1:14" x14ac:dyDescent="0.15">
      <c r="A501" s="9">
        <v>1517</v>
      </c>
      <c r="B501" s="9" t="str">
        <f t="shared" si="31"/>
        <v>高男共通男子三段跳2</v>
      </c>
      <c r="C501" s="9" t="str">
        <f>I501&amp;COUNTIF($I$4:I501,I501)</f>
        <v>伊藤千颯3</v>
      </c>
      <c r="D501" s="9" t="str">
        <f>貼付ｼｰﾄ!D499&amp;貼付ｼｰﾄ!C499</f>
        <v>高男共通男子三段跳</v>
      </c>
      <c r="E501" s="9">
        <f>IF(D501="","",貼付ｼｰﾄ!F499+ROW()/1000000)</f>
        <v>1135.000501</v>
      </c>
      <c r="F501" s="9">
        <f t="shared" si="29"/>
        <v>2</v>
      </c>
      <c r="G501" s="9" t="str">
        <f>貼付ｼｰﾄ!A499</f>
        <v>記録会４戦</v>
      </c>
      <c r="H501" s="9" t="str">
        <f>貼付ｼｰﾄ!B499</f>
        <v>網走</v>
      </c>
      <c r="I501" s="9" t="str">
        <f>貼付ｼｰﾄ!E499</f>
        <v>伊藤千颯</v>
      </c>
      <c r="J501" s="9">
        <f>貼付ｼｰﾄ!F499</f>
        <v>1135</v>
      </c>
      <c r="K501" s="9" t="str">
        <f>貼付ｼｰﾄ!G499</f>
        <v>決</v>
      </c>
      <c r="L501" s="9" t="str">
        <f>貼付ｼｰﾄ!H499</f>
        <v>網走南ヶ丘高</v>
      </c>
      <c r="M501" s="9">
        <f>貼付ｼｰﾄ!I499</f>
        <v>1</v>
      </c>
      <c r="N501" s="9">
        <f>貼付ｼｰﾄ!J499</f>
        <v>2.2999999999999998</v>
      </c>
    </row>
    <row r="502" spans="1:14" x14ac:dyDescent="0.15">
      <c r="A502" s="9">
        <v>1518</v>
      </c>
      <c r="B502" s="9" t="str">
        <f t="shared" si="31"/>
        <v>共通女子共通女子三段跳1</v>
      </c>
      <c r="C502" s="9" t="str">
        <f>I502&amp;COUNTIF($I$4:I502,I502)</f>
        <v>坂口愛3</v>
      </c>
      <c r="D502" s="9" t="str">
        <f>貼付ｼｰﾄ!D500&amp;貼付ｼｰﾄ!C500</f>
        <v>共通女子共通女子三段跳</v>
      </c>
      <c r="E502" s="9">
        <f>IF(D502="","",貼付ｼｰﾄ!F500+ROW()/1000000)</f>
        <v>1125.0005020000001</v>
      </c>
      <c r="F502" s="9">
        <f t="shared" si="29"/>
        <v>1</v>
      </c>
      <c r="G502" s="9" t="str">
        <f>貼付ｼｰﾄ!A500</f>
        <v>記録会４戦</v>
      </c>
      <c r="H502" s="9" t="str">
        <f>貼付ｼｰﾄ!B500</f>
        <v>網走</v>
      </c>
      <c r="I502" s="9" t="str">
        <f>貼付ｼｰﾄ!E500</f>
        <v>坂口愛</v>
      </c>
      <c r="J502" s="9">
        <f>貼付ｼｰﾄ!F500</f>
        <v>1125</v>
      </c>
      <c r="K502" s="9" t="str">
        <f>貼付ｼｰﾄ!G500</f>
        <v>決</v>
      </c>
      <c r="L502" s="9" t="str">
        <f>貼付ｼｰﾄ!H500</f>
        <v>常呂高</v>
      </c>
      <c r="M502" s="9">
        <f>貼付ｼｰﾄ!I500</f>
        <v>3</v>
      </c>
      <c r="N502" s="9">
        <f>貼付ｼｰﾄ!J500</f>
        <v>2</v>
      </c>
    </row>
    <row r="503" spans="1:14" x14ac:dyDescent="0.15">
      <c r="A503" s="9">
        <v>1522</v>
      </c>
      <c r="B503" s="9" t="str">
        <f t="shared" si="31"/>
        <v>共通女子共通女子三段跳2</v>
      </c>
      <c r="C503" s="9" t="str">
        <f>I503&amp;COUNTIF($I$4:I503,I503)</f>
        <v>穴山美来3</v>
      </c>
      <c r="D503" s="9" t="str">
        <f>貼付ｼｰﾄ!D501&amp;貼付ｼｰﾄ!C501</f>
        <v>共通女子共通女子三段跳</v>
      </c>
      <c r="E503" s="9">
        <f>IF(D503="","",貼付ｼｰﾄ!F501+ROW()/1000000)</f>
        <v>898.00050299999998</v>
      </c>
      <c r="F503" s="9">
        <f t="shared" si="29"/>
        <v>2</v>
      </c>
      <c r="G503" s="9" t="str">
        <f>貼付ｼｰﾄ!A501</f>
        <v>記録会４戦</v>
      </c>
      <c r="H503" s="9" t="str">
        <f>貼付ｼｰﾄ!B501</f>
        <v>網走</v>
      </c>
      <c r="I503" s="9" t="str">
        <f>貼付ｼｰﾄ!E501</f>
        <v>穴山美来</v>
      </c>
      <c r="J503" s="9">
        <f>貼付ｼｰﾄ!F501</f>
        <v>898</v>
      </c>
      <c r="K503" s="9" t="str">
        <f>貼付ｼｰﾄ!G501</f>
        <v>決</v>
      </c>
      <c r="L503" s="9" t="str">
        <f>貼付ｼｰﾄ!H501</f>
        <v>網走桂陽高</v>
      </c>
      <c r="M503" s="9">
        <f>貼付ｼｰﾄ!I501</f>
        <v>1</v>
      </c>
      <c r="N503" s="9">
        <f>貼付ｼｰﾄ!J501</f>
        <v>3.2</v>
      </c>
    </row>
    <row r="504" spans="1:14" x14ac:dyDescent="0.15">
      <c r="A504" s="9">
        <v>1523</v>
      </c>
      <c r="B504" s="9" t="str">
        <f t="shared" si="31"/>
        <v>共通女子共通女子三段跳4</v>
      </c>
      <c r="C504" s="9" t="str">
        <f>I504&amp;COUNTIF($I$4:I504,I504)</f>
        <v>穴山美来4</v>
      </c>
      <c r="D504" s="9" t="str">
        <f>貼付ｼｰﾄ!D502&amp;貼付ｼｰﾄ!C502</f>
        <v>共通女子共通女子三段跳</v>
      </c>
      <c r="E504" s="9">
        <f>IF(D504="","",貼付ｼｰﾄ!F502+ROW()/1000000)</f>
        <v>872.00050399999998</v>
      </c>
      <c r="F504" s="9">
        <f t="shared" si="29"/>
        <v>4</v>
      </c>
      <c r="G504" s="9" t="str">
        <f>貼付ｼｰﾄ!A502</f>
        <v>記録会４戦</v>
      </c>
      <c r="H504" s="9" t="str">
        <f>貼付ｼｰﾄ!B502</f>
        <v>網走</v>
      </c>
      <c r="I504" s="9" t="str">
        <f>貼付ｼｰﾄ!E502</f>
        <v>穴山美来</v>
      </c>
      <c r="J504" s="9">
        <f>貼付ｼｰﾄ!F502</f>
        <v>872</v>
      </c>
      <c r="K504" s="9" t="str">
        <f>貼付ｼｰﾄ!G502</f>
        <v>決</v>
      </c>
      <c r="L504" s="9" t="str">
        <f>貼付ｼｰﾄ!H502</f>
        <v>網走桂陽高</v>
      </c>
      <c r="M504" s="9">
        <f>貼付ｼｰﾄ!I502</f>
        <v>1</v>
      </c>
      <c r="N504" s="9">
        <f>貼付ｼｰﾄ!J502</f>
        <v>-2.7</v>
      </c>
    </row>
    <row r="505" spans="1:14" x14ac:dyDescent="0.15">
      <c r="A505" s="9">
        <v>1528</v>
      </c>
      <c r="B505" s="9" t="str">
        <f t="shared" si="31"/>
        <v>共通女子共通女子三段跳3</v>
      </c>
      <c r="C505" s="9" t="str">
        <f>I505&amp;COUNTIF($I$4:I505,I505)</f>
        <v>遠嶋亜香里2</v>
      </c>
      <c r="D505" s="9" t="str">
        <f>貼付ｼｰﾄ!D503&amp;貼付ｼｰﾄ!C503</f>
        <v>共通女子共通女子三段跳</v>
      </c>
      <c r="E505" s="9">
        <f>IF(D505="","",貼付ｼｰﾄ!F503+ROW()/1000000)</f>
        <v>878.00050499999998</v>
      </c>
      <c r="F505" s="9">
        <f t="shared" si="29"/>
        <v>3</v>
      </c>
      <c r="G505" s="9" t="str">
        <f>貼付ｼｰﾄ!A503</f>
        <v>記録会４戦</v>
      </c>
      <c r="H505" s="9" t="str">
        <f>貼付ｼｰﾄ!B503</f>
        <v>網走</v>
      </c>
      <c r="I505" s="9" t="str">
        <f>貼付ｼｰﾄ!E503</f>
        <v>遠嶋亜香里</v>
      </c>
      <c r="J505" s="9">
        <f>貼付ｼｰﾄ!F503</f>
        <v>878</v>
      </c>
      <c r="K505" s="9" t="str">
        <f>貼付ｼｰﾄ!G503</f>
        <v>決</v>
      </c>
      <c r="L505" s="9" t="str">
        <f>貼付ｼｰﾄ!H503</f>
        <v>網走桂陽高</v>
      </c>
      <c r="M505" s="9">
        <f>貼付ｼｰﾄ!I503</f>
        <v>1</v>
      </c>
      <c r="N505" s="9">
        <f>貼付ｼｰﾄ!J503</f>
        <v>1.9</v>
      </c>
    </row>
    <row r="506" spans="1:14" x14ac:dyDescent="0.15">
      <c r="A506" s="9">
        <v>1531</v>
      </c>
      <c r="B506" s="9" t="str">
        <f t="shared" si="31"/>
        <v>共通女子共通女子三段跳5</v>
      </c>
      <c r="C506" s="9" t="str">
        <f>I506&amp;COUNTIF($I$4:I506,I506)</f>
        <v>遠嶋亜香里3</v>
      </c>
      <c r="D506" s="9" t="str">
        <f>貼付ｼｰﾄ!D504&amp;貼付ｼｰﾄ!C504</f>
        <v>共通女子共通女子三段跳</v>
      </c>
      <c r="E506" s="9">
        <f>IF(D506="","",貼付ｼｰﾄ!F504+ROW()/1000000)</f>
        <v>855.00050599999997</v>
      </c>
      <c r="F506" s="9">
        <f t="shared" si="29"/>
        <v>5</v>
      </c>
      <c r="G506" s="9" t="str">
        <f>貼付ｼｰﾄ!A504</f>
        <v>記録会４戦</v>
      </c>
      <c r="H506" s="9" t="str">
        <f>貼付ｼｰﾄ!B504</f>
        <v>網走</v>
      </c>
      <c r="I506" s="9" t="str">
        <f>貼付ｼｰﾄ!E504</f>
        <v>遠嶋亜香里</v>
      </c>
      <c r="J506" s="9">
        <f>貼付ｼｰﾄ!F504</f>
        <v>855</v>
      </c>
      <c r="K506" s="9" t="str">
        <f>貼付ｼｰﾄ!G504</f>
        <v>決</v>
      </c>
      <c r="L506" s="9" t="str">
        <f>貼付ｼｰﾄ!H504</f>
        <v>網走桂陽高</v>
      </c>
      <c r="M506" s="9">
        <f>貼付ｼｰﾄ!I504</f>
        <v>1</v>
      </c>
      <c r="N506" s="9">
        <f>貼付ｼｰﾄ!J504</f>
        <v>3.8</v>
      </c>
    </row>
    <row r="507" spans="1:14" x14ac:dyDescent="0.15">
      <c r="A507" s="9">
        <v>1543</v>
      </c>
      <c r="B507" s="9" t="str">
        <f t="shared" ref="B507:B531" si="32">D507&amp;F507</f>
        <v>中学女子共通女子円盤投(1.000kg)3</v>
      </c>
      <c r="C507" s="9" t="str">
        <f>I507&amp;COUNTIF($I$4:I507,I507)</f>
        <v>湊櫻彩2</v>
      </c>
      <c r="D507" s="9" t="str">
        <f>貼付ｼｰﾄ!D505&amp;貼付ｼｰﾄ!C505</f>
        <v>中学女子共通女子円盤投(1.000kg)</v>
      </c>
      <c r="E507" s="9">
        <f>IF(D507="","",貼付ｼｰﾄ!F505+ROW()/1000000)</f>
        <v>1787.000507</v>
      </c>
      <c r="F507" s="9">
        <f t="shared" si="29"/>
        <v>3</v>
      </c>
      <c r="G507" s="9" t="str">
        <f>貼付ｼｰﾄ!A505</f>
        <v>記録会４戦</v>
      </c>
      <c r="H507" s="9" t="str">
        <f>貼付ｼｰﾄ!B505</f>
        <v>網走</v>
      </c>
      <c r="I507" s="9" t="str">
        <f>貼付ｼｰﾄ!E505</f>
        <v>湊櫻彩</v>
      </c>
      <c r="J507" s="9">
        <f>貼付ｼｰﾄ!F505</f>
        <v>1787</v>
      </c>
      <c r="K507" s="9" t="str">
        <f>貼付ｼｰﾄ!G505</f>
        <v>決</v>
      </c>
      <c r="L507" s="9" t="str">
        <f>貼付ｼｰﾄ!H505</f>
        <v>網走桂陽高</v>
      </c>
      <c r="M507" s="9">
        <f>貼付ｼｰﾄ!I505</f>
        <v>2</v>
      </c>
      <c r="N507" s="9">
        <f>貼付ｼｰﾄ!J505</f>
        <v>0</v>
      </c>
    </row>
    <row r="508" spans="1:14" x14ac:dyDescent="0.15">
      <c r="A508" s="9">
        <v>1548</v>
      </c>
      <c r="B508" s="9" t="str">
        <f t="shared" si="32"/>
        <v>共通女子共通女子円盤投(1.000kg)2</v>
      </c>
      <c r="C508" s="9" t="str">
        <f>I508&amp;COUNTIF($I$4:I508,I508)</f>
        <v>平賀華奈2</v>
      </c>
      <c r="D508" s="9" t="str">
        <f>貼付ｼｰﾄ!D506&amp;貼付ｼｰﾄ!C506</f>
        <v>共通女子共通女子円盤投(1.000kg)</v>
      </c>
      <c r="E508" s="9">
        <f>IF(D508="","",貼付ｼｰﾄ!F506+ROW()/1000000)</f>
        <v>2821.0005080000001</v>
      </c>
      <c r="F508" s="9">
        <f t="shared" si="29"/>
        <v>2</v>
      </c>
      <c r="G508" s="9" t="str">
        <f>貼付ｼｰﾄ!A506</f>
        <v>記録会４戦</v>
      </c>
      <c r="H508" s="9" t="str">
        <f>貼付ｼｰﾄ!B506</f>
        <v>網走</v>
      </c>
      <c r="I508" s="9" t="str">
        <f>貼付ｼｰﾄ!E506</f>
        <v>平賀華奈</v>
      </c>
      <c r="J508" s="9">
        <f>貼付ｼｰﾄ!F506</f>
        <v>2821</v>
      </c>
      <c r="K508" s="9" t="str">
        <f>貼付ｼｰﾄ!G506</f>
        <v>決</v>
      </c>
      <c r="L508" s="9" t="str">
        <f>貼付ｼｰﾄ!H506</f>
        <v>遠軽高</v>
      </c>
      <c r="M508" s="9">
        <f>貼付ｼｰﾄ!I506</f>
        <v>2</v>
      </c>
      <c r="N508" s="9">
        <f>貼付ｼｰﾄ!J506</f>
        <v>0</v>
      </c>
    </row>
    <row r="509" spans="1:14" x14ac:dyDescent="0.15">
      <c r="A509" s="9">
        <v>1549</v>
      </c>
      <c r="B509" s="9" t="str">
        <f t="shared" si="32"/>
        <v>共通女子共通女子円盤投(1.000kg)4</v>
      </c>
      <c r="C509" s="9" t="str">
        <f>I509&amp;COUNTIF($I$4:I509,I509)</f>
        <v>尾崎京子1</v>
      </c>
      <c r="D509" s="9" t="str">
        <f>貼付ｼｰﾄ!D507&amp;貼付ｼｰﾄ!C507</f>
        <v>共通女子共通女子円盤投(1.000kg)</v>
      </c>
      <c r="E509" s="9">
        <f>IF(D509="","",貼付ｼｰﾄ!F507+ROW()/1000000)</f>
        <v>2596.000509</v>
      </c>
      <c r="F509" s="9">
        <f t="shared" si="29"/>
        <v>4</v>
      </c>
      <c r="G509" s="9" t="str">
        <f>貼付ｼｰﾄ!A507</f>
        <v>記録会４戦</v>
      </c>
      <c r="H509" s="9" t="str">
        <f>貼付ｼｰﾄ!B507</f>
        <v>網走</v>
      </c>
      <c r="I509" s="9" t="str">
        <f>貼付ｼｰﾄ!E507</f>
        <v>尾崎京子</v>
      </c>
      <c r="J509" s="9">
        <f>貼付ｼｰﾄ!F507</f>
        <v>2596</v>
      </c>
      <c r="K509" s="9" t="str">
        <f>貼付ｼｰﾄ!G507</f>
        <v>決</v>
      </c>
      <c r="L509" s="9" t="str">
        <f>貼付ｼｰﾄ!H507</f>
        <v>遠軽高</v>
      </c>
      <c r="M509" s="9">
        <f>貼付ｼｰﾄ!I507</f>
        <v>2</v>
      </c>
      <c r="N509" s="9">
        <f>貼付ｼｰﾄ!J507</f>
        <v>0</v>
      </c>
    </row>
    <row r="510" spans="1:14" x14ac:dyDescent="0.15">
      <c r="A510" s="9">
        <v>1550</v>
      </c>
      <c r="B510" s="9" t="str">
        <f t="shared" si="32"/>
        <v>中学女子共通女子円盤投(1.000kg)1</v>
      </c>
      <c r="C510" s="9" t="str">
        <f>I510&amp;COUNTIF($I$4:I510,I510)</f>
        <v>天野さおり1</v>
      </c>
      <c r="D510" s="9" t="str">
        <f>貼付ｼｰﾄ!D508&amp;貼付ｼｰﾄ!C508</f>
        <v>中学女子共通女子円盤投(1.000kg)</v>
      </c>
      <c r="E510" s="9">
        <f>IF(D510="","",貼付ｼｰﾄ!F508+ROW()/1000000)</f>
        <v>3494.0005099999998</v>
      </c>
      <c r="F510" s="9">
        <f t="shared" si="29"/>
        <v>1</v>
      </c>
      <c r="G510" s="9" t="str">
        <f>貼付ｼｰﾄ!A508</f>
        <v>記録会４戦</v>
      </c>
      <c r="H510" s="9" t="str">
        <f>貼付ｼｰﾄ!B508</f>
        <v>網走</v>
      </c>
      <c r="I510" s="9" t="str">
        <f>貼付ｼｰﾄ!E508</f>
        <v>天野さおり</v>
      </c>
      <c r="J510" s="9">
        <f>貼付ｼｰﾄ!F508</f>
        <v>3494</v>
      </c>
      <c r="K510" s="9" t="str">
        <f>貼付ｼｰﾄ!G508</f>
        <v>決</v>
      </c>
      <c r="L510" s="9" t="str">
        <f>貼付ｼｰﾄ!H508</f>
        <v>ｵﾎｰﾂｸ陸協(天野)</v>
      </c>
      <c r="M510" s="9">
        <f>貼付ｼｰﾄ!I508</f>
        <v>0</v>
      </c>
      <c r="N510" s="9">
        <f>貼付ｼｰﾄ!J508</f>
        <v>0</v>
      </c>
    </row>
    <row r="511" spans="1:14" x14ac:dyDescent="0.15">
      <c r="A511" s="9">
        <v>1551</v>
      </c>
      <c r="B511" s="9" t="str">
        <f t="shared" si="32"/>
        <v>共通女子共通女子円盤投(1.000kg)6</v>
      </c>
      <c r="C511" s="9" t="str">
        <f>I511&amp;COUNTIF($I$4:I511,I511)</f>
        <v>大童萌加3</v>
      </c>
      <c r="D511" s="9" t="str">
        <f>貼付ｼｰﾄ!D509&amp;貼付ｼｰﾄ!C509</f>
        <v>共通女子共通女子円盤投(1.000kg)</v>
      </c>
      <c r="E511" s="9">
        <f>IF(D511="","",貼付ｼｰﾄ!F509+ROW()/1000000)</f>
        <v>2005.000511</v>
      </c>
      <c r="F511" s="9">
        <f t="shared" si="29"/>
        <v>6</v>
      </c>
      <c r="G511" s="9" t="str">
        <f>貼付ｼｰﾄ!A509</f>
        <v>記録会４戦</v>
      </c>
      <c r="H511" s="9" t="str">
        <f>貼付ｼｰﾄ!B509</f>
        <v>網走</v>
      </c>
      <c r="I511" s="9" t="str">
        <f>貼付ｼｰﾄ!E509</f>
        <v>大童萌加</v>
      </c>
      <c r="J511" s="9">
        <f>貼付ｼｰﾄ!F509</f>
        <v>2005</v>
      </c>
      <c r="K511" s="9" t="str">
        <f>貼付ｼｰﾄ!G509</f>
        <v>決</v>
      </c>
      <c r="L511" s="9" t="str">
        <f>貼付ｼｰﾄ!H509</f>
        <v>清里高</v>
      </c>
      <c r="M511" s="9">
        <f>貼付ｼｰﾄ!I509</f>
        <v>1</v>
      </c>
      <c r="N511" s="9">
        <f>貼付ｼｰﾄ!J509</f>
        <v>0</v>
      </c>
    </row>
    <row r="512" spans="1:14" x14ac:dyDescent="0.15">
      <c r="A512" s="9">
        <v>1553</v>
      </c>
      <c r="B512" s="9" t="str">
        <f t="shared" si="32"/>
        <v>共通女子共通女子円盤投(1.000kg)3</v>
      </c>
      <c r="C512" s="9" t="str">
        <f>I512&amp;COUNTIF($I$4:I512,I512)</f>
        <v>石田天音2</v>
      </c>
      <c r="D512" s="9" t="str">
        <f>貼付ｼｰﾄ!D510&amp;貼付ｼｰﾄ!C510</f>
        <v>共通女子共通女子円盤投(1.000kg)</v>
      </c>
      <c r="E512" s="9">
        <f>IF(D512="","",貼付ｼｰﾄ!F510+ROW()/1000000)</f>
        <v>2800.0005120000001</v>
      </c>
      <c r="F512" s="9">
        <f t="shared" si="29"/>
        <v>3</v>
      </c>
      <c r="G512" s="9" t="str">
        <f>貼付ｼｰﾄ!A510</f>
        <v>記録会４戦</v>
      </c>
      <c r="H512" s="9" t="str">
        <f>貼付ｼｰﾄ!B510</f>
        <v>網走</v>
      </c>
      <c r="I512" s="9" t="str">
        <f>貼付ｼｰﾄ!E510</f>
        <v>石田天音</v>
      </c>
      <c r="J512" s="9">
        <f>貼付ｼｰﾄ!F510</f>
        <v>2800</v>
      </c>
      <c r="K512" s="9" t="str">
        <f>貼付ｼｰﾄ!G510</f>
        <v>決</v>
      </c>
      <c r="L512" s="9" t="str">
        <f>貼付ｼｰﾄ!H510</f>
        <v>遠軽高</v>
      </c>
      <c r="M512" s="9">
        <f>貼付ｼｰﾄ!I510</f>
        <v>3</v>
      </c>
      <c r="N512" s="9">
        <f>貼付ｼｰﾄ!J510</f>
        <v>0</v>
      </c>
    </row>
    <row r="513" spans="1:14" x14ac:dyDescent="0.15">
      <c r="A513" s="9">
        <v>1557</v>
      </c>
      <c r="B513" s="9" t="str">
        <f t="shared" si="32"/>
        <v>共通女子共通女子円盤投(1.000kg)1</v>
      </c>
      <c r="C513" s="9" t="str">
        <f>I513&amp;COUNTIF($I$4:I513,I513)</f>
        <v>所胡桃未2</v>
      </c>
      <c r="D513" s="9" t="str">
        <f>貼付ｼｰﾄ!D511&amp;貼付ｼｰﾄ!C511</f>
        <v>共通女子共通女子円盤投(1.000kg)</v>
      </c>
      <c r="E513" s="9">
        <f>IF(D513="","",貼付ｼｰﾄ!F511+ROW()/1000000)</f>
        <v>2922.000513</v>
      </c>
      <c r="F513" s="9">
        <f t="shared" si="29"/>
        <v>1</v>
      </c>
      <c r="G513" s="9" t="str">
        <f>貼付ｼｰﾄ!A511</f>
        <v>記録会４戦</v>
      </c>
      <c r="H513" s="9" t="str">
        <f>貼付ｼｰﾄ!B511</f>
        <v>網走</v>
      </c>
      <c r="I513" s="9" t="str">
        <f>貼付ｼｰﾄ!E511</f>
        <v>所胡桃未</v>
      </c>
      <c r="J513" s="9">
        <f>貼付ｼｰﾄ!F511</f>
        <v>2922</v>
      </c>
      <c r="K513" s="9" t="str">
        <f>貼付ｼｰﾄ!G511</f>
        <v>決</v>
      </c>
      <c r="L513" s="9" t="str">
        <f>貼付ｼｰﾄ!H511</f>
        <v>常呂高</v>
      </c>
      <c r="M513" s="9">
        <f>貼付ｼｰﾄ!I511</f>
        <v>2</v>
      </c>
      <c r="N513" s="9">
        <f>貼付ｼｰﾄ!J511</f>
        <v>0</v>
      </c>
    </row>
    <row r="514" spans="1:14" x14ac:dyDescent="0.15">
      <c r="A514" s="9">
        <v>1559</v>
      </c>
      <c r="B514" s="9" t="str">
        <f t="shared" si="32"/>
        <v>中学女子共通女子円盤投(1.000kg)2</v>
      </c>
      <c r="C514" s="9" t="str">
        <f>I514&amp;COUNTIF($I$4:I514,I514)</f>
        <v>所胡桃未3</v>
      </c>
      <c r="D514" s="9" t="str">
        <f>貼付ｼｰﾄ!D512&amp;貼付ｼｰﾄ!C512</f>
        <v>中学女子共通女子円盤投(1.000kg)</v>
      </c>
      <c r="E514" s="9">
        <f>IF(D514="","",貼付ｼｰﾄ!F512+ROW()/1000000)</f>
        <v>2913.0005139999998</v>
      </c>
      <c r="F514" s="9">
        <f t="shared" si="29"/>
        <v>2</v>
      </c>
      <c r="G514" s="9" t="str">
        <f>貼付ｼｰﾄ!A512</f>
        <v>記録会４戦</v>
      </c>
      <c r="H514" s="9" t="str">
        <f>貼付ｼｰﾄ!B512</f>
        <v>網走</v>
      </c>
      <c r="I514" s="9" t="str">
        <f>貼付ｼｰﾄ!E512</f>
        <v>所胡桃未</v>
      </c>
      <c r="J514" s="9">
        <f>貼付ｼｰﾄ!F512</f>
        <v>2913</v>
      </c>
      <c r="K514" s="9" t="str">
        <f>貼付ｼｰﾄ!G512</f>
        <v>決</v>
      </c>
      <c r="L514" s="9" t="str">
        <f>貼付ｼｰﾄ!H512</f>
        <v>常呂高</v>
      </c>
      <c r="M514" s="9">
        <f>貼付ｼｰﾄ!I512</f>
        <v>2</v>
      </c>
      <c r="N514" s="9">
        <f>貼付ｼｰﾄ!J512</f>
        <v>0</v>
      </c>
    </row>
    <row r="515" spans="1:14" x14ac:dyDescent="0.15">
      <c r="A515" s="9">
        <v>1561</v>
      </c>
      <c r="B515" s="9" t="str">
        <f t="shared" si="32"/>
        <v>共通女子共通女子円盤投(1.000kg)5</v>
      </c>
      <c r="C515" s="9" t="str">
        <f>I515&amp;COUNTIF($I$4:I515,I515)</f>
        <v>山内沙耶佳2</v>
      </c>
      <c r="D515" s="9" t="str">
        <f>貼付ｼｰﾄ!D513&amp;貼付ｼｰﾄ!C513</f>
        <v>共通女子共通女子円盤投(1.000kg)</v>
      </c>
      <c r="E515" s="9">
        <f>IF(D515="","",貼付ｼｰﾄ!F513+ROW()/1000000)</f>
        <v>2097.0005150000002</v>
      </c>
      <c r="F515" s="9">
        <f t="shared" si="29"/>
        <v>5</v>
      </c>
      <c r="G515" s="9" t="str">
        <f>貼付ｼｰﾄ!A513</f>
        <v>記録会４戦</v>
      </c>
      <c r="H515" s="9" t="str">
        <f>貼付ｼｰﾄ!B513</f>
        <v>網走</v>
      </c>
      <c r="I515" s="9" t="str">
        <f>貼付ｼｰﾄ!E513</f>
        <v>山内沙耶佳</v>
      </c>
      <c r="J515" s="9">
        <f>貼付ｼｰﾄ!F513</f>
        <v>2097</v>
      </c>
      <c r="K515" s="9" t="str">
        <f>貼付ｼｰﾄ!G513</f>
        <v>決</v>
      </c>
      <c r="L515" s="9" t="str">
        <f>貼付ｼｰﾄ!H513</f>
        <v>遠軽高</v>
      </c>
      <c r="M515" s="9">
        <f>貼付ｼｰﾄ!I513</f>
        <v>1</v>
      </c>
      <c r="N515" s="9">
        <f>貼付ｼｰﾄ!J513</f>
        <v>0</v>
      </c>
    </row>
    <row r="516" spans="1:14" x14ac:dyDescent="0.15">
      <c r="A516" s="9">
        <v>1563</v>
      </c>
      <c r="B516" s="9" t="str">
        <f t="shared" si="32"/>
        <v>共通女子共通女子ﾊﾝﾏｰ投(4.000kg)2</v>
      </c>
      <c r="C516" s="9" t="str">
        <f>I516&amp;COUNTIF($I$4:I516,I516)</f>
        <v>尾崎京子2</v>
      </c>
      <c r="D516" s="9" t="str">
        <f>貼付ｼｰﾄ!D514&amp;貼付ｼｰﾄ!C514</f>
        <v>共通女子共通女子ﾊﾝﾏｰ投(4.000kg)</v>
      </c>
      <c r="E516" s="9">
        <f>IF(D516="","",貼付ｼｰﾄ!F514+ROW()/1000000)</f>
        <v>3310.0005160000001</v>
      </c>
      <c r="F516" s="9">
        <f t="shared" si="29"/>
        <v>2</v>
      </c>
      <c r="G516" s="9" t="str">
        <f>貼付ｼｰﾄ!A514</f>
        <v>記録会４戦</v>
      </c>
      <c r="H516" s="9" t="str">
        <f>貼付ｼｰﾄ!B514</f>
        <v>網走</v>
      </c>
      <c r="I516" s="9" t="str">
        <f>貼付ｼｰﾄ!E514</f>
        <v>尾崎京子</v>
      </c>
      <c r="J516" s="9">
        <f>貼付ｼｰﾄ!F514</f>
        <v>3310</v>
      </c>
      <c r="K516" s="9" t="str">
        <f>貼付ｼｰﾄ!G514</f>
        <v>決</v>
      </c>
      <c r="L516" s="9" t="str">
        <f>貼付ｼｰﾄ!H514</f>
        <v>遠軽高</v>
      </c>
      <c r="M516" s="9">
        <f>貼付ｼｰﾄ!I514</f>
        <v>2</v>
      </c>
      <c r="N516" s="9">
        <f>貼付ｼｰﾄ!J514</f>
        <v>0</v>
      </c>
    </row>
    <row r="517" spans="1:14" x14ac:dyDescent="0.15">
      <c r="A517" s="9">
        <v>1564</v>
      </c>
      <c r="B517" s="9" t="str">
        <f t="shared" si="32"/>
        <v>中学女子共通女子ﾊﾝﾏｰ投(4.000kg)2</v>
      </c>
      <c r="C517" s="9" t="str">
        <f>I517&amp;COUNTIF($I$4:I517,I517)</f>
        <v>内藤成美2</v>
      </c>
      <c r="D517" s="9" t="str">
        <f>貼付ｼｰﾄ!D515&amp;貼付ｼｰﾄ!C515</f>
        <v>中学女子共通女子ﾊﾝﾏｰ投(4.000kg)</v>
      </c>
      <c r="E517" s="9">
        <f>IF(D517="","",貼付ｼｰﾄ!F515+ROW()/1000000)</f>
        <v>3411.0005169999999</v>
      </c>
      <c r="F517" s="9">
        <f t="shared" ref="F517:F580" si="33">SUMPRODUCT(($D$4:$D$708=D517)*($E$4:$E$708&gt;E517))+1</f>
        <v>2</v>
      </c>
      <c r="G517" s="9" t="str">
        <f>貼付ｼｰﾄ!A515</f>
        <v>記録会４戦</v>
      </c>
      <c r="H517" s="9" t="str">
        <f>貼付ｼｰﾄ!B515</f>
        <v>網走</v>
      </c>
      <c r="I517" s="9" t="str">
        <f>貼付ｼｰﾄ!E515</f>
        <v>内藤成美</v>
      </c>
      <c r="J517" s="9">
        <f>貼付ｼｰﾄ!F515</f>
        <v>3411</v>
      </c>
      <c r="K517" s="9" t="str">
        <f>貼付ｼｰﾄ!G515</f>
        <v>決</v>
      </c>
      <c r="L517" s="9" t="str">
        <f>貼付ｼｰﾄ!H515</f>
        <v>常呂高</v>
      </c>
      <c r="M517" s="9">
        <f>貼付ｼｰﾄ!I515</f>
        <v>2</v>
      </c>
      <c r="N517" s="9">
        <f>貼付ｼｰﾄ!J515</f>
        <v>0</v>
      </c>
    </row>
    <row r="518" spans="1:14" x14ac:dyDescent="0.15">
      <c r="A518" s="9">
        <v>1566</v>
      </c>
      <c r="B518" s="9" t="str">
        <f t="shared" si="32"/>
        <v>共通女子共通女子ﾊﾝﾏｰ投(4.000kg)3</v>
      </c>
      <c r="C518" s="9" t="str">
        <f>I518&amp;COUNTIF($I$4:I518,I518)</f>
        <v>内藤成美3</v>
      </c>
      <c r="D518" s="9" t="str">
        <f>貼付ｼｰﾄ!D516&amp;貼付ｼｰﾄ!C516</f>
        <v>共通女子共通女子ﾊﾝﾏｰ投(4.000kg)</v>
      </c>
      <c r="E518" s="9">
        <f>IF(D518="","",貼付ｼｰﾄ!F516+ROW()/1000000)</f>
        <v>3229.0005179999998</v>
      </c>
      <c r="F518" s="9">
        <f t="shared" si="33"/>
        <v>3</v>
      </c>
      <c r="G518" s="9" t="str">
        <f>貼付ｼｰﾄ!A516</f>
        <v>記録会４戦</v>
      </c>
      <c r="H518" s="9" t="str">
        <f>貼付ｼｰﾄ!B516</f>
        <v>網走</v>
      </c>
      <c r="I518" s="9" t="str">
        <f>貼付ｼｰﾄ!E516</f>
        <v>内藤成美</v>
      </c>
      <c r="J518" s="9">
        <f>貼付ｼｰﾄ!F516</f>
        <v>3229</v>
      </c>
      <c r="K518" s="9" t="str">
        <f>貼付ｼｰﾄ!G516</f>
        <v>決</v>
      </c>
      <c r="L518" s="9" t="str">
        <f>貼付ｼｰﾄ!H516</f>
        <v>常呂高</v>
      </c>
      <c r="M518" s="9">
        <f>貼付ｼｰﾄ!I516</f>
        <v>2</v>
      </c>
      <c r="N518" s="9">
        <f>貼付ｼｰﾄ!J516</f>
        <v>0</v>
      </c>
    </row>
    <row r="519" spans="1:14" x14ac:dyDescent="0.15">
      <c r="A519" s="9">
        <v>1569</v>
      </c>
      <c r="B519" s="9" t="str">
        <f t="shared" si="32"/>
        <v>共通女子共通女子ﾊﾝﾏｰ投(4.000kg)1</v>
      </c>
      <c r="C519" s="9" t="str">
        <f>I519&amp;COUNTIF($I$4:I519,I519)</f>
        <v>阿部冬彩2</v>
      </c>
      <c r="D519" s="9" t="str">
        <f>貼付ｼｰﾄ!D517&amp;貼付ｼｰﾄ!C517</f>
        <v>共通女子共通女子ﾊﾝﾏｰ投(4.000kg)</v>
      </c>
      <c r="E519" s="9">
        <f>IF(D519="","",貼付ｼｰﾄ!F517+ROW()/1000000)</f>
        <v>4251.0005190000002</v>
      </c>
      <c r="F519" s="9">
        <f t="shared" si="33"/>
        <v>1</v>
      </c>
      <c r="G519" s="9" t="str">
        <f>貼付ｼｰﾄ!A517</f>
        <v>記録会４戦</v>
      </c>
      <c r="H519" s="9" t="str">
        <f>貼付ｼｰﾄ!B517</f>
        <v>網走</v>
      </c>
      <c r="I519" s="9" t="str">
        <f>貼付ｼｰﾄ!E517</f>
        <v>阿部冬彩</v>
      </c>
      <c r="J519" s="9">
        <f>貼付ｼｰﾄ!F517</f>
        <v>4251</v>
      </c>
      <c r="K519" s="9" t="str">
        <f>貼付ｼｰﾄ!G517</f>
        <v>決</v>
      </c>
      <c r="L519" s="9" t="str">
        <f>貼付ｼｰﾄ!H517</f>
        <v>遠軽高</v>
      </c>
      <c r="M519" s="9">
        <f>貼付ｼｰﾄ!I517</f>
        <v>3</v>
      </c>
      <c r="N519" s="9">
        <f>貼付ｼｰﾄ!J517</f>
        <v>0</v>
      </c>
    </row>
    <row r="520" spans="1:14" x14ac:dyDescent="0.15">
      <c r="A520" s="9">
        <v>1570</v>
      </c>
      <c r="B520" s="9" t="str">
        <f t="shared" si="32"/>
        <v>中学女子共通女子ﾊﾝﾏｰ投(4.000kg)1</v>
      </c>
      <c r="C520" s="9" t="str">
        <f>I520&amp;COUNTIF($I$4:I520,I520)</f>
        <v>阿部冬彩3</v>
      </c>
      <c r="D520" s="9" t="str">
        <f>貼付ｼｰﾄ!D518&amp;貼付ｼｰﾄ!C518</f>
        <v>中学女子共通女子ﾊﾝﾏｰ投(4.000kg)</v>
      </c>
      <c r="E520" s="9">
        <f>IF(D520="","",貼付ｼｰﾄ!F518+ROW()/1000000)</f>
        <v>4172.0005199999996</v>
      </c>
      <c r="F520" s="9">
        <f t="shared" si="33"/>
        <v>1</v>
      </c>
      <c r="G520" s="9" t="str">
        <f>貼付ｼｰﾄ!A518</f>
        <v>記録会４戦</v>
      </c>
      <c r="H520" s="9" t="str">
        <f>貼付ｼｰﾄ!B518</f>
        <v>網走</v>
      </c>
      <c r="I520" s="9" t="str">
        <f>貼付ｼｰﾄ!E518</f>
        <v>阿部冬彩</v>
      </c>
      <c r="J520" s="9">
        <f>貼付ｼｰﾄ!F518</f>
        <v>4172</v>
      </c>
      <c r="K520" s="9" t="str">
        <f>貼付ｼｰﾄ!G518</f>
        <v>決</v>
      </c>
      <c r="L520" s="9" t="str">
        <f>貼付ｼｰﾄ!H518</f>
        <v>遠軽高</v>
      </c>
      <c r="M520" s="9">
        <f>貼付ｼｰﾄ!I518</f>
        <v>3</v>
      </c>
      <c r="N520" s="9">
        <f>貼付ｼｰﾄ!J518</f>
        <v>0</v>
      </c>
    </row>
    <row r="521" spans="1:14" x14ac:dyDescent="0.15">
      <c r="A521" s="9">
        <v>1572</v>
      </c>
      <c r="B521" s="9" t="str">
        <f t="shared" si="32"/>
        <v>高男円盤投4</v>
      </c>
      <c r="C521" s="9" t="str">
        <f>I521&amp;COUNTIF($I$4:I521,I521)</f>
        <v>髙嶋将吾2</v>
      </c>
      <c r="D521" s="9" t="str">
        <f>貼付ｼｰﾄ!D519&amp;貼付ｼｰﾄ!C519</f>
        <v>高男円盤投</v>
      </c>
      <c r="E521" s="9">
        <f>IF(D521="","",貼付ｼｰﾄ!F519+ROW()/1000000)</f>
        <v>3090.0005209999999</v>
      </c>
      <c r="F521" s="9">
        <f t="shared" si="33"/>
        <v>4</v>
      </c>
      <c r="G521" s="9" t="str">
        <f>貼付ｼｰﾄ!A519</f>
        <v>全道高校新人</v>
      </c>
      <c r="H521" s="9" t="str">
        <f>貼付ｼｰﾄ!B519</f>
        <v>札幌</v>
      </c>
      <c r="I521" s="9" t="str">
        <f>貼付ｼｰﾄ!E519</f>
        <v>髙嶋将吾</v>
      </c>
      <c r="J521" s="9">
        <f>貼付ｼｰﾄ!F519</f>
        <v>3090</v>
      </c>
      <c r="K521" s="9" t="str">
        <f>貼付ｼｰﾄ!G519</f>
        <v>予</v>
      </c>
      <c r="L521" s="9" t="str">
        <f>貼付ｼｰﾄ!H519</f>
        <v>遠軽高</v>
      </c>
      <c r="M521" s="9">
        <f>貼付ｼｰﾄ!I519</f>
        <v>1</v>
      </c>
      <c r="N521" s="9">
        <f>貼付ｼｰﾄ!J519</f>
        <v>0</v>
      </c>
    </row>
    <row r="522" spans="1:14" x14ac:dyDescent="0.15">
      <c r="A522" s="9">
        <v>1576</v>
      </c>
      <c r="B522" s="9" t="str">
        <f t="shared" si="32"/>
        <v>高男円盤投17</v>
      </c>
      <c r="C522" s="9" t="str">
        <f>I522&amp;COUNTIF($I$4:I522,I522)</f>
        <v>鈴木雅詞2</v>
      </c>
      <c r="D522" s="9" t="str">
        <f>貼付ｼｰﾄ!D520&amp;貼付ｼｰﾄ!C520</f>
        <v>高男円盤投</v>
      </c>
      <c r="E522" s="9">
        <f>IF(D522="","",貼付ｼｰﾄ!F520+ROW()/1000000)</f>
        <v>2040.000522</v>
      </c>
      <c r="F522" s="9">
        <f t="shared" si="33"/>
        <v>17</v>
      </c>
      <c r="G522" s="9" t="str">
        <f>貼付ｼｰﾄ!A520</f>
        <v>高体連北見支部</v>
      </c>
      <c r="H522" s="9" t="str">
        <f>貼付ｼｰﾄ!B520</f>
        <v>北見</v>
      </c>
      <c r="I522" s="9" t="str">
        <f>貼付ｼｰﾄ!E520</f>
        <v>鈴木雅詞</v>
      </c>
      <c r="J522" s="9">
        <f>貼付ｼｰﾄ!F520</f>
        <v>2040</v>
      </c>
      <c r="K522" s="9" t="str">
        <f>貼付ｼｰﾄ!G520</f>
        <v>決</v>
      </c>
      <c r="L522" s="9" t="str">
        <f>貼付ｼｰﾄ!H520</f>
        <v>遠軽高</v>
      </c>
      <c r="M522" s="9">
        <f>貼付ｼｰﾄ!I520</f>
        <v>3</v>
      </c>
      <c r="N522" s="9">
        <f>貼付ｼｰﾄ!J520</f>
        <v>0</v>
      </c>
    </row>
    <row r="523" spans="1:14" x14ac:dyDescent="0.15">
      <c r="A523" s="9">
        <v>1578</v>
      </c>
      <c r="B523" s="9" t="str">
        <f t="shared" si="32"/>
        <v>高女円盤投12</v>
      </c>
      <c r="C523" s="9" t="str">
        <f>I523&amp;COUNTIF($I$4:I523,I523)</f>
        <v>林美里2</v>
      </c>
      <c r="D523" s="9" t="str">
        <f>貼付ｼｰﾄ!D521&amp;貼付ｼｰﾄ!C521</f>
        <v>高女円盤投</v>
      </c>
      <c r="E523" s="9">
        <f>IF(D523="","",貼付ｼｰﾄ!F521+ROW()/1000000)</f>
        <v>1764.0005229999999</v>
      </c>
      <c r="F523" s="9">
        <f t="shared" si="33"/>
        <v>12</v>
      </c>
      <c r="G523" s="9" t="str">
        <f>貼付ｼｰﾄ!A521</f>
        <v>記録会１戦</v>
      </c>
      <c r="H523" s="9" t="str">
        <f>貼付ｼｰﾄ!B521</f>
        <v>北見</v>
      </c>
      <c r="I523" s="9" t="str">
        <f>貼付ｼｰﾄ!E521</f>
        <v>林美里</v>
      </c>
      <c r="J523" s="9">
        <f>貼付ｼｰﾄ!F521</f>
        <v>1764</v>
      </c>
      <c r="K523" s="9" t="str">
        <f>貼付ｼｰﾄ!G521</f>
        <v>決</v>
      </c>
      <c r="L523" s="9" t="str">
        <f>貼付ｼｰﾄ!H521</f>
        <v>常呂高</v>
      </c>
      <c r="M523" s="9">
        <f>貼付ｼｰﾄ!I521</f>
        <v>3</v>
      </c>
      <c r="N523" s="9">
        <f>貼付ｼｰﾄ!J521</f>
        <v>0</v>
      </c>
    </row>
    <row r="524" spans="1:14" x14ac:dyDescent="0.15">
      <c r="A524" s="9">
        <v>1580</v>
      </c>
      <c r="B524" s="9" t="str">
        <f t="shared" si="32"/>
        <v>高女円盤投14</v>
      </c>
      <c r="C524" s="9" t="str">
        <f>I524&amp;COUNTIF($I$4:I524,I524)</f>
        <v>野月万琴1</v>
      </c>
      <c r="D524" s="9" t="str">
        <f>貼付ｼｰﾄ!D522&amp;貼付ｼｰﾄ!C522</f>
        <v>高女円盤投</v>
      </c>
      <c r="E524" s="9">
        <f>IF(D524="","",貼付ｼｰﾄ!F522+ROW()/1000000)</f>
        <v>1523.000524</v>
      </c>
      <c r="F524" s="9">
        <f t="shared" si="33"/>
        <v>14</v>
      </c>
      <c r="G524" s="9" t="str">
        <f>貼付ｼｰﾄ!A522</f>
        <v>記録会3戦</v>
      </c>
      <c r="H524" s="9" t="str">
        <f>貼付ｼｰﾄ!B522</f>
        <v>網走</v>
      </c>
      <c r="I524" s="9" t="str">
        <f>貼付ｼｰﾄ!E522</f>
        <v>野月万琴</v>
      </c>
      <c r="J524" s="9">
        <f>貼付ｼｰﾄ!F522</f>
        <v>1523</v>
      </c>
      <c r="K524" s="9" t="str">
        <f>貼付ｼｰﾄ!G522</f>
        <v>決</v>
      </c>
      <c r="L524" s="9" t="str">
        <f>貼付ｼｰﾄ!H522</f>
        <v>興部高</v>
      </c>
      <c r="M524" s="9">
        <f>貼付ｼｰﾄ!I522</f>
        <v>2</v>
      </c>
      <c r="N524" s="9">
        <f>貼付ｼｰﾄ!J522</f>
        <v>0</v>
      </c>
    </row>
    <row r="525" spans="1:14" x14ac:dyDescent="0.15">
      <c r="A525" s="9">
        <v>1585</v>
      </c>
      <c r="B525" s="9" t="str">
        <f t="shared" si="32"/>
        <v>高男円盤投10</v>
      </c>
      <c r="C525" s="9" t="str">
        <f>I525&amp;COUNTIF($I$4:I525,I525)</f>
        <v>木村智哉2</v>
      </c>
      <c r="D525" s="9" t="str">
        <f>貼付ｼｰﾄ!D523&amp;貼付ｼｰﾄ!C523</f>
        <v>高男円盤投</v>
      </c>
      <c r="E525" s="9">
        <f>IF(D525="","",貼付ｼｰﾄ!F523+ROW()/1000000)</f>
        <v>2373.0005249999999</v>
      </c>
      <c r="F525" s="9">
        <f t="shared" si="33"/>
        <v>10</v>
      </c>
      <c r="G525" s="9" t="str">
        <f>貼付ｼｰﾄ!A523</f>
        <v>高体連北見支部</v>
      </c>
      <c r="H525" s="9" t="str">
        <f>貼付ｼｰﾄ!B523</f>
        <v>北見</v>
      </c>
      <c r="I525" s="9" t="str">
        <f>貼付ｼｰﾄ!E523</f>
        <v>木村智哉</v>
      </c>
      <c r="J525" s="9">
        <f>貼付ｼｰﾄ!F523</f>
        <v>2373</v>
      </c>
      <c r="K525" s="9" t="str">
        <f>貼付ｼｰﾄ!G523</f>
        <v>決</v>
      </c>
      <c r="L525" s="9" t="str">
        <f>貼付ｼｰﾄ!H523</f>
        <v>雄武高</v>
      </c>
      <c r="M525" s="9">
        <f>貼付ｼｰﾄ!I523</f>
        <v>1</v>
      </c>
      <c r="N525" s="9">
        <f>貼付ｼｰﾄ!J523</f>
        <v>0</v>
      </c>
    </row>
    <row r="526" spans="1:14" x14ac:dyDescent="0.15">
      <c r="A526" s="9">
        <v>1587</v>
      </c>
      <c r="B526" s="9" t="str">
        <f t="shared" si="32"/>
        <v>高女円盤投13</v>
      </c>
      <c r="C526" s="9" t="str">
        <f>I526&amp;COUNTIF($I$4:I526,I526)</f>
        <v>湊櫻彩3</v>
      </c>
      <c r="D526" s="9" t="str">
        <f>貼付ｼｰﾄ!D524&amp;貼付ｼｰﾄ!C524</f>
        <v>高女円盤投</v>
      </c>
      <c r="E526" s="9">
        <f>IF(D526="","",貼付ｼｰﾄ!F524+ROW()/1000000)</f>
        <v>1758.000526</v>
      </c>
      <c r="F526" s="9">
        <f t="shared" si="33"/>
        <v>13</v>
      </c>
      <c r="G526" s="9" t="str">
        <f>貼付ｼｰﾄ!A524</f>
        <v>高体連新人</v>
      </c>
      <c r="H526" s="9" t="str">
        <f>貼付ｼｰﾄ!B524</f>
        <v>網走</v>
      </c>
      <c r="I526" s="9" t="str">
        <f>貼付ｼｰﾄ!E524</f>
        <v>湊櫻彩</v>
      </c>
      <c r="J526" s="9">
        <f>貼付ｼｰﾄ!F524</f>
        <v>1758</v>
      </c>
      <c r="K526" s="9" t="str">
        <f>貼付ｼｰﾄ!G524</f>
        <v>決</v>
      </c>
      <c r="L526" s="9" t="str">
        <f>貼付ｼｰﾄ!H524</f>
        <v>網走桂陽高</v>
      </c>
      <c r="M526" s="9">
        <f>貼付ｼｰﾄ!I524</f>
        <v>2</v>
      </c>
      <c r="N526" s="9">
        <f>貼付ｼｰﾄ!J524</f>
        <v>0</v>
      </c>
    </row>
    <row r="527" spans="1:14" x14ac:dyDescent="0.15">
      <c r="A527" s="9">
        <v>1588</v>
      </c>
      <c r="B527" s="9" t="str">
        <f t="shared" si="32"/>
        <v>一男円盤投1</v>
      </c>
      <c r="C527" s="9" t="str">
        <f>I527&amp;COUNTIF($I$4:I527,I527)</f>
        <v>本間勝人2</v>
      </c>
      <c r="D527" s="9" t="str">
        <f>貼付ｼｰﾄ!D525&amp;貼付ｼｰﾄ!C525</f>
        <v>一男円盤投</v>
      </c>
      <c r="E527" s="9">
        <f>IF(D527="","",貼付ｼｰﾄ!F525+ROW()/1000000)</f>
        <v>4076.0005270000001</v>
      </c>
      <c r="F527" s="9">
        <f t="shared" si="33"/>
        <v>1</v>
      </c>
      <c r="G527" s="9" t="str">
        <f>貼付ｼｰﾄ!A525</f>
        <v>秋季陸上</v>
      </c>
      <c r="H527" s="9" t="str">
        <f>貼付ｼｰﾄ!B525</f>
        <v>網走</v>
      </c>
      <c r="I527" s="9" t="str">
        <f>貼付ｼｰﾄ!E525</f>
        <v>本間勝人</v>
      </c>
      <c r="J527" s="9">
        <f>貼付ｼｰﾄ!F525</f>
        <v>4076</v>
      </c>
      <c r="K527" s="9" t="str">
        <f>貼付ｼｰﾄ!G525</f>
        <v>決</v>
      </c>
      <c r="L527" s="9" t="str">
        <f>貼付ｼｰﾄ!H525</f>
        <v>ｵﾎｰﾂｸAC</v>
      </c>
      <c r="M527" s="9" t="str">
        <f>貼付ｼｰﾄ!I525</f>
        <v>般</v>
      </c>
      <c r="N527" s="9">
        <f>貼付ｼｰﾄ!J525</f>
        <v>0</v>
      </c>
    </row>
    <row r="528" spans="1:14" x14ac:dyDescent="0.15">
      <c r="A528" s="9">
        <v>1589</v>
      </c>
      <c r="B528" s="9" t="str">
        <f t="shared" si="32"/>
        <v>高女円盤投5</v>
      </c>
      <c r="C528" s="9" t="str">
        <f>I528&amp;COUNTIF($I$4:I528,I528)</f>
        <v>平賀華奈3</v>
      </c>
      <c r="D528" s="9" t="str">
        <f>貼付ｼｰﾄ!D526&amp;貼付ｼｰﾄ!C526</f>
        <v>高女円盤投</v>
      </c>
      <c r="E528" s="9">
        <f>IF(D528="","",貼付ｼｰﾄ!F526+ROW()/1000000)</f>
        <v>2670.000528</v>
      </c>
      <c r="F528" s="9">
        <f t="shared" si="33"/>
        <v>5</v>
      </c>
      <c r="G528" s="9" t="str">
        <f>貼付ｼｰﾄ!A526</f>
        <v>秋季陸上</v>
      </c>
      <c r="H528" s="9" t="str">
        <f>貼付ｼｰﾄ!B526</f>
        <v>網走</v>
      </c>
      <c r="I528" s="9" t="str">
        <f>貼付ｼｰﾄ!E526</f>
        <v>平賀華奈</v>
      </c>
      <c r="J528" s="9">
        <f>貼付ｼｰﾄ!F526</f>
        <v>2670</v>
      </c>
      <c r="K528" s="9" t="str">
        <f>貼付ｼｰﾄ!G526</f>
        <v>決</v>
      </c>
      <c r="L528" s="9" t="str">
        <f>貼付ｼｰﾄ!H526</f>
        <v>遠軽高</v>
      </c>
      <c r="M528" s="9">
        <f>貼付ｼｰﾄ!I526</f>
        <v>2</v>
      </c>
      <c r="N528" s="9">
        <f>貼付ｼｰﾄ!J526</f>
        <v>0</v>
      </c>
    </row>
    <row r="529" spans="1:14" x14ac:dyDescent="0.15">
      <c r="A529" s="9">
        <v>1591</v>
      </c>
      <c r="B529" s="9" t="str">
        <f t="shared" si="32"/>
        <v>高女円盤投7</v>
      </c>
      <c r="C529" s="9" t="str">
        <f>I529&amp;COUNTIF($I$4:I529,I529)</f>
        <v>尾崎京子3</v>
      </c>
      <c r="D529" s="9" t="str">
        <f>貼付ｼｰﾄ!D527&amp;貼付ｼｰﾄ!C527</f>
        <v>高女円盤投</v>
      </c>
      <c r="E529" s="9">
        <f>IF(D529="","",貼付ｼｰﾄ!F527+ROW()/1000000)</f>
        <v>2560.0005289999999</v>
      </c>
      <c r="F529" s="9">
        <f t="shared" si="33"/>
        <v>7</v>
      </c>
      <c r="G529" s="9" t="str">
        <f>貼付ｼｰﾄ!A527</f>
        <v>秋季陸上</v>
      </c>
      <c r="H529" s="9" t="str">
        <f>貼付ｼｰﾄ!B527</f>
        <v>網走</v>
      </c>
      <c r="I529" s="9" t="str">
        <f>貼付ｼｰﾄ!E527</f>
        <v>尾崎京子</v>
      </c>
      <c r="J529" s="9">
        <f>貼付ｼｰﾄ!F527</f>
        <v>2560</v>
      </c>
      <c r="K529" s="9" t="str">
        <f>貼付ｼｰﾄ!G527</f>
        <v>決</v>
      </c>
      <c r="L529" s="9" t="str">
        <f>貼付ｼｰﾄ!H527</f>
        <v>遠軽高</v>
      </c>
      <c r="M529" s="9">
        <f>貼付ｼｰﾄ!I527</f>
        <v>2</v>
      </c>
      <c r="N529" s="9">
        <f>貼付ｼｰﾄ!J527</f>
        <v>0</v>
      </c>
    </row>
    <row r="530" spans="1:14" x14ac:dyDescent="0.15">
      <c r="A530" s="9">
        <v>1598</v>
      </c>
      <c r="B530" s="9" t="str">
        <f t="shared" si="32"/>
        <v>中女円盤投5</v>
      </c>
      <c r="C530" s="9" t="str">
        <f>I530&amp;COUNTIF($I$4:I530,I530)</f>
        <v>飯島いずみ2</v>
      </c>
      <c r="D530" s="9" t="str">
        <f>貼付ｼｰﾄ!D528&amp;貼付ｼｰﾄ!C528</f>
        <v>中女円盤投</v>
      </c>
      <c r="E530" s="9">
        <f>IF(D530="","",貼付ｼｰﾄ!F528+ROW()/1000000)</f>
        <v>1873.00053</v>
      </c>
      <c r="F530" s="9">
        <f t="shared" si="33"/>
        <v>5</v>
      </c>
      <c r="G530" s="9" t="str">
        <f>貼付ｼｰﾄ!A528</f>
        <v>地区陸上</v>
      </c>
      <c r="H530" s="9" t="str">
        <f>貼付ｼｰﾄ!B528</f>
        <v>網走</v>
      </c>
      <c r="I530" s="9" t="str">
        <f>貼付ｼｰﾄ!E528</f>
        <v>飯島いずみ</v>
      </c>
      <c r="J530" s="9">
        <f>貼付ｼｰﾄ!F528</f>
        <v>1873</v>
      </c>
      <c r="K530" s="9" t="str">
        <f>貼付ｼｰﾄ!G528</f>
        <v>決</v>
      </c>
      <c r="L530" s="9" t="str">
        <f>貼付ｼｰﾄ!H528</f>
        <v>網走第四中</v>
      </c>
      <c r="M530" s="9">
        <f>貼付ｼｰﾄ!I528</f>
        <v>3</v>
      </c>
      <c r="N530" s="9">
        <f>貼付ｼｰﾄ!J528</f>
        <v>0</v>
      </c>
    </row>
    <row r="531" spans="1:14" x14ac:dyDescent="0.15">
      <c r="A531" s="9">
        <v>1599</v>
      </c>
      <c r="B531" s="9" t="str">
        <f t="shared" si="32"/>
        <v>高男円盤投19</v>
      </c>
      <c r="C531" s="9" t="str">
        <f>I531&amp;COUNTIF($I$4:I531,I531)</f>
        <v>飯塚拓斗2</v>
      </c>
      <c r="D531" s="9" t="str">
        <f>貼付ｼｰﾄ!D529&amp;貼付ｼｰﾄ!C529</f>
        <v>高男円盤投</v>
      </c>
      <c r="E531" s="9">
        <f>IF(D531="","",貼付ｼｰﾄ!F529+ROW()/1000000)</f>
        <v>1601.0005309999999</v>
      </c>
      <c r="F531" s="9">
        <f t="shared" si="33"/>
        <v>19</v>
      </c>
      <c r="G531" s="9" t="str">
        <f>貼付ｼｰﾄ!A529</f>
        <v>高体連新人</v>
      </c>
      <c r="H531" s="9" t="str">
        <f>貼付ｼｰﾄ!B529</f>
        <v>網走</v>
      </c>
      <c r="I531" s="9" t="str">
        <f>貼付ｼｰﾄ!E529</f>
        <v>飯塚拓斗</v>
      </c>
      <c r="J531" s="9">
        <f>貼付ｼｰﾄ!F529</f>
        <v>1601</v>
      </c>
      <c r="K531" s="9" t="str">
        <f>貼付ｼｰﾄ!G529</f>
        <v>決</v>
      </c>
      <c r="L531" s="9" t="str">
        <f>貼付ｼｰﾄ!H529</f>
        <v>網走南ヶ丘高</v>
      </c>
      <c r="M531" s="9">
        <f>貼付ｼｰﾄ!I529</f>
        <v>1</v>
      </c>
      <c r="N531" s="9">
        <f>貼付ｼｰﾄ!J529</f>
        <v>0</v>
      </c>
    </row>
    <row r="532" spans="1:14" x14ac:dyDescent="0.15">
      <c r="A532" s="9">
        <v>1603</v>
      </c>
      <c r="B532" s="9" t="str">
        <f t="shared" ref="B532:B552" si="34">D532&amp;F532</f>
        <v>高男円盤投6</v>
      </c>
      <c r="C532" s="9" t="str">
        <f>I532&amp;COUNTIF($I$4:I532,I532)</f>
        <v>八重樫岬2</v>
      </c>
      <c r="D532" s="9" t="str">
        <f>貼付ｼｰﾄ!D530&amp;貼付ｼｰﾄ!C530</f>
        <v>高男円盤投</v>
      </c>
      <c r="E532" s="9">
        <f>IF(D532="","",貼付ｼｰﾄ!F530+ROW()/1000000)</f>
        <v>2905.000532</v>
      </c>
      <c r="F532" s="9">
        <f t="shared" si="33"/>
        <v>6</v>
      </c>
      <c r="G532" s="9" t="str">
        <f>貼付ｼｰﾄ!A530</f>
        <v>高体連北見支部</v>
      </c>
      <c r="H532" s="9" t="str">
        <f>貼付ｼｰﾄ!B530</f>
        <v>北見</v>
      </c>
      <c r="I532" s="9" t="str">
        <f>貼付ｼｰﾄ!E530</f>
        <v>八重樫岬</v>
      </c>
      <c r="J532" s="9">
        <f>貼付ｼｰﾄ!F530</f>
        <v>2905</v>
      </c>
      <c r="K532" s="9" t="str">
        <f>貼付ｼｰﾄ!G530</f>
        <v>決</v>
      </c>
      <c r="L532" s="9" t="str">
        <f>貼付ｼｰﾄ!H530</f>
        <v>雄武高</v>
      </c>
      <c r="M532" s="9">
        <f>貼付ｼｰﾄ!I530</f>
        <v>2</v>
      </c>
      <c r="N532" s="9">
        <f>貼付ｼｰﾄ!J530</f>
        <v>0</v>
      </c>
    </row>
    <row r="533" spans="1:14" x14ac:dyDescent="0.15">
      <c r="A533" s="9">
        <v>1604</v>
      </c>
      <c r="B533" s="9" t="str">
        <f t="shared" si="34"/>
        <v>高男円盤投14</v>
      </c>
      <c r="C533" s="9" t="str">
        <f>I533&amp;COUNTIF($I$4:I533,I533)</f>
        <v>白田莉都3</v>
      </c>
      <c r="D533" s="9" t="str">
        <f>貼付ｼｰﾄ!D531&amp;貼付ｼｰﾄ!C531</f>
        <v>高男円盤投</v>
      </c>
      <c r="E533" s="9">
        <f>IF(D533="","",貼付ｼｰﾄ!F531+ROW()/1000000)</f>
        <v>2207.0005329999999</v>
      </c>
      <c r="F533" s="9">
        <f t="shared" si="33"/>
        <v>14</v>
      </c>
      <c r="G533" s="9" t="str">
        <f>貼付ｼｰﾄ!A531</f>
        <v>高体連北見支部</v>
      </c>
      <c r="H533" s="9" t="str">
        <f>貼付ｼｰﾄ!B531</f>
        <v>北見</v>
      </c>
      <c r="I533" s="9" t="str">
        <f>貼付ｼｰﾄ!E531</f>
        <v>白田莉都</v>
      </c>
      <c r="J533" s="9">
        <f>貼付ｼｰﾄ!F531</f>
        <v>2207</v>
      </c>
      <c r="K533" s="9" t="str">
        <f>貼付ｼｰﾄ!G531</f>
        <v>決</v>
      </c>
      <c r="L533" s="9" t="str">
        <f>貼付ｼｰﾄ!H531</f>
        <v>遠軽高</v>
      </c>
      <c r="M533" s="9">
        <f>貼付ｼｰﾄ!I531</f>
        <v>2</v>
      </c>
      <c r="N533" s="9">
        <f>貼付ｼｰﾄ!J531</f>
        <v>0</v>
      </c>
    </row>
    <row r="534" spans="1:14" x14ac:dyDescent="0.15">
      <c r="A534" s="9">
        <v>1605</v>
      </c>
      <c r="B534" s="9" t="str">
        <f t="shared" si="34"/>
        <v>中男円盤投8</v>
      </c>
      <c r="C534" s="9" t="str">
        <f>I534&amp;COUNTIF($I$4:I534,I534)</f>
        <v>日下大夢2</v>
      </c>
      <c r="D534" s="9" t="str">
        <f>貼付ｼｰﾄ!D532&amp;貼付ｼｰﾄ!C532</f>
        <v>中男円盤投</v>
      </c>
      <c r="E534" s="9">
        <f>IF(D534="","",貼付ｼｰﾄ!F532+ROW()/1000000)</f>
        <v>1616.000534</v>
      </c>
      <c r="F534" s="9">
        <f t="shared" si="33"/>
        <v>8</v>
      </c>
      <c r="G534" s="9" t="str">
        <f>貼付ｼｰﾄ!A532</f>
        <v>地区陸上</v>
      </c>
      <c r="H534" s="9" t="str">
        <f>貼付ｼｰﾄ!B532</f>
        <v>網走</v>
      </c>
      <c r="I534" s="9" t="str">
        <f>貼付ｼｰﾄ!E532</f>
        <v>日下大夢</v>
      </c>
      <c r="J534" s="9">
        <f>貼付ｼｰﾄ!F532</f>
        <v>1616</v>
      </c>
      <c r="K534" s="9" t="str">
        <f>貼付ｼｰﾄ!G532</f>
        <v>決</v>
      </c>
      <c r="L534" s="9" t="str">
        <f>貼付ｼｰﾄ!H532</f>
        <v>興部沙留中</v>
      </c>
      <c r="M534" s="9">
        <f>貼付ｼｰﾄ!I532</f>
        <v>2</v>
      </c>
      <c r="N534" s="9">
        <f>貼付ｼｰﾄ!J532</f>
        <v>0</v>
      </c>
    </row>
    <row r="535" spans="1:14" x14ac:dyDescent="0.15">
      <c r="A535" s="9">
        <v>1613</v>
      </c>
      <c r="B535" s="9" t="str">
        <f t="shared" si="34"/>
        <v>高女円盤投8</v>
      </c>
      <c r="C535" s="9" t="str">
        <f>I535&amp;COUNTIF($I$4:I535,I535)</f>
        <v>内藤成美4</v>
      </c>
      <c r="D535" s="9" t="str">
        <f>貼付ｼｰﾄ!D533&amp;貼付ｼｰﾄ!C533</f>
        <v>高女円盤投</v>
      </c>
      <c r="E535" s="9">
        <f>IF(D535="","",貼付ｼｰﾄ!F533+ROW()/1000000)</f>
        <v>2447.0005350000001</v>
      </c>
      <c r="F535" s="9">
        <f t="shared" si="33"/>
        <v>8</v>
      </c>
      <c r="G535" s="9" t="str">
        <f>貼付ｼｰﾄ!A533</f>
        <v>全道高校新人</v>
      </c>
      <c r="H535" s="9" t="str">
        <f>貼付ｼｰﾄ!B533</f>
        <v>札幌</v>
      </c>
      <c r="I535" s="9" t="str">
        <f>貼付ｼｰﾄ!E533</f>
        <v>内藤成美</v>
      </c>
      <c r="J535" s="9">
        <f>貼付ｼｰﾄ!F533</f>
        <v>2447</v>
      </c>
      <c r="K535" s="9" t="str">
        <f>貼付ｼｰﾄ!G533</f>
        <v>予</v>
      </c>
      <c r="L535" s="9" t="str">
        <f>貼付ｼｰﾄ!H533</f>
        <v>常呂高</v>
      </c>
      <c r="M535" s="9">
        <f>貼付ｼｰﾄ!I533</f>
        <v>2</v>
      </c>
      <c r="N535" s="9">
        <f>貼付ｼｰﾄ!J533</f>
        <v>0</v>
      </c>
    </row>
    <row r="536" spans="1:14" x14ac:dyDescent="0.15">
      <c r="A536" s="9">
        <v>1615</v>
      </c>
      <c r="B536" s="9" t="str">
        <f t="shared" si="34"/>
        <v>中女円盤投3</v>
      </c>
      <c r="C536" s="9" t="str">
        <f>I536&amp;COUNTIF($I$4:I536,I536)</f>
        <v>奈良雅2</v>
      </c>
      <c r="D536" s="9" t="str">
        <f>貼付ｼｰﾄ!D534&amp;貼付ｼｰﾄ!C534</f>
        <v>中女円盤投</v>
      </c>
      <c r="E536" s="9">
        <f>IF(D536="","",貼付ｼｰﾄ!F534+ROW()/1000000)</f>
        <v>2038.000536</v>
      </c>
      <c r="F536" s="9">
        <f t="shared" si="33"/>
        <v>3</v>
      </c>
      <c r="G536" s="9" t="str">
        <f>貼付ｼｰﾄ!A534</f>
        <v>秋季陸上</v>
      </c>
      <c r="H536" s="9" t="str">
        <f>貼付ｼｰﾄ!B534</f>
        <v>網走</v>
      </c>
      <c r="I536" s="9" t="str">
        <f>貼付ｼｰﾄ!E534</f>
        <v>奈良雅</v>
      </c>
      <c r="J536" s="9">
        <f>貼付ｼｰﾄ!F534</f>
        <v>2038</v>
      </c>
      <c r="K536" s="9" t="str">
        <f>貼付ｼｰﾄ!G534</f>
        <v>決</v>
      </c>
      <c r="L536" s="9" t="str">
        <f>貼付ｼｰﾄ!H534</f>
        <v>北見東陵中</v>
      </c>
      <c r="M536" s="9">
        <f>貼付ｼｰﾄ!I534</f>
        <v>3</v>
      </c>
      <c r="N536" s="9">
        <f>貼付ｼｰﾄ!J534</f>
        <v>0</v>
      </c>
    </row>
    <row r="537" spans="1:14" x14ac:dyDescent="0.15">
      <c r="A537" s="9">
        <v>1617</v>
      </c>
      <c r="B537" s="9" t="str">
        <f t="shared" si="34"/>
        <v>中女円盤投4</v>
      </c>
      <c r="C537" s="9" t="str">
        <f>I537&amp;COUNTIF($I$4:I537,I537)</f>
        <v>藤田彩花2</v>
      </c>
      <c r="D537" s="9" t="str">
        <f>貼付ｼｰﾄ!D535&amp;貼付ｼｰﾄ!C535</f>
        <v>中女円盤投</v>
      </c>
      <c r="E537" s="9">
        <f>IF(D537="","",貼付ｼｰﾄ!F535+ROW()/1000000)</f>
        <v>2021.0005369999999</v>
      </c>
      <c r="F537" s="9">
        <f t="shared" si="33"/>
        <v>4</v>
      </c>
      <c r="G537" s="9" t="str">
        <f>貼付ｼｰﾄ!A535</f>
        <v>地区陸上</v>
      </c>
      <c r="H537" s="9" t="str">
        <f>貼付ｼｰﾄ!B535</f>
        <v>網走</v>
      </c>
      <c r="I537" s="9" t="str">
        <f>貼付ｼｰﾄ!E535</f>
        <v>藤田彩花</v>
      </c>
      <c r="J537" s="9">
        <f>貼付ｼｰﾄ!F535</f>
        <v>2021</v>
      </c>
      <c r="K537" s="9" t="str">
        <f>貼付ｼｰﾄ!G535</f>
        <v>決</v>
      </c>
      <c r="L537" s="9" t="str">
        <f>貼付ｼｰﾄ!H535</f>
        <v>斜里知床ｳﾄﾛ</v>
      </c>
      <c r="M537" s="9">
        <f>貼付ｼｰﾄ!I535</f>
        <v>3</v>
      </c>
      <c r="N537" s="9">
        <f>貼付ｼｰﾄ!J535</f>
        <v>0</v>
      </c>
    </row>
    <row r="538" spans="1:14" x14ac:dyDescent="0.15">
      <c r="A538" s="9">
        <v>1619</v>
      </c>
      <c r="B538" s="9" t="str">
        <f t="shared" si="34"/>
        <v>中男円盤投4</v>
      </c>
      <c r="C538" s="9" t="str">
        <f>I538&amp;COUNTIF($I$4:I538,I538)</f>
        <v>田原亮佑2</v>
      </c>
      <c r="D538" s="9" t="str">
        <f>貼付ｼｰﾄ!D536&amp;貼付ｼｰﾄ!C536</f>
        <v>中男円盤投</v>
      </c>
      <c r="E538" s="9">
        <f>IF(D538="","",貼付ｼｰﾄ!F536+ROW()/1000000)</f>
        <v>2333.0005379999998</v>
      </c>
      <c r="F538" s="9">
        <f t="shared" si="33"/>
        <v>4</v>
      </c>
      <c r="G538" s="9" t="str">
        <f>貼付ｼｰﾄ!A536</f>
        <v>秋季陸上</v>
      </c>
      <c r="H538" s="9" t="str">
        <f>貼付ｼｰﾄ!B536</f>
        <v>網走</v>
      </c>
      <c r="I538" s="9" t="str">
        <f>貼付ｼｰﾄ!E536</f>
        <v>田原亮佑</v>
      </c>
      <c r="J538" s="9">
        <f>貼付ｼｰﾄ!F536</f>
        <v>2333</v>
      </c>
      <c r="K538" s="9" t="str">
        <f>貼付ｼｰﾄ!G536</f>
        <v>決</v>
      </c>
      <c r="L538" s="9" t="str">
        <f>貼付ｼｰﾄ!H536</f>
        <v>雄武中</v>
      </c>
      <c r="M538" s="9">
        <f>貼付ｼｰﾄ!I536</f>
        <v>2</v>
      </c>
      <c r="N538" s="9">
        <f>貼付ｼｰﾄ!J536</f>
        <v>0</v>
      </c>
    </row>
    <row r="539" spans="1:14" x14ac:dyDescent="0.15">
      <c r="A539" s="9">
        <v>1620</v>
      </c>
      <c r="B539" s="9" t="str">
        <f t="shared" si="34"/>
        <v>高男円盤投1</v>
      </c>
      <c r="C539" s="9" t="str">
        <f>I539&amp;COUNTIF($I$4:I539,I539)</f>
        <v>田原友貴2</v>
      </c>
      <c r="D539" s="9" t="str">
        <f>貼付ｼｰﾄ!D537&amp;貼付ｼｰﾄ!C537</f>
        <v>高男円盤投</v>
      </c>
      <c r="E539" s="9">
        <f>IF(D539="","",貼付ｼｰﾄ!F537+ROW()/1000000)</f>
        <v>3242.0005390000001</v>
      </c>
      <c r="F539" s="9">
        <f t="shared" si="33"/>
        <v>1</v>
      </c>
      <c r="G539" s="9" t="str">
        <f>貼付ｼｰﾄ!A537</f>
        <v>秋季陸上</v>
      </c>
      <c r="H539" s="9" t="str">
        <f>貼付ｼｰﾄ!B537</f>
        <v>網走</v>
      </c>
      <c r="I539" s="9" t="str">
        <f>貼付ｼｰﾄ!E537</f>
        <v>田原友貴</v>
      </c>
      <c r="J539" s="9">
        <f>貼付ｼｰﾄ!F537</f>
        <v>3242</v>
      </c>
      <c r="K539" s="9" t="str">
        <f>貼付ｼｰﾄ!G537</f>
        <v>決</v>
      </c>
      <c r="L539" s="9" t="str">
        <f>貼付ｼｰﾄ!H537</f>
        <v>雄武高</v>
      </c>
      <c r="M539" s="9">
        <f>貼付ｼｰﾄ!I537</f>
        <v>2</v>
      </c>
      <c r="N539" s="9">
        <f>貼付ｼｰﾄ!J537</f>
        <v>0</v>
      </c>
    </row>
    <row r="540" spans="1:14" x14ac:dyDescent="0.15">
      <c r="A540" s="9">
        <v>1629</v>
      </c>
      <c r="B540" s="9" t="str">
        <f t="shared" si="34"/>
        <v>中女円盤投6</v>
      </c>
      <c r="C540" s="9" t="str">
        <f>I540&amp;COUNTIF($I$4:I540,I540)</f>
        <v>天野ひかり3</v>
      </c>
      <c r="D540" s="9" t="str">
        <f>貼付ｼｰﾄ!D538&amp;貼付ｼｰﾄ!C538</f>
        <v>中女円盤投</v>
      </c>
      <c r="E540" s="9">
        <f>IF(D540="","",貼付ｼｰﾄ!F538+ROW()/1000000)</f>
        <v>1432.00054</v>
      </c>
      <c r="F540" s="9">
        <f t="shared" si="33"/>
        <v>6</v>
      </c>
      <c r="G540" s="9" t="str">
        <f>貼付ｼｰﾄ!A538</f>
        <v>記録会3戦</v>
      </c>
      <c r="H540" s="9" t="str">
        <f>貼付ｼｰﾄ!B538</f>
        <v>網走</v>
      </c>
      <c r="I540" s="9" t="str">
        <f>貼付ｼｰﾄ!E538</f>
        <v>天野ひかり</v>
      </c>
      <c r="J540" s="9">
        <f>貼付ｼｰﾄ!F538</f>
        <v>1432</v>
      </c>
      <c r="K540" s="9" t="str">
        <f>貼付ｼｰﾄ!G538</f>
        <v>決</v>
      </c>
      <c r="L540" s="9" t="str">
        <f>貼付ｼｰﾄ!H538</f>
        <v>ｵﾎｰﾂｸAC(中学)</v>
      </c>
      <c r="M540" s="9">
        <f>貼付ｼｰﾄ!I538</f>
        <v>1</v>
      </c>
      <c r="N540" s="9">
        <f>貼付ｼｰﾄ!J538</f>
        <v>0</v>
      </c>
    </row>
    <row r="541" spans="1:14" x14ac:dyDescent="0.15">
      <c r="A541" s="9">
        <v>1630</v>
      </c>
      <c r="B541" s="9" t="str">
        <f t="shared" si="34"/>
        <v>高男円盤投13</v>
      </c>
      <c r="C541" s="9" t="str">
        <f>I541&amp;COUNTIF($I$4:I541,I541)</f>
        <v>池田柊斗2</v>
      </c>
      <c r="D541" s="9" t="str">
        <f>貼付ｼｰﾄ!D539&amp;貼付ｼｰﾄ!C539</f>
        <v>高男円盤投</v>
      </c>
      <c r="E541" s="9">
        <f>IF(D541="","",貼付ｼｰﾄ!F539+ROW()/1000000)</f>
        <v>2275.0005409999999</v>
      </c>
      <c r="F541" s="9">
        <f t="shared" si="33"/>
        <v>13</v>
      </c>
      <c r="G541" s="9" t="str">
        <f>貼付ｼｰﾄ!A539</f>
        <v>秋季陸上</v>
      </c>
      <c r="H541" s="9" t="str">
        <f>貼付ｼｰﾄ!B539</f>
        <v>網走</v>
      </c>
      <c r="I541" s="9" t="str">
        <f>貼付ｼｰﾄ!E539</f>
        <v>池田柊斗</v>
      </c>
      <c r="J541" s="9">
        <f>貼付ｼｰﾄ!F539</f>
        <v>2275</v>
      </c>
      <c r="K541" s="9" t="str">
        <f>貼付ｼｰﾄ!G539</f>
        <v>決</v>
      </c>
      <c r="L541" s="9" t="str">
        <f>貼付ｼｰﾄ!H539</f>
        <v>網走桂陽高</v>
      </c>
      <c r="M541" s="9">
        <f>貼付ｼｰﾄ!I539</f>
        <v>3</v>
      </c>
      <c r="N541" s="9">
        <f>貼付ｼｰﾄ!J539</f>
        <v>0</v>
      </c>
    </row>
    <row r="542" spans="1:14" x14ac:dyDescent="0.15">
      <c r="A542" s="9">
        <v>1632</v>
      </c>
      <c r="B542" s="9" t="str">
        <f t="shared" si="34"/>
        <v>中男円盤投2</v>
      </c>
      <c r="C542" s="9" t="str">
        <f>I542&amp;COUNTIF($I$4:I542,I542)</f>
        <v>池田尚人2</v>
      </c>
      <c r="D542" s="9" t="str">
        <f>貼付ｼｰﾄ!D540&amp;貼付ｼｰﾄ!C540</f>
        <v>中男円盤投</v>
      </c>
      <c r="E542" s="9">
        <f>IF(D542="","",貼付ｼｰﾄ!F540+ROW()/1000000)</f>
        <v>2792.0005420000002</v>
      </c>
      <c r="F542" s="9">
        <f t="shared" si="33"/>
        <v>2</v>
      </c>
      <c r="G542" s="9" t="str">
        <f>貼付ｼｰﾄ!A540</f>
        <v>秋季陸上</v>
      </c>
      <c r="H542" s="9" t="str">
        <f>貼付ｼｰﾄ!B540</f>
        <v>網走</v>
      </c>
      <c r="I542" s="9" t="str">
        <f>貼付ｼｰﾄ!E540</f>
        <v>池田尚人</v>
      </c>
      <c r="J542" s="9">
        <f>貼付ｼｰﾄ!F540</f>
        <v>2792</v>
      </c>
      <c r="K542" s="9" t="str">
        <f>貼付ｼｰﾄ!G540</f>
        <v>決</v>
      </c>
      <c r="L542" s="9" t="str">
        <f>貼付ｼｰﾄ!H540</f>
        <v>網走第四中</v>
      </c>
      <c r="M542" s="9">
        <f>貼付ｼｰﾄ!I540</f>
        <v>3</v>
      </c>
      <c r="N542" s="9">
        <f>貼付ｼｰﾄ!J540</f>
        <v>0</v>
      </c>
    </row>
    <row r="543" spans="1:14" x14ac:dyDescent="0.15">
      <c r="A543" s="9">
        <v>1633</v>
      </c>
      <c r="B543" s="9" t="str">
        <f t="shared" si="34"/>
        <v>高女円盤投1</v>
      </c>
      <c r="C543" s="9" t="str">
        <f>I543&amp;COUNTIF($I$4:I543,I543)</f>
        <v>炭野桜2</v>
      </c>
      <c r="D543" s="9" t="str">
        <f>貼付ｼｰﾄ!D541&amp;貼付ｼｰﾄ!C541</f>
        <v>高女円盤投</v>
      </c>
      <c r="E543" s="9">
        <f>IF(D543="","",貼付ｼｰﾄ!F541+ROW()/1000000)</f>
        <v>3677.0005430000001</v>
      </c>
      <c r="F543" s="9">
        <f t="shared" si="33"/>
        <v>1</v>
      </c>
      <c r="G543" s="9" t="str">
        <f>貼付ｼｰﾄ!A541</f>
        <v>国体選考会</v>
      </c>
      <c r="H543" s="9" t="str">
        <f>貼付ｼｰﾄ!B541</f>
        <v>札幌</v>
      </c>
      <c r="I543" s="9" t="str">
        <f>貼付ｼｰﾄ!E541</f>
        <v>炭野桜</v>
      </c>
      <c r="J543" s="9">
        <f>貼付ｼｰﾄ!F541</f>
        <v>3677</v>
      </c>
      <c r="K543" s="9" t="str">
        <f>貼付ｼｰﾄ!G541</f>
        <v>決</v>
      </c>
      <c r="L543" s="9" t="str">
        <f>貼付ｼｰﾄ!H541</f>
        <v>美幌高</v>
      </c>
      <c r="M543" s="9">
        <f>貼付ｼｰﾄ!I541</f>
        <v>3</v>
      </c>
      <c r="N543" s="9">
        <f>貼付ｼｰﾄ!J541</f>
        <v>0</v>
      </c>
    </row>
    <row r="544" spans="1:14" x14ac:dyDescent="0.15">
      <c r="A544" s="9">
        <v>1640</v>
      </c>
      <c r="B544" s="9" t="str">
        <f t="shared" si="34"/>
        <v>高女円盤投11</v>
      </c>
      <c r="C544" s="9" t="str">
        <f>I544&amp;COUNTIF($I$4:I544,I544)</f>
        <v>大童萌加4</v>
      </c>
      <c r="D544" s="9" t="str">
        <f>貼付ｼｰﾄ!D542&amp;貼付ｼｰﾄ!C542</f>
        <v>高女円盤投</v>
      </c>
      <c r="E544" s="9">
        <f>IF(D544="","",貼付ｼｰﾄ!F542+ROW()/1000000)</f>
        <v>1936.000544</v>
      </c>
      <c r="F544" s="9">
        <f t="shared" si="33"/>
        <v>11</v>
      </c>
      <c r="G544" s="9" t="str">
        <f>貼付ｼｰﾄ!A542</f>
        <v>高体連北見支部</v>
      </c>
      <c r="H544" s="9" t="str">
        <f>貼付ｼｰﾄ!B542</f>
        <v>北見</v>
      </c>
      <c r="I544" s="9" t="str">
        <f>貼付ｼｰﾄ!E542</f>
        <v>大童萌加</v>
      </c>
      <c r="J544" s="9">
        <f>貼付ｼｰﾄ!F542</f>
        <v>1936</v>
      </c>
      <c r="K544" s="9" t="str">
        <f>貼付ｼｰﾄ!G542</f>
        <v>決</v>
      </c>
      <c r="L544" s="9" t="str">
        <f>貼付ｼｰﾄ!H542</f>
        <v>清里高</v>
      </c>
      <c r="M544" s="9">
        <f>貼付ｼｰﾄ!I542</f>
        <v>1</v>
      </c>
      <c r="N544" s="9">
        <f>貼付ｼｰﾄ!J542</f>
        <v>0</v>
      </c>
    </row>
    <row r="545" spans="1:14" x14ac:dyDescent="0.15">
      <c r="A545" s="9">
        <v>1642</v>
      </c>
      <c r="B545" s="9" t="str">
        <f t="shared" si="34"/>
        <v>高男円盤投16</v>
      </c>
      <c r="C545" s="9" t="str">
        <f>I545&amp;COUNTIF($I$4:I545,I545)</f>
        <v>大井貴史1</v>
      </c>
      <c r="D545" s="9" t="str">
        <f>貼付ｼｰﾄ!D543&amp;貼付ｼｰﾄ!C543</f>
        <v>高男円盤投</v>
      </c>
      <c r="E545" s="9">
        <f>IF(D545="","",貼付ｼｰﾄ!F543+ROW()/1000000)</f>
        <v>2192.0005449999999</v>
      </c>
      <c r="F545" s="9">
        <f t="shared" si="33"/>
        <v>16</v>
      </c>
      <c r="G545" s="9" t="str">
        <f>貼付ｼｰﾄ!A543</f>
        <v>高体連北見支部</v>
      </c>
      <c r="H545" s="9" t="str">
        <f>貼付ｼｰﾄ!B543</f>
        <v>北見</v>
      </c>
      <c r="I545" s="9" t="str">
        <f>貼付ｼｰﾄ!E543</f>
        <v>大井貴史</v>
      </c>
      <c r="J545" s="9">
        <f>貼付ｼｰﾄ!F543</f>
        <v>2192</v>
      </c>
      <c r="K545" s="9" t="str">
        <f>貼付ｼｰﾄ!G543</f>
        <v>決</v>
      </c>
      <c r="L545" s="9" t="str">
        <f>貼付ｼｰﾄ!H543</f>
        <v>北見柏陽高</v>
      </c>
      <c r="M545" s="9">
        <f>貼付ｼｰﾄ!I543</f>
        <v>3</v>
      </c>
      <c r="N545" s="9">
        <f>貼付ｼｰﾄ!J543</f>
        <v>0</v>
      </c>
    </row>
    <row r="546" spans="1:14" x14ac:dyDescent="0.15">
      <c r="A546" s="9">
        <v>1648</v>
      </c>
      <c r="B546" s="9" t="str">
        <f t="shared" si="34"/>
        <v>高男円盤投8</v>
      </c>
      <c r="C546" s="9" t="str">
        <f>I546&amp;COUNTIF($I$4:I546,I546)</f>
        <v>川本光郁1</v>
      </c>
      <c r="D546" s="9" t="str">
        <f>貼付ｼｰﾄ!D544&amp;貼付ｼｰﾄ!C544</f>
        <v>高男円盤投</v>
      </c>
      <c r="E546" s="9">
        <f>IF(D546="","",貼付ｼｰﾄ!F544+ROW()/1000000)</f>
        <v>2807.0005460000002</v>
      </c>
      <c r="F546" s="9">
        <f t="shared" si="33"/>
        <v>8</v>
      </c>
      <c r="G546" s="9" t="str">
        <f>貼付ｼｰﾄ!A544</f>
        <v>高体連北見支部</v>
      </c>
      <c r="H546" s="9" t="str">
        <f>貼付ｼｰﾄ!B544</f>
        <v>北見</v>
      </c>
      <c r="I546" s="9" t="str">
        <f>貼付ｼｰﾄ!E544</f>
        <v>川本光郁</v>
      </c>
      <c r="J546" s="9">
        <f>貼付ｼｰﾄ!F544</f>
        <v>2807</v>
      </c>
      <c r="K546" s="9" t="str">
        <f>貼付ｼｰﾄ!G544</f>
        <v>決</v>
      </c>
      <c r="L546" s="9" t="str">
        <f>貼付ｼｰﾄ!H544</f>
        <v>北見柏陽高</v>
      </c>
      <c r="M546" s="9">
        <f>貼付ｼｰﾄ!I544</f>
        <v>3</v>
      </c>
      <c r="N546" s="9">
        <f>貼付ｼｰﾄ!J544</f>
        <v>0</v>
      </c>
    </row>
    <row r="547" spans="1:14" x14ac:dyDescent="0.15">
      <c r="A547" s="9">
        <v>1649</v>
      </c>
      <c r="B547" s="9" t="str">
        <f t="shared" si="34"/>
        <v>高女円盤投3</v>
      </c>
      <c r="C547" s="9" t="str">
        <f>I547&amp;COUNTIF($I$4:I547,I547)</f>
        <v>石田天音3</v>
      </c>
      <c r="D547" s="9" t="str">
        <f>貼付ｼｰﾄ!D545&amp;貼付ｼｰﾄ!C545</f>
        <v>高女円盤投</v>
      </c>
      <c r="E547" s="9">
        <f>IF(D547="","",貼付ｼｰﾄ!F545+ROW()/1000000)</f>
        <v>3096.0005470000001</v>
      </c>
      <c r="F547" s="9">
        <f t="shared" si="33"/>
        <v>3</v>
      </c>
      <c r="G547" s="9" t="str">
        <f>貼付ｼｰﾄ!A545</f>
        <v>高体連北見支部</v>
      </c>
      <c r="H547" s="9" t="str">
        <f>貼付ｼｰﾄ!B545</f>
        <v>北見</v>
      </c>
      <c r="I547" s="9" t="str">
        <f>貼付ｼｰﾄ!E545</f>
        <v>石田天音</v>
      </c>
      <c r="J547" s="9">
        <f>貼付ｼｰﾄ!F545</f>
        <v>3096</v>
      </c>
      <c r="K547" s="9" t="str">
        <f>貼付ｼｰﾄ!G545</f>
        <v>決</v>
      </c>
      <c r="L547" s="9" t="str">
        <f>貼付ｼｰﾄ!H545</f>
        <v>遠軽高</v>
      </c>
      <c r="M547" s="9">
        <f>貼付ｼｰﾄ!I545</f>
        <v>3</v>
      </c>
      <c r="N547" s="9">
        <f>貼付ｼｰﾄ!J545</f>
        <v>0</v>
      </c>
    </row>
    <row r="548" spans="1:14" x14ac:dyDescent="0.15">
      <c r="A548" s="9">
        <v>1650</v>
      </c>
      <c r="B548" s="9" t="str">
        <f t="shared" si="34"/>
        <v>中男円盤投5</v>
      </c>
      <c r="C548" s="9" t="str">
        <f>I548&amp;COUNTIF($I$4:I548,I548)</f>
        <v>石田大洋2</v>
      </c>
      <c r="D548" s="9" t="str">
        <f>貼付ｼｰﾄ!D546&amp;貼付ｼｰﾄ!C546</f>
        <v>中男円盤投</v>
      </c>
      <c r="E548" s="9">
        <f>IF(D548="","",貼付ｼｰﾄ!F546+ROW()/1000000)</f>
        <v>2282.000548</v>
      </c>
      <c r="F548" s="9">
        <f t="shared" si="33"/>
        <v>5</v>
      </c>
      <c r="G548" s="9" t="str">
        <f>貼付ｼｰﾄ!A546</f>
        <v>記録会2戦</v>
      </c>
      <c r="H548" s="9" t="str">
        <f>貼付ｼｰﾄ!B546</f>
        <v>網走</v>
      </c>
      <c r="I548" s="9" t="str">
        <f>貼付ｼｰﾄ!E546</f>
        <v>石田大洋</v>
      </c>
      <c r="J548" s="9">
        <f>貼付ｼｰﾄ!F546</f>
        <v>2282</v>
      </c>
      <c r="K548" s="9" t="str">
        <f>貼付ｼｰﾄ!G546</f>
        <v>決</v>
      </c>
      <c r="L548" s="9" t="str">
        <f>貼付ｼｰﾄ!H546</f>
        <v>遠軽中</v>
      </c>
      <c r="M548" s="9">
        <f>貼付ｼｰﾄ!I546</f>
        <v>3</v>
      </c>
      <c r="N548" s="9">
        <f>貼付ｼｰﾄ!J546</f>
        <v>0</v>
      </c>
    </row>
    <row r="549" spans="1:14" x14ac:dyDescent="0.15">
      <c r="A549" s="9">
        <v>1652</v>
      </c>
      <c r="B549" s="9" t="str">
        <f t="shared" si="34"/>
        <v>中女円盤投7</v>
      </c>
      <c r="C549" s="9" t="str">
        <f>I549&amp;COUNTIF($I$4:I549,I549)</f>
        <v>新井恵美梨2</v>
      </c>
      <c r="D549" s="9" t="str">
        <f>貼付ｼｰﾄ!D547&amp;貼付ｼｰﾄ!C547</f>
        <v>中女円盤投</v>
      </c>
      <c r="E549" s="9">
        <f>IF(D549="","",貼付ｼｰﾄ!F547+ROW()/1000000)</f>
        <v>1133.0005490000001</v>
      </c>
      <c r="F549" s="9">
        <f t="shared" si="33"/>
        <v>7</v>
      </c>
      <c r="G549" s="9" t="str">
        <f>貼付ｼｰﾄ!A547</f>
        <v>地区陸上</v>
      </c>
      <c r="H549" s="9" t="str">
        <f>貼付ｼｰﾄ!B547</f>
        <v>網走</v>
      </c>
      <c r="I549" s="9" t="str">
        <f>貼付ｼｰﾄ!E547</f>
        <v>新井恵美梨</v>
      </c>
      <c r="J549" s="9">
        <f>貼付ｼｰﾄ!F547</f>
        <v>1133</v>
      </c>
      <c r="K549" s="9" t="str">
        <f>貼付ｼｰﾄ!G547</f>
        <v>決</v>
      </c>
      <c r="L549" s="9" t="str">
        <f>貼付ｼｰﾄ!H547</f>
        <v>網走第四中</v>
      </c>
      <c r="M549" s="9">
        <f>貼付ｼｰﾄ!I547</f>
        <v>3</v>
      </c>
      <c r="N549" s="9">
        <f>貼付ｼｰﾄ!J547</f>
        <v>0</v>
      </c>
    </row>
    <row r="550" spans="1:14" x14ac:dyDescent="0.15">
      <c r="A550" s="9">
        <v>1657</v>
      </c>
      <c r="B550" s="9" t="str">
        <f t="shared" si="34"/>
        <v>中女円盤投2</v>
      </c>
      <c r="C550" s="9" t="str">
        <f>I550&amp;COUNTIF($I$4:I550,I550)</f>
        <v>植村葉月3</v>
      </c>
      <c r="D550" s="9" t="str">
        <f>貼付ｼｰﾄ!D548&amp;貼付ｼｰﾄ!C548</f>
        <v>中女円盤投</v>
      </c>
      <c r="E550" s="9">
        <f>IF(D550="","",貼付ｼｰﾄ!F548+ROW()/1000000)</f>
        <v>2103.0005500000002</v>
      </c>
      <c r="F550" s="9">
        <f t="shared" si="33"/>
        <v>2</v>
      </c>
      <c r="G550" s="9" t="str">
        <f>貼付ｼｰﾄ!A548</f>
        <v>記録会2戦</v>
      </c>
      <c r="H550" s="9" t="str">
        <f>貼付ｼｰﾄ!B548</f>
        <v>網走</v>
      </c>
      <c r="I550" s="9" t="str">
        <f>貼付ｼｰﾄ!E548</f>
        <v>植村葉月</v>
      </c>
      <c r="J550" s="9">
        <f>貼付ｼｰﾄ!F548</f>
        <v>2103</v>
      </c>
      <c r="K550" s="9" t="str">
        <f>貼付ｼｰﾄ!G548</f>
        <v>決</v>
      </c>
      <c r="L550" s="9" t="str">
        <f>貼付ｼｰﾄ!H548</f>
        <v>湧別中</v>
      </c>
      <c r="M550" s="9">
        <f>貼付ｼｰﾄ!I548</f>
        <v>3</v>
      </c>
      <c r="N550" s="9">
        <f>貼付ｼｰﾄ!J548</f>
        <v>0</v>
      </c>
    </row>
    <row r="551" spans="1:14" x14ac:dyDescent="0.15">
      <c r="A551" s="9">
        <v>1661</v>
      </c>
      <c r="B551" s="9" t="str">
        <f t="shared" si="34"/>
        <v>中女円盤投1</v>
      </c>
      <c r="C551" s="9" t="str">
        <f>I551&amp;COUNTIF($I$4:I551,I551)</f>
        <v>小原愛未3</v>
      </c>
      <c r="D551" s="9" t="str">
        <f>貼付ｼｰﾄ!D549&amp;貼付ｼｰﾄ!C549</f>
        <v>中女円盤投</v>
      </c>
      <c r="E551" s="9">
        <f>IF(D551="","",貼付ｼｰﾄ!F549+ROW()/1000000)</f>
        <v>2360.0005510000001</v>
      </c>
      <c r="F551" s="9">
        <f t="shared" si="33"/>
        <v>1</v>
      </c>
      <c r="G551" s="9" t="str">
        <f>貼付ｼｰﾄ!A549</f>
        <v>記録会１戦</v>
      </c>
      <c r="H551" s="9" t="str">
        <f>貼付ｼｰﾄ!B549</f>
        <v>北見</v>
      </c>
      <c r="I551" s="9" t="str">
        <f>貼付ｼｰﾄ!E549</f>
        <v>小原愛未</v>
      </c>
      <c r="J551" s="9">
        <f>貼付ｼｰﾄ!F549</f>
        <v>2360</v>
      </c>
      <c r="K551" s="9" t="str">
        <f>貼付ｼｰﾄ!G549</f>
        <v>決</v>
      </c>
      <c r="L551" s="9" t="str">
        <f>貼付ｼｰﾄ!H549</f>
        <v>北見常呂中</v>
      </c>
      <c r="M551" s="9">
        <f>貼付ｼｰﾄ!I549</f>
        <v>2</v>
      </c>
      <c r="N551" s="9">
        <f>貼付ｼｰﾄ!J549</f>
        <v>0</v>
      </c>
    </row>
    <row r="552" spans="1:14" x14ac:dyDescent="0.15">
      <c r="A552" s="9">
        <v>1663</v>
      </c>
      <c r="B552" s="9" t="str">
        <f t="shared" si="34"/>
        <v>高女円盤投4</v>
      </c>
      <c r="C552" s="9" t="str">
        <f>I552&amp;COUNTIF($I$4:I552,I552)</f>
        <v>所胡桃未4</v>
      </c>
      <c r="D552" s="9" t="str">
        <f>貼付ｼｰﾄ!D550&amp;貼付ｼｰﾄ!C550</f>
        <v>高女円盤投</v>
      </c>
      <c r="E552" s="9">
        <f>IF(D552="","",貼付ｼｰﾄ!F550+ROW()/1000000)</f>
        <v>2825.000552</v>
      </c>
      <c r="F552" s="9">
        <f t="shared" si="33"/>
        <v>4</v>
      </c>
      <c r="G552" s="9" t="str">
        <f>貼付ｼｰﾄ!A550</f>
        <v>全道高校新人</v>
      </c>
      <c r="H552" s="9" t="str">
        <f>貼付ｼｰﾄ!B550</f>
        <v>札幌</v>
      </c>
      <c r="I552" s="9" t="str">
        <f>貼付ｼｰﾄ!E550</f>
        <v>所胡桃未</v>
      </c>
      <c r="J552" s="9">
        <f>貼付ｼｰﾄ!F550</f>
        <v>2825</v>
      </c>
      <c r="K552" s="9" t="str">
        <f>貼付ｼｰﾄ!G550</f>
        <v>決</v>
      </c>
      <c r="L552" s="9" t="str">
        <f>貼付ｼｰﾄ!H550</f>
        <v>常呂高</v>
      </c>
      <c r="M552" s="9">
        <f>貼付ｼｰﾄ!I550</f>
        <v>2</v>
      </c>
      <c r="N552" s="9">
        <f>貼付ｼｰﾄ!J550</f>
        <v>0</v>
      </c>
    </row>
    <row r="553" spans="1:14" x14ac:dyDescent="0.15">
      <c r="A553" s="9">
        <v>1669</v>
      </c>
      <c r="B553" s="9" t="str">
        <f t="shared" ref="B553:B563" si="35">D553&amp;F553</f>
        <v>高男円盤投11</v>
      </c>
      <c r="C553" s="9" t="str">
        <f>I553&amp;COUNTIF($I$4:I553,I553)</f>
        <v>春名将志3</v>
      </c>
      <c r="D553" s="9" t="str">
        <f>貼付ｼｰﾄ!D551&amp;貼付ｼｰﾄ!C551</f>
        <v>高男円盤投</v>
      </c>
      <c r="E553" s="9">
        <f>IF(D553="","",貼付ｼｰﾄ!F551+ROW()/1000000)</f>
        <v>2332.0005529999999</v>
      </c>
      <c r="F553" s="9">
        <f t="shared" si="33"/>
        <v>11</v>
      </c>
      <c r="G553" s="9" t="str">
        <f>貼付ｼｰﾄ!A551</f>
        <v>高体連北見支部</v>
      </c>
      <c r="H553" s="9" t="str">
        <f>貼付ｼｰﾄ!B551</f>
        <v>北見</v>
      </c>
      <c r="I553" s="9" t="str">
        <f>貼付ｼｰﾄ!E551</f>
        <v>春名将志</v>
      </c>
      <c r="J553" s="9">
        <f>貼付ｼｰﾄ!F551</f>
        <v>2332</v>
      </c>
      <c r="K553" s="9" t="str">
        <f>貼付ｼｰﾄ!G551</f>
        <v>決</v>
      </c>
      <c r="L553" s="9" t="str">
        <f>貼付ｼｰﾄ!H551</f>
        <v>清里高</v>
      </c>
      <c r="M553" s="9">
        <f>貼付ｼｰﾄ!I551</f>
        <v>1</v>
      </c>
      <c r="N553" s="9">
        <f>貼付ｼｰﾄ!J551</f>
        <v>0</v>
      </c>
    </row>
    <row r="554" spans="1:14" x14ac:dyDescent="0.15">
      <c r="A554" s="9">
        <v>1671</v>
      </c>
      <c r="B554" s="9" t="str">
        <f t="shared" si="35"/>
        <v>一男円盤投2</v>
      </c>
      <c r="C554" s="9" t="str">
        <f>I554&amp;COUNTIF($I$4:I554,I554)</f>
        <v>山本拓朗1</v>
      </c>
      <c r="D554" s="9" t="str">
        <f>貼付ｼｰﾄ!D552&amp;貼付ｼｰﾄ!C552</f>
        <v>一男円盤投</v>
      </c>
      <c r="E554" s="9">
        <f>IF(D554="","",貼付ｼｰﾄ!F552+ROW()/1000000)</f>
        <v>3719.0005540000002</v>
      </c>
      <c r="F554" s="9">
        <f t="shared" si="33"/>
        <v>2</v>
      </c>
      <c r="G554" s="9" t="str">
        <f>貼付ｼｰﾄ!A552</f>
        <v>記録会１戦</v>
      </c>
      <c r="H554" s="9" t="str">
        <f>貼付ｼｰﾄ!B552</f>
        <v>北見</v>
      </c>
      <c r="I554" s="9" t="str">
        <f>貼付ｼｰﾄ!E552</f>
        <v>山本拓朗</v>
      </c>
      <c r="J554" s="9">
        <f>貼付ｼｰﾄ!F552</f>
        <v>3719</v>
      </c>
      <c r="K554" s="9" t="str">
        <f>貼付ｼｰﾄ!G552</f>
        <v>決</v>
      </c>
      <c r="L554" s="9" t="str">
        <f>貼付ｼｰﾄ!H552</f>
        <v>中京大</v>
      </c>
      <c r="M554" s="9">
        <f>貼付ｼｰﾄ!I552</f>
        <v>0</v>
      </c>
      <c r="N554" s="9">
        <f>貼付ｼｰﾄ!J552</f>
        <v>0</v>
      </c>
    </row>
    <row r="555" spans="1:14" x14ac:dyDescent="0.15">
      <c r="A555" s="9">
        <v>1683</v>
      </c>
      <c r="B555" s="9" t="str">
        <f t="shared" si="35"/>
        <v>高女円盤投6</v>
      </c>
      <c r="C555" s="9" t="str">
        <f>I555&amp;COUNTIF($I$4:I555,I555)</f>
        <v>山内沙耶佳3</v>
      </c>
      <c r="D555" s="9" t="str">
        <f>貼付ｼｰﾄ!D553&amp;貼付ｼｰﾄ!C553</f>
        <v>高女円盤投</v>
      </c>
      <c r="E555" s="9">
        <f>IF(D555="","",貼付ｼｰﾄ!F553+ROW()/1000000)</f>
        <v>2576.0005550000001</v>
      </c>
      <c r="F555" s="9">
        <f t="shared" si="33"/>
        <v>6</v>
      </c>
      <c r="G555" s="9" t="str">
        <f>貼付ｼｰﾄ!A553</f>
        <v>秋季陸上</v>
      </c>
      <c r="H555" s="9" t="str">
        <f>貼付ｼｰﾄ!B553</f>
        <v>網走</v>
      </c>
      <c r="I555" s="9" t="str">
        <f>貼付ｼｰﾄ!E553</f>
        <v>山内沙耶佳</v>
      </c>
      <c r="J555" s="9">
        <f>貼付ｼｰﾄ!F553</f>
        <v>2576</v>
      </c>
      <c r="K555" s="9" t="str">
        <f>貼付ｼｰﾄ!G553</f>
        <v>決</v>
      </c>
      <c r="L555" s="9" t="str">
        <f>貼付ｼｰﾄ!H553</f>
        <v>遠軽高</v>
      </c>
      <c r="M555" s="9">
        <f>貼付ｼｰﾄ!I553</f>
        <v>1</v>
      </c>
      <c r="N555" s="9">
        <f>貼付ｼｰﾄ!J553</f>
        <v>0</v>
      </c>
    </row>
    <row r="556" spans="1:14" x14ac:dyDescent="0.15">
      <c r="A556" s="9">
        <v>1686</v>
      </c>
      <c r="B556" s="9" t="str">
        <f t="shared" si="35"/>
        <v>高男円盤投5</v>
      </c>
      <c r="C556" s="9" t="str">
        <f>I556&amp;COUNTIF($I$4:I556,I556)</f>
        <v>山地朝陽2</v>
      </c>
      <c r="D556" s="9" t="str">
        <f>貼付ｼｰﾄ!D554&amp;貼付ｼｰﾄ!C554</f>
        <v>高男円盤投</v>
      </c>
      <c r="E556" s="9">
        <f>IF(D556="","",貼付ｼｰﾄ!F554+ROW()/1000000)</f>
        <v>2942.000556</v>
      </c>
      <c r="F556" s="9">
        <f t="shared" si="33"/>
        <v>5</v>
      </c>
      <c r="G556" s="9" t="str">
        <f>貼付ｼｰﾄ!A554</f>
        <v>記録会2戦</v>
      </c>
      <c r="H556" s="9" t="str">
        <f>貼付ｼｰﾄ!B554</f>
        <v>網走</v>
      </c>
      <c r="I556" s="9" t="str">
        <f>貼付ｼｰﾄ!E554</f>
        <v>山地朝陽</v>
      </c>
      <c r="J556" s="9">
        <f>貼付ｼｰﾄ!F554</f>
        <v>2942</v>
      </c>
      <c r="K556" s="9" t="str">
        <f>貼付ｼｰﾄ!G554</f>
        <v>決</v>
      </c>
      <c r="L556" s="9" t="str">
        <f>貼付ｼｰﾄ!H554</f>
        <v>網走桂陽高</v>
      </c>
      <c r="M556" s="9">
        <f>貼付ｼｰﾄ!I554</f>
        <v>3</v>
      </c>
      <c r="N556" s="9">
        <f>貼付ｼｰﾄ!J554</f>
        <v>0</v>
      </c>
    </row>
    <row r="557" spans="1:14" x14ac:dyDescent="0.15">
      <c r="A557" s="9">
        <v>1691</v>
      </c>
      <c r="B557" s="9" t="str">
        <f t="shared" si="35"/>
        <v>高男円盤投15</v>
      </c>
      <c r="C557" s="9" t="str">
        <f>I557&amp;COUNTIF($I$4:I557,I557)</f>
        <v>山根龍哉2</v>
      </c>
      <c r="D557" s="9" t="str">
        <f>貼付ｼｰﾄ!D555&amp;貼付ｼｰﾄ!C555</f>
        <v>高男円盤投</v>
      </c>
      <c r="E557" s="9">
        <f>IF(D557="","",貼付ｼｰﾄ!F555+ROW()/1000000)</f>
        <v>2198.0005569999998</v>
      </c>
      <c r="F557" s="9">
        <f t="shared" si="33"/>
        <v>15</v>
      </c>
      <c r="G557" s="9" t="str">
        <f>貼付ｼｰﾄ!A555</f>
        <v>全道高校新人</v>
      </c>
      <c r="H557" s="9" t="str">
        <f>貼付ｼｰﾄ!B555</f>
        <v>札幌</v>
      </c>
      <c r="I557" s="9" t="str">
        <f>貼付ｼｰﾄ!E555</f>
        <v>山根龍哉</v>
      </c>
      <c r="J557" s="9">
        <f>貼付ｼｰﾄ!F555</f>
        <v>2198</v>
      </c>
      <c r="K557" s="9" t="str">
        <f>貼付ｼｰﾄ!G555</f>
        <v>予</v>
      </c>
      <c r="L557" s="9" t="str">
        <f>貼付ｼｰﾄ!H555</f>
        <v>湧別高</v>
      </c>
      <c r="M557" s="9">
        <f>貼付ｼｰﾄ!I555</f>
        <v>2</v>
      </c>
      <c r="N557" s="9">
        <f>貼付ｼｰﾄ!J555</f>
        <v>0</v>
      </c>
    </row>
    <row r="558" spans="1:14" x14ac:dyDescent="0.15">
      <c r="A558" s="9">
        <v>1693</v>
      </c>
      <c r="B558" s="9" t="str">
        <f t="shared" si="35"/>
        <v>高男円盤投3</v>
      </c>
      <c r="C558" s="9" t="str">
        <f>I558&amp;COUNTIF($I$4:I558,I558)</f>
        <v>山下海都3</v>
      </c>
      <c r="D558" s="9" t="str">
        <f>貼付ｼｰﾄ!D556&amp;貼付ｼｰﾄ!C556</f>
        <v>高男円盤投</v>
      </c>
      <c r="E558" s="9">
        <f>IF(D558="","",貼付ｼｰﾄ!F556+ROW()/1000000)</f>
        <v>3136.0005580000002</v>
      </c>
      <c r="F558" s="9">
        <f t="shared" si="33"/>
        <v>3</v>
      </c>
      <c r="G558" s="9" t="str">
        <f>貼付ｼｰﾄ!A556</f>
        <v>高体連北見支部</v>
      </c>
      <c r="H558" s="9" t="str">
        <f>貼付ｼｰﾄ!B556</f>
        <v>北見</v>
      </c>
      <c r="I558" s="9" t="str">
        <f>貼付ｼｰﾄ!E556</f>
        <v>山下海都</v>
      </c>
      <c r="J558" s="9">
        <f>貼付ｼｰﾄ!F556</f>
        <v>3136</v>
      </c>
      <c r="K558" s="9" t="str">
        <f>貼付ｼｰﾄ!G556</f>
        <v>決</v>
      </c>
      <c r="L558" s="9" t="str">
        <f>貼付ｼｰﾄ!H556</f>
        <v>湧別高</v>
      </c>
      <c r="M558" s="9">
        <f>貼付ｼｰﾄ!I556</f>
        <v>3</v>
      </c>
      <c r="N558" s="9">
        <f>貼付ｼｰﾄ!J556</f>
        <v>0</v>
      </c>
    </row>
    <row r="559" spans="1:14" x14ac:dyDescent="0.15">
      <c r="A559" s="9">
        <v>1700</v>
      </c>
      <c r="B559" s="9" t="str">
        <f t="shared" si="35"/>
        <v>中男円盤投9</v>
      </c>
      <c r="C559" s="9" t="str">
        <f>I559&amp;COUNTIF($I$4:I559,I559)</f>
        <v>佐々木颯太2</v>
      </c>
      <c r="D559" s="9" t="str">
        <f>貼付ｼｰﾄ!D557&amp;貼付ｼｰﾄ!C557</f>
        <v>中男円盤投</v>
      </c>
      <c r="E559" s="9">
        <f>IF(D559="","",貼付ｼｰﾄ!F557+ROW()/1000000)</f>
        <v>1579.0005590000001</v>
      </c>
      <c r="F559" s="9">
        <f t="shared" si="33"/>
        <v>9</v>
      </c>
      <c r="G559" s="9" t="str">
        <f>貼付ｼｰﾄ!A557</f>
        <v>地区陸上</v>
      </c>
      <c r="H559" s="9" t="str">
        <f>貼付ｼｰﾄ!B557</f>
        <v>網走</v>
      </c>
      <c r="I559" s="9" t="str">
        <f>貼付ｼｰﾄ!E557</f>
        <v>佐々木颯太</v>
      </c>
      <c r="J559" s="9">
        <f>貼付ｼｰﾄ!F557</f>
        <v>1579</v>
      </c>
      <c r="K559" s="9" t="str">
        <f>貼付ｼｰﾄ!G557</f>
        <v>決</v>
      </c>
      <c r="L559" s="9" t="str">
        <f>貼付ｼｰﾄ!H557</f>
        <v>雄武中</v>
      </c>
      <c r="M559" s="9">
        <f>貼付ｼｰﾄ!I557</f>
        <v>2</v>
      </c>
      <c r="N559" s="9">
        <f>貼付ｼｰﾄ!J557</f>
        <v>0</v>
      </c>
    </row>
    <row r="560" spans="1:14" x14ac:dyDescent="0.15">
      <c r="A560" s="9">
        <v>1701</v>
      </c>
      <c r="B560" s="9" t="str">
        <f t="shared" si="35"/>
        <v>高女円盤投9</v>
      </c>
      <c r="C560" s="9" t="str">
        <f>I560&amp;COUNTIF($I$4:I560,I560)</f>
        <v>佐々木優衣2</v>
      </c>
      <c r="D560" s="9" t="str">
        <f>貼付ｼｰﾄ!D558&amp;貼付ｼｰﾄ!C558</f>
        <v>高女円盤投</v>
      </c>
      <c r="E560" s="9">
        <f>IF(D560="","",貼付ｼｰﾄ!F558+ROW()/1000000)</f>
        <v>2080.00056</v>
      </c>
      <c r="F560" s="9">
        <f t="shared" si="33"/>
        <v>9</v>
      </c>
      <c r="G560" s="9" t="str">
        <f>貼付ｼｰﾄ!A558</f>
        <v>高体連北見支部</v>
      </c>
      <c r="H560" s="9" t="str">
        <f>貼付ｼｰﾄ!B558</f>
        <v>北見</v>
      </c>
      <c r="I560" s="9" t="str">
        <f>貼付ｼｰﾄ!E558</f>
        <v>佐々木優衣</v>
      </c>
      <c r="J560" s="9">
        <f>貼付ｼｰﾄ!F558</f>
        <v>2080</v>
      </c>
      <c r="K560" s="9" t="str">
        <f>貼付ｼｰﾄ!G558</f>
        <v>決</v>
      </c>
      <c r="L560" s="9" t="str">
        <f>貼付ｼｰﾄ!H558</f>
        <v>北見柏陽高</v>
      </c>
      <c r="M560" s="9">
        <f>貼付ｼｰﾄ!I558</f>
        <v>1</v>
      </c>
      <c r="N560" s="9">
        <f>貼付ｼｰﾄ!J558</f>
        <v>0</v>
      </c>
    </row>
    <row r="561" spans="1:14" x14ac:dyDescent="0.15">
      <c r="A561" s="9">
        <v>1706</v>
      </c>
      <c r="B561" s="9" t="str">
        <f t="shared" si="35"/>
        <v>高男円盤投12</v>
      </c>
      <c r="C561" s="9" t="str">
        <f>I561&amp;COUNTIF($I$4:I561,I561)</f>
        <v>今野凱3</v>
      </c>
      <c r="D561" s="9" t="str">
        <f>貼付ｼｰﾄ!D559&amp;貼付ｼｰﾄ!C559</f>
        <v>高男円盤投</v>
      </c>
      <c r="E561" s="9">
        <f>IF(D561="","",貼付ｼｰﾄ!F559+ROW()/1000000)</f>
        <v>2306.0005609999998</v>
      </c>
      <c r="F561" s="9">
        <f t="shared" si="33"/>
        <v>12</v>
      </c>
      <c r="G561" s="9" t="str">
        <f>貼付ｼｰﾄ!A559</f>
        <v>秋季陸上</v>
      </c>
      <c r="H561" s="9" t="str">
        <f>貼付ｼｰﾄ!B559</f>
        <v>網走</v>
      </c>
      <c r="I561" s="9" t="str">
        <f>貼付ｼｰﾄ!E559</f>
        <v>今野凱</v>
      </c>
      <c r="J561" s="9">
        <f>貼付ｼｰﾄ!F559</f>
        <v>2306</v>
      </c>
      <c r="K561" s="9" t="str">
        <f>貼付ｼｰﾄ!G559</f>
        <v>決</v>
      </c>
      <c r="L561" s="9" t="str">
        <f>貼付ｼｰﾄ!H559</f>
        <v>遠軽高</v>
      </c>
      <c r="M561" s="9">
        <f>貼付ｼｰﾄ!I559</f>
        <v>1</v>
      </c>
      <c r="N561" s="9">
        <f>貼付ｼｰﾄ!J559</f>
        <v>0</v>
      </c>
    </row>
    <row r="562" spans="1:14" x14ac:dyDescent="0.15">
      <c r="A562" s="18">
        <v>1714</v>
      </c>
      <c r="B562" s="9" t="str">
        <f t="shared" si="35"/>
        <v>中男円盤投7</v>
      </c>
      <c r="C562" s="9" t="str">
        <f>I562&amp;COUNTIF($I$4:I562,I562)</f>
        <v>国松風雅2</v>
      </c>
      <c r="D562" s="18" t="str">
        <f>貼付ｼｰﾄ!D560&amp;貼付ｼｰﾄ!C560</f>
        <v>中男円盤投</v>
      </c>
      <c r="E562" s="9">
        <f>IF(D562="","",貼付ｼｰﾄ!F560+ROW()/1000000)</f>
        <v>1669.0005619999999</v>
      </c>
      <c r="F562" s="9">
        <f t="shared" si="33"/>
        <v>7</v>
      </c>
      <c r="G562" s="18" t="str">
        <f>貼付ｼｰﾄ!A560</f>
        <v>秋季陸上</v>
      </c>
      <c r="H562" s="18" t="str">
        <f>貼付ｼｰﾄ!B560</f>
        <v>網走</v>
      </c>
      <c r="I562" s="18" t="str">
        <f>貼付ｼｰﾄ!E560</f>
        <v>国松風雅</v>
      </c>
      <c r="J562" s="18">
        <f>貼付ｼｰﾄ!F560</f>
        <v>1669</v>
      </c>
      <c r="K562" s="18" t="str">
        <f>貼付ｼｰﾄ!G560</f>
        <v>決</v>
      </c>
      <c r="L562" s="18" t="str">
        <f>貼付ｼｰﾄ!H560</f>
        <v>北見常呂中</v>
      </c>
      <c r="M562" s="18">
        <f>貼付ｼｰﾄ!I560</f>
        <v>2</v>
      </c>
      <c r="N562" s="18">
        <f>貼付ｼｰﾄ!J560</f>
        <v>0</v>
      </c>
    </row>
    <row r="563" spans="1:14" x14ac:dyDescent="0.15">
      <c r="A563" s="18">
        <v>1720</v>
      </c>
      <c r="B563" s="9" t="str">
        <f t="shared" si="35"/>
        <v>高男円盤投2</v>
      </c>
      <c r="C563" s="9" t="str">
        <f>I563&amp;COUNTIF($I$4:I563,I563)</f>
        <v>高嶋将吾2</v>
      </c>
      <c r="D563" s="18" t="str">
        <f>貼付ｼｰﾄ!D561&amp;貼付ｼｰﾄ!C561</f>
        <v>高男円盤投</v>
      </c>
      <c r="E563" s="9">
        <f>IF(D563="","",貼付ｼｰﾄ!F561+ROW()/1000000)</f>
        <v>3204.0005630000001</v>
      </c>
      <c r="F563" s="9">
        <f t="shared" si="33"/>
        <v>2</v>
      </c>
      <c r="G563" s="18" t="str">
        <f>貼付ｼｰﾄ!A561</f>
        <v>秋季陸上</v>
      </c>
      <c r="H563" s="18" t="str">
        <f>貼付ｼｰﾄ!B561</f>
        <v>網走</v>
      </c>
      <c r="I563" s="18" t="str">
        <f>貼付ｼｰﾄ!E561</f>
        <v>高嶋将吾</v>
      </c>
      <c r="J563" s="18">
        <f>貼付ｼｰﾄ!F561</f>
        <v>3204</v>
      </c>
      <c r="K563" s="18" t="str">
        <f>貼付ｼｰﾄ!G561</f>
        <v>決</v>
      </c>
      <c r="L563" s="18" t="str">
        <f>貼付ｼｰﾄ!H561</f>
        <v>遠軽高</v>
      </c>
      <c r="M563" s="18">
        <f>貼付ｼｰﾄ!I561</f>
        <v>1</v>
      </c>
      <c r="N563" s="18">
        <f>貼付ｼｰﾄ!J561</f>
        <v>0</v>
      </c>
    </row>
    <row r="564" spans="1:14" x14ac:dyDescent="0.15">
      <c r="A564" s="18">
        <v>1731</v>
      </c>
      <c r="B564" s="9" t="str">
        <f t="shared" ref="B564:B582" si="36">D564&amp;F564</f>
        <v>中男円盤投1</v>
      </c>
      <c r="C564" s="9" t="str">
        <f>I564&amp;COUNTIF($I$4:I564,I564)</f>
        <v>工藤颯斗3</v>
      </c>
      <c r="D564" s="18" t="str">
        <f>貼付ｼｰﾄ!D562&amp;貼付ｼｰﾄ!C562</f>
        <v>中男円盤投</v>
      </c>
      <c r="E564" s="9">
        <f>IF(D564="","",貼付ｼｰﾄ!F562+ROW()/1000000)</f>
        <v>3061.0005639999999</v>
      </c>
      <c r="F564" s="9">
        <f t="shared" si="33"/>
        <v>1</v>
      </c>
      <c r="G564" s="18" t="str">
        <f>貼付ｼｰﾄ!A562</f>
        <v>秋季陸上</v>
      </c>
      <c r="H564" s="18" t="str">
        <f>貼付ｼｰﾄ!B562</f>
        <v>網走</v>
      </c>
      <c r="I564" s="18" t="str">
        <f>貼付ｼｰﾄ!E562</f>
        <v>工藤颯斗</v>
      </c>
      <c r="J564" s="18">
        <f>貼付ｼｰﾄ!F562</f>
        <v>3061</v>
      </c>
      <c r="K564" s="18" t="str">
        <f>貼付ｼｰﾄ!G562</f>
        <v>決</v>
      </c>
      <c r="L564" s="18" t="str">
        <f>貼付ｼｰﾄ!H562</f>
        <v>網走第一中</v>
      </c>
      <c r="M564" s="18">
        <f>貼付ｼｰﾄ!I562</f>
        <v>3</v>
      </c>
      <c r="N564" s="18">
        <f>貼付ｼｰﾄ!J562</f>
        <v>0</v>
      </c>
    </row>
    <row r="565" spans="1:14" x14ac:dyDescent="0.15">
      <c r="A565" s="18">
        <v>1741</v>
      </c>
      <c r="B565" s="9" t="str">
        <f t="shared" si="36"/>
        <v>高男円盤投9</v>
      </c>
      <c r="C565" s="9" t="str">
        <f>I565&amp;COUNTIF($I$4:I565,I565)</f>
        <v>古崎竜也1</v>
      </c>
      <c r="D565" s="18" t="str">
        <f>貼付ｼｰﾄ!D563&amp;貼付ｼｰﾄ!C563</f>
        <v>高男円盤投</v>
      </c>
      <c r="E565" s="9">
        <f>IF(D565="","",貼付ｼｰﾄ!F563+ROW()/1000000)</f>
        <v>2545.0005649999998</v>
      </c>
      <c r="F565" s="9">
        <f t="shared" si="33"/>
        <v>9</v>
      </c>
      <c r="G565" s="18" t="str">
        <f>貼付ｼｰﾄ!A563</f>
        <v>高体連北見支部</v>
      </c>
      <c r="H565" s="18" t="str">
        <f>貼付ｼｰﾄ!B563</f>
        <v>北見</v>
      </c>
      <c r="I565" s="18" t="str">
        <f>貼付ｼｰﾄ!E563</f>
        <v>古崎竜也</v>
      </c>
      <c r="J565" s="18">
        <f>貼付ｼｰﾄ!F563</f>
        <v>2545</v>
      </c>
      <c r="K565" s="18" t="str">
        <f>貼付ｼｰﾄ!G563</f>
        <v>決</v>
      </c>
      <c r="L565" s="18" t="str">
        <f>貼付ｼｰﾄ!H563</f>
        <v>網走桂陽高</v>
      </c>
      <c r="M565" s="18">
        <f>貼付ｼｰﾄ!I563</f>
        <v>3</v>
      </c>
      <c r="N565" s="18">
        <f>貼付ｼｰﾄ!J563</f>
        <v>0</v>
      </c>
    </row>
    <row r="566" spans="1:14" x14ac:dyDescent="0.15">
      <c r="A566" s="18">
        <v>1742</v>
      </c>
      <c r="B566" s="9" t="str">
        <f t="shared" si="36"/>
        <v>中男円盤投3</v>
      </c>
      <c r="C566" s="9" t="str">
        <f>I566&amp;COUNTIF($I$4:I566,I566)</f>
        <v>兼田航希2</v>
      </c>
      <c r="D566" s="18" t="str">
        <f>貼付ｼｰﾄ!D564&amp;貼付ｼｰﾄ!C564</f>
        <v>中男円盤投</v>
      </c>
      <c r="E566" s="9">
        <f>IF(D566="","",貼付ｼｰﾄ!F564+ROW()/1000000)</f>
        <v>2342.0005660000002</v>
      </c>
      <c r="F566" s="9">
        <f t="shared" si="33"/>
        <v>3</v>
      </c>
      <c r="G566" s="18" t="str">
        <f>貼付ｼｰﾄ!A564</f>
        <v>記録会3戦</v>
      </c>
      <c r="H566" s="18" t="str">
        <f>貼付ｼｰﾄ!B564</f>
        <v>網走</v>
      </c>
      <c r="I566" s="18" t="str">
        <f>貼付ｼｰﾄ!E564</f>
        <v>兼田航希</v>
      </c>
      <c r="J566" s="18">
        <f>貼付ｼｰﾄ!F564</f>
        <v>2342</v>
      </c>
      <c r="K566" s="18" t="str">
        <f>貼付ｼｰﾄ!G564</f>
        <v>決</v>
      </c>
      <c r="L566" s="18" t="str">
        <f>貼付ｼｰﾄ!H564</f>
        <v>湧別中</v>
      </c>
      <c r="M566" s="18">
        <f>貼付ｼｰﾄ!I564</f>
        <v>3</v>
      </c>
      <c r="N566" s="18">
        <f>貼付ｼｰﾄ!J564</f>
        <v>0</v>
      </c>
    </row>
    <row r="567" spans="1:14" x14ac:dyDescent="0.15">
      <c r="A567" s="18">
        <v>1744</v>
      </c>
      <c r="B567" s="9" t="str">
        <f t="shared" si="36"/>
        <v>高女円盤投10</v>
      </c>
      <c r="C567" s="9" t="str">
        <f>I567&amp;COUNTIF($I$4:I567,I567)</f>
        <v>金川菜々子2</v>
      </c>
      <c r="D567" s="18" t="str">
        <f>貼付ｼｰﾄ!D565&amp;貼付ｼｰﾄ!C565</f>
        <v>高女円盤投</v>
      </c>
      <c r="E567" s="9">
        <f>IF(D567="","",貼付ｼｰﾄ!F565+ROW()/1000000)</f>
        <v>1989.000567</v>
      </c>
      <c r="F567" s="9">
        <f t="shared" si="33"/>
        <v>10</v>
      </c>
      <c r="G567" s="18" t="str">
        <f>貼付ｼｰﾄ!A565</f>
        <v>秋季陸上</v>
      </c>
      <c r="H567" s="18" t="str">
        <f>貼付ｼｰﾄ!B565</f>
        <v>網走</v>
      </c>
      <c r="I567" s="18" t="str">
        <f>貼付ｼｰﾄ!E565</f>
        <v>金川菜々子</v>
      </c>
      <c r="J567" s="18">
        <f>貼付ｼｰﾄ!F565</f>
        <v>1989</v>
      </c>
      <c r="K567" s="18" t="str">
        <f>貼付ｼｰﾄ!G565</f>
        <v>決</v>
      </c>
      <c r="L567" s="18" t="str">
        <f>貼付ｼｰﾄ!H565</f>
        <v>湧別高</v>
      </c>
      <c r="M567" s="18">
        <f>貼付ｼｰﾄ!I565</f>
        <v>1</v>
      </c>
      <c r="N567" s="18">
        <f>貼付ｼｰﾄ!J565</f>
        <v>0</v>
      </c>
    </row>
    <row r="568" spans="1:14" x14ac:dyDescent="0.15">
      <c r="A568" s="18">
        <v>1745</v>
      </c>
      <c r="B568" s="9" t="str">
        <f t="shared" si="36"/>
        <v>高男円盤投7</v>
      </c>
      <c r="C568" s="9" t="str">
        <f>I568&amp;COUNTIF($I$4:I568,I568)</f>
        <v>久保俊介2</v>
      </c>
      <c r="D568" s="18" t="str">
        <f>貼付ｼｰﾄ!D566&amp;貼付ｼｰﾄ!C566</f>
        <v>高男円盤投</v>
      </c>
      <c r="E568" s="9">
        <f>IF(D568="","",貼付ｼｰﾄ!F566+ROW()/1000000)</f>
        <v>2820.0005679999999</v>
      </c>
      <c r="F568" s="9">
        <f t="shared" si="33"/>
        <v>7</v>
      </c>
      <c r="G568" s="18" t="str">
        <f>貼付ｼｰﾄ!A566</f>
        <v>高体連北見支部</v>
      </c>
      <c r="H568" s="18" t="str">
        <f>貼付ｼｰﾄ!B566</f>
        <v>北見</v>
      </c>
      <c r="I568" s="18" t="str">
        <f>貼付ｼｰﾄ!E566</f>
        <v>久保俊介</v>
      </c>
      <c r="J568" s="18">
        <f>貼付ｼｰﾄ!F566</f>
        <v>2820</v>
      </c>
      <c r="K568" s="18" t="str">
        <f>貼付ｼｰﾄ!G566</f>
        <v>決</v>
      </c>
      <c r="L568" s="18" t="str">
        <f>貼付ｼｰﾄ!H566</f>
        <v>北見柏陽高</v>
      </c>
      <c r="M568" s="18">
        <f>貼付ｼｰﾄ!I566</f>
        <v>3</v>
      </c>
      <c r="N568" s="18">
        <f>貼付ｼｰﾄ!J566</f>
        <v>0</v>
      </c>
    </row>
    <row r="569" spans="1:14" x14ac:dyDescent="0.15">
      <c r="A569" s="18">
        <v>1752</v>
      </c>
      <c r="B569" s="9" t="str">
        <f t="shared" si="36"/>
        <v>中男円盤投6</v>
      </c>
      <c r="C569" s="9" t="str">
        <f>I569&amp;COUNTIF($I$4:I569,I569)</f>
        <v>菊地孝太2</v>
      </c>
      <c r="D569" s="18" t="str">
        <f>貼付ｼｰﾄ!D567&amp;貼付ｼｰﾄ!C567</f>
        <v>中男円盤投</v>
      </c>
      <c r="E569" s="9">
        <f>IF(D569="","",貼付ｼｰﾄ!F567+ROW()/1000000)</f>
        <v>1698.000569</v>
      </c>
      <c r="F569" s="9">
        <f t="shared" si="33"/>
        <v>6</v>
      </c>
      <c r="G569" s="18" t="str">
        <f>貼付ｼｰﾄ!A567</f>
        <v>中体連新人</v>
      </c>
      <c r="H569" s="18" t="str">
        <f>貼付ｼｰﾄ!B567</f>
        <v>網走</v>
      </c>
      <c r="I569" s="18" t="str">
        <f>貼付ｼｰﾄ!E567</f>
        <v>菊地孝太</v>
      </c>
      <c r="J569" s="18">
        <f>貼付ｼｰﾄ!F567</f>
        <v>1698</v>
      </c>
      <c r="K569" s="18" t="str">
        <f>貼付ｼｰﾄ!G567</f>
        <v>決</v>
      </c>
      <c r="L569" s="18" t="str">
        <f>貼付ｼｰﾄ!H567</f>
        <v>雄武中</v>
      </c>
      <c r="M569" s="18">
        <f>貼付ｼｰﾄ!I567</f>
        <v>2</v>
      </c>
      <c r="N569" s="18">
        <f>貼付ｼｰﾄ!J567</f>
        <v>0</v>
      </c>
    </row>
    <row r="570" spans="1:14" x14ac:dyDescent="0.15">
      <c r="A570" s="18">
        <v>1756</v>
      </c>
      <c r="B570" s="9" t="str">
        <f t="shared" si="36"/>
        <v>中男円盤投11</v>
      </c>
      <c r="C570" s="9" t="str">
        <f>I570&amp;COUNTIF($I$4:I570,I570)</f>
        <v>鎌田凌央飛1</v>
      </c>
      <c r="D570" s="18" t="str">
        <f>貼付ｼｰﾄ!D568&amp;貼付ｼｰﾄ!C568</f>
        <v>中男円盤投</v>
      </c>
      <c r="E570" s="9">
        <f>IF(D570="","",貼付ｼｰﾄ!F568+ROW()/1000000)</f>
        <v>938.00057000000004</v>
      </c>
      <c r="F570" s="9">
        <f t="shared" si="33"/>
        <v>11</v>
      </c>
      <c r="G570" s="18" t="str">
        <f>貼付ｼｰﾄ!A568</f>
        <v>地区陸上</v>
      </c>
      <c r="H570" s="18" t="str">
        <f>貼付ｼｰﾄ!B568</f>
        <v>網走</v>
      </c>
      <c r="I570" s="18" t="str">
        <f>貼付ｼｰﾄ!E568</f>
        <v>鎌田凌央飛</v>
      </c>
      <c r="J570" s="18">
        <f>貼付ｼｰﾄ!F568</f>
        <v>938</v>
      </c>
      <c r="K570" s="18" t="str">
        <f>貼付ｼｰﾄ!G568</f>
        <v>決</v>
      </c>
      <c r="L570" s="18" t="str">
        <f>貼付ｼｰﾄ!H568</f>
        <v>雄武中</v>
      </c>
      <c r="M570" s="18">
        <f>貼付ｼｰﾄ!I568</f>
        <v>2</v>
      </c>
      <c r="N570" s="18">
        <f>貼付ｼｰﾄ!J568</f>
        <v>0</v>
      </c>
    </row>
    <row r="571" spans="1:14" x14ac:dyDescent="0.15">
      <c r="A571" s="9">
        <v>1759</v>
      </c>
      <c r="B571" s="9" t="str">
        <f t="shared" si="36"/>
        <v>高男円盤投18</v>
      </c>
      <c r="C571" s="9" t="str">
        <f>I571&amp;COUNTIF($I$4:I571,I571)</f>
        <v>恩田昂平2</v>
      </c>
      <c r="D571" s="9" t="str">
        <f>貼付ｼｰﾄ!D569&amp;貼付ｼｰﾄ!C569</f>
        <v>高男円盤投</v>
      </c>
      <c r="E571" s="9">
        <f>IF(D571="","",貼付ｼｰﾄ!F569+ROW()/1000000)</f>
        <v>1815.000571</v>
      </c>
      <c r="F571" s="9">
        <f t="shared" si="33"/>
        <v>18</v>
      </c>
      <c r="G571" s="9" t="str">
        <f>貼付ｼｰﾄ!A569</f>
        <v>高体連新人</v>
      </c>
      <c r="H571" s="9" t="str">
        <f>貼付ｼｰﾄ!B569</f>
        <v>網走</v>
      </c>
      <c r="I571" s="9" t="str">
        <f>貼付ｼｰﾄ!E569</f>
        <v>恩田昂平</v>
      </c>
      <c r="J571" s="9">
        <f>貼付ｼｰﾄ!F569</f>
        <v>1815</v>
      </c>
      <c r="K571" s="9" t="str">
        <f>貼付ｼｰﾄ!G569</f>
        <v>決</v>
      </c>
      <c r="L571" s="9" t="str">
        <f>貼付ｼｰﾄ!H569</f>
        <v>北見柏陽高</v>
      </c>
      <c r="M571" s="9">
        <f>貼付ｼｰﾄ!I569</f>
        <v>2</v>
      </c>
      <c r="N571" s="9">
        <f>貼付ｼｰﾄ!J569</f>
        <v>0</v>
      </c>
    </row>
    <row r="572" spans="1:14" x14ac:dyDescent="0.15">
      <c r="A572" s="9">
        <v>1761</v>
      </c>
      <c r="B572" s="9" t="str">
        <f t="shared" si="36"/>
        <v>中男円盤投10</v>
      </c>
      <c r="C572" s="9" t="str">
        <f>I572&amp;COUNTIF($I$4:I572,I572)</f>
        <v>横山颯哉2</v>
      </c>
      <c r="D572" s="9" t="str">
        <f>貼付ｼｰﾄ!D570&amp;貼付ｼｰﾄ!C570</f>
        <v>中男円盤投</v>
      </c>
      <c r="E572" s="9">
        <f>IF(D572="","",貼付ｼｰﾄ!F570+ROW()/1000000)</f>
        <v>1472.0005719999999</v>
      </c>
      <c r="F572" s="9">
        <f t="shared" si="33"/>
        <v>10</v>
      </c>
      <c r="G572" s="9" t="str">
        <f>貼付ｼｰﾄ!A570</f>
        <v>地区陸上</v>
      </c>
      <c r="H572" s="9" t="str">
        <f>貼付ｼｰﾄ!B570</f>
        <v>網走</v>
      </c>
      <c r="I572" s="9" t="str">
        <f>貼付ｼｰﾄ!E570</f>
        <v>横山颯哉</v>
      </c>
      <c r="J572" s="9">
        <f>貼付ｼｰﾄ!F570</f>
        <v>1472</v>
      </c>
      <c r="K572" s="9" t="str">
        <f>貼付ｼｰﾄ!G570</f>
        <v>決</v>
      </c>
      <c r="L572" s="9" t="str">
        <f>貼付ｼｰﾄ!H570</f>
        <v>北見常呂中</v>
      </c>
      <c r="M572" s="9">
        <f>貼付ｼｰﾄ!I570</f>
        <v>2</v>
      </c>
      <c r="N572" s="9">
        <f>貼付ｼｰﾄ!J570</f>
        <v>0</v>
      </c>
    </row>
    <row r="573" spans="1:14" x14ac:dyDescent="0.15">
      <c r="A573" s="9">
        <v>1763</v>
      </c>
      <c r="B573" s="9" t="str">
        <f t="shared" si="36"/>
        <v>高女円盤投2</v>
      </c>
      <c r="C573" s="9" t="str">
        <f>I573&amp;COUNTIF($I$4:I573,I573)</f>
        <v>阿部冬彩4</v>
      </c>
      <c r="D573" s="9" t="str">
        <f>貼付ｼｰﾄ!D571&amp;貼付ｼｰﾄ!C571</f>
        <v>高女円盤投</v>
      </c>
      <c r="E573" s="9">
        <f>IF(D573="","",貼付ｼｰﾄ!F571+ROW()/1000000)</f>
        <v>3448.0005729999998</v>
      </c>
      <c r="F573" s="9">
        <f t="shared" si="33"/>
        <v>2</v>
      </c>
      <c r="G573" s="9" t="str">
        <f>貼付ｼｰﾄ!A571</f>
        <v>高体連北見支部</v>
      </c>
      <c r="H573" s="9" t="str">
        <f>貼付ｼｰﾄ!B571</f>
        <v>北見</v>
      </c>
      <c r="I573" s="9" t="str">
        <f>貼付ｼｰﾄ!E571</f>
        <v>阿部冬彩</v>
      </c>
      <c r="J573" s="9">
        <f>貼付ｼｰﾄ!F571</f>
        <v>3448</v>
      </c>
      <c r="K573" s="9" t="str">
        <f>貼付ｼｰﾄ!G571</f>
        <v>決</v>
      </c>
      <c r="L573" s="9" t="str">
        <f>貼付ｼｰﾄ!H571</f>
        <v>遠軽高</v>
      </c>
      <c r="M573" s="9">
        <f>貼付ｼｰﾄ!I571</f>
        <v>3</v>
      </c>
      <c r="N573" s="9">
        <f>貼付ｼｰﾄ!J571</f>
        <v>0</v>
      </c>
    </row>
    <row r="574" spans="1:14" x14ac:dyDescent="0.15">
      <c r="A574" s="9">
        <v>1767</v>
      </c>
      <c r="B574" s="9" t="str">
        <f t="shared" si="36"/>
        <v>高男やり投13</v>
      </c>
      <c r="C574" s="9" t="str">
        <f>I574&amp;COUNTIF($I$4:I574,I574)</f>
        <v>髙嶋将吾3</v>
      </c>
      <c r="D574" s="9" t="str">
        <f>貼付ｼｰﾄ!D572&amp;貼付ｼｰﾄ!C572</f>
        <v>高男やり投</v>
      </c>
      <c r="E574" s="9">
        <f>IF(D574="","",貼付ｼｰﾄ!F572+ROW()/1000000)</f>
        <v>4085.0005740000001</v>
      </c>
      <c r="F574" s="9">
        <f t="shared" si="33"/>
        <v>13</v>
      </c>
      <c r="G574" s="9" t="str">
        <f>貼付ｼｰﾄ!A572</f>
        <v>高体連北見支部</v>
      </c>
      <c r="H574" s="9" t="str">
        <f>貼付ｼｰﾄ!B572</f>
        <v>北見</v>
      </c>
      <c r="I574" s="9" t="str">
        <f>貼付ｼｰﾄ!E572</f>
        <v>髙嶋将吾</v>
      </c>
      <c r="J574" s="9">
        <f>貼付ｼｰﾄ!F572</f>
        <v>4085</v>
      </c>
      <c r="K574" s="9" t="str">
        <f>貼付ｼｰﾄ!G572</f>
        <v>決</v>
      </c>
      <c r="L574" s="9" t="str">
        <f>貼付ｼｰﾄ!H572</f>
        <v>遠軽高</v>
      </c>
      <c r="M574" s="9">
        <f>貼付ｼｰﾄ!I572</f>
        <v>1</v>
      </c>
      <c r="N574" s="9">
        <f>貼付ｼｰﾄ!J572</f>
        <v>0</v>
      </c>
    </row>
    <row r="575" spans="1:14" x14ac:dyDescent="0.15">
      <c r="A575" s="9">
        <v>1770</v>
      </c>
      <c r="B575" s="9" t="str">
        <f t="shared" si="36"/>
        <v>高男やり投17</v>
      </c>
      <c r="C575" s="9" t="str">
        <f>I575&amp;COUNTIF($I$4:I575,I575)</f>
        <v>髙橋直弥3</v>
      </c>
      <c r="D575" s="9" t="str">
        <f>貼付ｼｰﾄ!D573&amp;貼付ｼｰﾄ!C573</f>
        <v>高男やり投</v>
      </c>
      <c r="E575" s="9">
        <f>IF(D575="","",貼付ｼｰﾄ!F573+ROW()/1000000)</f>
        <v>3882.000575</v>
      </c>
      <c r="F575" s="9">
        <f t="shared" si="33"/>
        <v>17</v>
      </c>
      <c r="G575" s="9" t="str">
        <f>貼付ｼｰﾄ!A573</f>
        <v>秋季陸上</v>
      </c>
      <c r="H575" s="9" t="str">
        <f>貼付ｼｰﾄ!B573</f>
        <v>網走</v>
      </c>
      <c r="I575" s="9" t="str">
        <f>貼付ｼｰﾄ!E573</f>
        <v>髙橋直弥</v>
      </c>
      <c r="J575" s="9">
        <f>貼付ｼｰﾄ!F573</f>
        <v>3882</v>
      </c>
      <c r="K575" s="9" t="str">
        <f>貼付ｼｰﾄ!G573</f>
        <v>決</v>
      </c>
      <c r="L575" s="9" t="str">
        <f>貼付ｼｰﾄ!H573</f>
        <v>遠軽高</v>
      </c>
      <c r="M575" s="9">
        <f>貼付ｼｰﾄ!I573</f>
        <v>2</v>
      </c>
      <c r="N575" s="9">
        <f>貼付ｼｰﾄ!J573</f>
        <v>0</v>
      </c>
    </row>
    <row r="576" spans="1:14" x14ac:dyDescent="0.15">
      <c r="A576" s="9">
        <v>1771</v>
      </c>
      <c r="B576" s="9" t="str">
        <f t="shared" si="36"/>
        <v>一男やり投1</v>
      </c>
      <c r="C576" s="9" t="str">
        <f>I576&amp;COUNTIF($I$4:I576,I576)</f>
        <v>脇坂強暉1</v>
      </c>
      <c r="D576" s="9" t="str">
        <f>貼付ｼｰﾄ!D574&amp;貼付ｼｰﾄ!C574</f>
        <v>一男やり投</v>
      </c>
      <c r="E576" s="9">
        <f>IF(D576="","",貼付ｼｰﾄ!F574+ROW()/1000000)</f>
        <v>5825.0005760000004</v>
      </c>
      <c r="F576" s="9">
        <f t="shared" si="33"/>
        <v>1</v>
      </c>
      <c r="G576" s="9" t="str">
        <f>貼付ｼｰﾄ!A574</f>
        <v>記録会3戦</v>
      </c>
      <c r="H576" s="9" t="str">
        <f>貼付ｼｰﾄ!B574</f>
        <v>網走</v>
      </c>
      <c r="I576" s="9" t="str">
        <f>貼付ｼｰﾄ!E574</f>
        <v>脇坂強暉</v>
      </c>
      <c r="J576" s="9">
        <f>貼付ｼｰﾄ!F574</f>
        <v>5825</v>
      </c>
      <c r="K576" s="9" t="str">
        <f>貼付ｼｰﾄ!G574</f>
        <v>決</v>
      </c>
      <c r="L576" s="9" t="str">
        <f>貼付ｼｰﾄ!H574</f>
        <v>国際武道大</v>
      </c>
      <c r="M576" s="9" t="str">
        <f>貼付ｼｰﾄ!I574</f>
        <v>般</v>
      </c>
      <c r="N576" s="9">
        <f>貼付ｼｰﾄ!J574</f>
        <v>0</v>
      </c>
    </row>
    <row r="577" spans="1:14" x14ac:dyDescent="0.15">
      <c r="A577" s="9">
        <v>1776</v>
      </c>
      <c r="B577" s="9" t="str">
        <f t="shared" si="36"/>
        <v>一女やり投1</v>
      </c>
      <c r="C577" s="9" t="str">
        <f>I577&amp;COUNTIF($I$4:I577,I577)</f>
        <v>林未来1</v>
      </c>
      <c r="D577" s="9" t="str">
        <f>貼付ｼｰﾄ!D575&amp;貼付ｼｰﾄ!C575</f>
        <v>一女やり投</v>
      </c>
      <c r="E577" s="9">
        <f>IF(D577="","",貼付ｼｰﾄ!F575+ROW()/1000000)</f>
        <v>3471.0005769999998</v>
      </c>
      <c r="F577" s="9">
        <f t="shared" si="33"/>
        <v>1</v>
      </c>
      <c r="G577" s="9" t="str">
        <f>貼付ｼｰﾄ!A575</f>
        <v>北海道選手権</v>
      </c>
      <c r="H577" s="9" t="str">
        <f>貼付ｼｰﾄ!B575</f>
        <v>釧路</v>
      </c>
      <c r="I577" s="9" t="str">
        <f>貼付ｼｰﾄ!E575</f>
        <v>林未来</v>
      </c>
      <c r="J577" s="9">
        <f>貼付ｼｰﾄ!F575</f>
        <v>3471</v>
      </c>
      <c r="K577" s="9" t="str">
        <f>貼付ｼｰﾄ!G575</f>
        <v>決</v>
      </c>
      <c r="L577" s="9" t="str">
        <f>貼付ｼｰﾄ!H575</f>
        <v>札幌大</v>
      </c>
      <c r="M577" s="9">
        <f>貼付ｼｰﾄ!I575</f>
        <v>2</v>
      </c>
      <c r="N577" s="9">
        <f>貼付ｼｰﾄ!J575</f>
        <v>0</v>
      </c>
    </row>
    <row r="578" spans="1:14" x14ac:dyDescent="0.15">
      <c r="A578" s="9">
        <v>1777</v>
      </c>
      <c r="B578" s="9" t="str">
        <f t="shared" si="36"/>
        <v>高女やり投1</v>
      </c>
      <c r="C578" s="9" t="str">
        <f>I578&amp;COUNTIF($I$4:I578,I578)</f>
        <v>林美里3</v>
      </c>
      <c r="D578" s="9" t="str">
        <f>貼付ｼｰﾄ!D576&amp;貼付ｼｰﾄ!C576</f>
        <v>高女やり投</v>
      </c>
      <c r="E578" s="9">
        <f>IF(D578="","",貼付ｼｰﾄ!F576+ROW()/1000000)</f>
        <v>3630.0005780000001</v>
      </c>
      <c r="F578" s="9">
        <f t="shared" si="33"/>
        <v>1</v>
      </c>
      <c r="G578" s="9" t="str">
        <f>貼付ｼｰﾄ!A576</f>
        <v>記録会１戦</v>
      </c>
      <c r="H578" s="9" t="str">
        <f>貼付ｼｰﾄ!B576</f>
        <v>北見</v>
      </c>
      <c r="I578" s="9" t="str">
        <f>貼付ｼｰﾄ!E576</f>
        <v>林美里</v>
      </c>
      <c r="J578" s="9">
        <f>貼付ｼｰﾄ!F576</f>
        <v>3630</v>
      </c>
      <c r="K578" s="9" t="str">
        <f>貼付ｼｰﾄ!G576</f>
        <v>決</v>
      </c>
      <c r="L578" s="9" t="str">
        <f>貼付ｼｰﾄ!H576</f>
        <v>常呂高</v>
      </c>
      <c r="M578" s="9">
        <f>貼付ｼｰﾄ!I576</f>
        <v>3</v>
      </c>
      <c r="N578" s="9">
        <f>貼付ｼｰﾄ!J576</f>
        <v>0</v>
      </c>
    </row>
    <row r="579" spans="1:14" x14ac:dyDescent="0.15">
      <c r="A579" s="9">
        <v>1781</v>
      </c>
      <c r="B579" s="9" t="str">
        <f t="shared" si="36"/>
        <v>高男やり投9</v>
      </c>
      <c r="C579" s="9" t="str">
        <f>I579&amp;COUNTIF($I$4:I579,I579)</f>
        <v>落合瞬也2</v>
      </c>
      <c r="D579" s="9" t="str">
        <f>貼付ｼｰﾄ!D577&amp;貼付ｼｰﾄ!C577</f>
        <v>高男やり投</v>
      </c>
      <c r="E579" s="9">
        <f>IF(D579="","",貼付ｼｰﾄ!F577+ROW()/1000000)</f>
        <v>4341.0005789999996</v>
      </c>
      <c r="F579" s="9">
        <f t="shared" si="33"/>
        <v>9</v>
      </c>
      <c r="G579" s="9" t="str">
        <f>貼付ｼｰﾄ!A577</f>
        <v>秋季陸上</v>
      </c>
      <c r="H579" s="9" t="str">
        <f>貼付ｼｰﾄ!B577</f>
        <v>網走</v>
      </c>
      <c r="I579" s="9" t="str">
        <f>貼付ｼｰﾄ!E577</f>
        <v>落合瞬也</v>
      </c>
      <c r="J579" s="9">
        <f>貼付ｼｰﾄ!F577</f>
        <v>4341</v>
      </c>
      <c r="K579" s="9" t="str">
        <f>貼付ｼｰﾄ!G577</f>
        <v>決</v>
      </c>
      <c r="L579" s="9" t="str">
        <f>貼付ｼｰﾄ!H577</f>
        <v>遠軽高</v>
      </c>
      <c r="M579" s="9">
        <f>貼付ｼｰﾄ!I577</f>
        <v>2</v>
      </c>
      <c r="N579" s="9">
        <f>貼付ｼｰﾄ!J577</f>
        <v>0</v>
      </c>
    </row>
    <row r="580" spans="1:14" x14ac:dyDescent="0.15">
      <c r="A580" s="9">
        <v>1784</v>
      </c>
      <c r="B580" s="9" t="str">
        <f t="shared" si="36"/>
        <v>高女やり投10</v>
      </c>
      <c r="C580" s="9" t="str">
        <f>I580&amp;COUNTIF($I$4:I580,I580)</f>
        <v>矢木春菜2</v>
      </c>
      <c r="D580" s="9" t="str">
        <f>貼付ｼｰﾄ!D578&amp;貼付ｼｰﾄ!C578</f>
        <v>高女やり投</v>
      </c>
      <c r="E580" s="9">
        <f>IF(D580="","",貼付ｼｰﾄ!F578+ROW()/1000000)</f>
        <v>2264.0005799999999</v>
      </c>
      <c r="F580" s="9">
        <f t="shared" si="33"/>
        <v>10</v>
      </c>
      <c r="G580" s="9" t="str">
        <f>貼付ｼｰﾄ!A578</f>
        <v>記録会１戦</v>
      </c>
      <c r="H580" s="9" t="str">
        <f>貼付ｼｰﾄ!B578</f>
        <v>北見</v>
      </c>
      <c r="I580" s="9" t="str">
        <f>貼付ｼｰﾄ!E578</f>
        <v>矢木春菜</v>
      </c>
      <c r="J580" s="9">
        <f>貼付ｼｰﾄ!F578</f>
        <v>2264</v>
      </c>
      <c r="K580" s="9" t="str">
        <f>貼付ｼｰﾄ!G578</f>
        <v>決</v>
      </c>
      <c r="L580" s="9" t="str">
        <f>貼付ｼｰﾄ!H578</f>
        <v>網走南ヶ丘高</v>
      </c>
      <c r="M580" s="9">
        <f>貼付ｼｰﾄ!I578</f>
        <v>2</v>
      </c>
      <c r="N580" s="9">
        <f>貼付ｼｰﾄ!J578</f>
        <v>0</v>
      </c>
    </row>
    <row r="581" spans="1:14" x14ac:dyDescent="0.15">
      <c r="A581" s="9">
        <v>1785</v>
      </c>
      <c r="B581" s="9" t="str">
        <f t="shared" si="36"/>
        <v>高男やり投12</v>
      </c>
      <c r="C581" s="9" t="str">
        <f>I581&amp;COUNTIF($I$4:I581,I581)</f>
        <v>木村智哉3</v>
      </c>
      <c r="D581" s="9" t="str">
        <f>貼付ｼｰﾄ!D579&amp;貼付ｼｰﾄ!C579</f>
        <v>高男やり投</v>
      </c>
      <c r="E581" s="9">
        <f>IF(D581="","",貼付ｼｰﾄ!F579+ROW()/1000000)</f>
        <v>4247.0005810000002</v>
      </c>
      <c r="F581" s="9">
        <f t="shared" ref="F581:F644" si="37">SUMPRODUCT(($D$4:$D$708=D581)*($E$4:$E$708&gt;E581))+1</f>
        <v>12</v>
      </c>
      <c r="G581" s="9" t="str">
        <f>貼付ｼｰﾄ!A579</f>
        <v>秋季陸上</v>
      </c>
      <c r="H581" s="9" t="str">
        <f>貼付ｼｰﾄ!B579</f>
        <v>網走</v>
      </c>
      <c r="I581" s="9" t="str">
        <f>貼付ｼｰﾄ!E579</f>
        <v>木村智哉</v>
      </c>
      <c r="J581" s="9">
        <f>貼付ｼｰﾄ!F579</f>
        <v>4247</v>
      </c>
      <c r="K581" s="9" t="str">
        <f>貼付ｼｰﾄ!G579</f>
        <v>決</v>
      </c>
      <c r="L581" s="9" t="str">
        <f>貼付ｼｰﾄ!H579</f>
        <v>雄武高</v>
      </c>
      <c r="M581" s="9">
        <f>貼付ｼｰﾄ!I579</f>
        <v>1</v>
      </c>
      <c r="N581" s="9">
        <f>貼付ｼｰﾄ!J579</f>
        <v>0</v>
      </c>
    </row>
    <row r="582" spans="1:14" x14ac:dyDescent="0.15">
      <c r="A582" s="9">
        <v>1793</v>
      </c>
      <c r="B582" s="9" t="str">
        <f t="shared" si="36"/>
        <v>高女やり投17</v>
      </c>
      <c r="C582" s="9" t="str">
        <f>I582&amp;COUNTIF($I$4:I582,I582)</f>
        <v>湊櫻彩4</v>
      </c>
      <c r="D582" s="9" t="str">
        <f>貼付ｼｰﾄ!D580&amp;貼付ｼｰﾄ!C580</f>
        <v>高女やり投</v>
      </c>
      <c r="E582" s="9">
        <f>IF(D582="","",貼付ｼｰﾄ!F580+ROW()/1000000)</f>
        <v>1756.0005819999999</v>
      </c>
      <c r="F582" s="9">
        <f t="shared" si="37"/>
        <v>17</v>
      </c>
      <c r="G582" s="9" t="str">
        <f>貼付ｼｰﾄ!A580</f>
        <v>記録会2戦</v>
      </c>
      <c r="H582" s="9" t="str">
        <f>貼付ｼｰﾄ!B580</f>
        <v>網走</v>
      </c>
      <c r="I582" s="9" t="str">
        <f>貼付ｼｰﾄ!E580</f>
        <v>湊櫻彩</v>
      </c>
      <c r="J582" s="9">
        <f>貼付ｼｰﾄ!F580</f>
        <v>1756</v>
      </c>
      <c r="K582" s="9" t="str">
        <f>貼付ｼｰﾄ!G580</f>
        <v>決</v>
      </c>
      <c r="L582" s="9" t="str">
        <f>貼付ｼｰﾄ!H580</f>
        <v>網走桂陽高</v>
      </c>
      <c r="M582" s="9">
        <f>貼付ｼｰﾄ!I580</f>
        <v>2</v>
      </c>
      <c r="N582" s="9">
        <f>貼付ｼｰﾄ!J580</f>
        <v>0</v>
      </c>
    </row>
    <row r="583" spans="1:14" x14ac:dyDescent="0.15">
      <c r="A583" s="9">
        <v>1795</v>
      </c>
      <c r="B583" s="9" t="str">
        <f t="shared" ref="B583:B594" si="38">D583&amp;F583</f>
        <v>高男やり投21</v>
      </c>
      <c r="C583" s="9" t="str">
        <f>I583&amp;COUNTIF($I$4:I583,I583)</f>
        <v>本田孝福1</v>
      </c>
      <c r="D583" s="9" t="str">
        <f>貼付ｼｰﾄ!D581&amp;貼付ｼｰﾄ!C581</f>
        <v>高男やり投</v>
      </c>
      <c r="E583" s="9">
        <f>IF(D583="","",貼付ｼｰﾄ!F581+ROW()/1000000)</f>
        <v>3477.000583</v>
      </c>
      <c r="F583" s="9">
        <f t="shared" si="37"/>
        <v>21</v>
      </c>
      <c r="G583" s="9" t="str">
        <f>貼付ｼｰﾄ!A581</f>
        <v>高体連北見支部</v>
      </c>
      <c r="H583" s="9" t="str">
        <f>貼付ｼｰﾄ!B581</f>
        <v>北見</v>
      </c>
      <c r="I583" s="9" t="str">
        <f>貼付ｼｰﾄ!E581</f>
        <v>本田孝福</v>
      </c>
      <c r="J583" s="9">
        <f>貼付ｼｰﾄ!F581</f>
        <v>3477</v>
      </c>
      <c r="K583" s="9" t="str">
        <f>貼付ｼｰﾄ!G581</f>
        <v>決</v>
      </c>
      <c r="L583" s="9" t="str">
        <f>貼付ｼｰﾄ!H581</f>
        <v>常呂高</v>
      </c>
      <c r="M583" s="9">
        <f>貼付ｼｰﾄ!I581</f>
        <v>1</v>
      </c>
      <c r="N583" s="9">
        <f>貼付ｼｰﾄ!J581</f>
        <v>0</v>
      </c>
    </row>
    <row r="584" spans="1:14" x14ac:dyDescent="0.15">
      <c r="A584" s="9">
        <v>1798</v>
      </c>
      <c r="B584" s="9" t="str">
        <f t="shared" si="38"/>
        <v>高男やり投3</v>
      </c>
      <c r="C584" s="9" t="str">
        <f>I584&amp;COUNTIF($I$4:I584,I584)</f>
        <v>片川志遠2</v>
      </c>
      <c r="D584" s="9" t="str">
        <f>貼付ｼｰﾄ!D582&amp;貼付ｼｰﾄ!C582</f>
        <v>高男やり投</v>
      </c>
      <c r="E584" s="9">
        <f>IF(D584="","",貼付ｼｰﾄ!F582+ROW()/1000000)</f>
        <v>4830.0005840000003</v>
      </c>
      <c r="F584" s="9">
        <f t="shared" si="37"/>
        <v>3</v>
      </c>
      <c r="G584" s="9" t="str">
        <f>貼付ｼｰﾄ!A582</f>
        <v>高体連北見支部</v>
      </c>
      <c r="H584" s="9" t="str">
        <f>貼付ｼｰﾄ!B582</f>
        <v>北見</v>
      </c>
      <c r="I584" s="9" t="str">
        <f>貼付ｼｰﾄ!E582</f>
        <v>片川志遠</v>
      </c>
      <c r="J584" s="9">
        <f>貼付ｼｰﾄ!F582</f>
        <v>4830</v>
      </c>
      <c r="K584" s="9" t="str">
        <f>貼付ｼｰﾄ!G582</f>
        <v>決</v>
      </c>
      <c r="L584" s="9" t="str">
        <f>貼付ｼｰﾄ!H582</f>
        <v>雄武高</v>
      </c>
      <c r="M584" s="9">
        <f>貼付ｼｰﾄ!I582</f>
        <v>2</v>
      </c>
      <c r="N584" s="9">
        <f>貼付ｼｰﾄ!J582</f>
        <v>0</v>
      </c>
    </row>
    <row r="585" spans="1:14" x14ac:dyDescent="0.15">
      <c r="A585" s="9">
        <v>1803</v>
      </c>
      <c r="B585" s="9" t="str">
        <f t="shared" si="38"/>
        <v>高女やり投16</v>
      </c>
      <c r="C585" s="9" t="str">
        <f>I585&amp;COUNTIF($I$4:I585,I585)</f>
        <v>片山梢1</v>
      </c>
      <c r="D585" s="9" t="str">
        <f>貼付ｼｰﾄ!D583&amp;貼付ｼｰﾄ!C583</f>
        <v>高女やり投</v>
      </c>
      <c r="E585" s="9">
        <f>IF(D585="","",貼付ｼｰﾄ!F583+ROW()/1000000)</f>
        <v>1893.000585</v>
      </c>
      <c r="F585" s="9">
        <f t="shared" si="37"/>
        <v>16</v>
      </c>
      <c r="G585" s="9" t="str">
        <f>貼付ｼｰﾄ!A583</f>
        <v>高体連新人</v>
      </c>
      <c r="H585" s="9" t="str">
        <f>貼付ｼｰﾄ!B583</f>
        <v>網走</v>
      </c>
      <c r="I585" s="9" t="str">
        <f>貼付ｼｰﾄ!E583</f>
        <v>片山梢</v>
      </c>
      <c r="J585" s="9">
        <f>貼付ｼｰﾄ!F583</f>
        <v>1893</v>
      </c>
      <c r="K585" s="9" t="str">
        <f>貼付ｼｰﾄ!G583</f>
        <v>決</v>
      </c>
      <c r="L585" s="9" t="str">
        <f>貼付ｼｰﾄ!H583</f>
        <v>北見柏陽高</v>
      </c>
      <c r="M585" s="9">
        <f>貼付ｼｰﾄ!I583</f>
        <v>1</v>
      </c>
      <c r="N585" s="9">
        <f>貼付ｼｰﾄ!J583</f>
        <v>0</v>
      </c>
    </row>
    <row r="586" spans="1:14" x14ac:dyDescent="0.15">
      <c r="A586" s="9">
        <v>1807</v>
      </c>
      <c r="B586" s="9" t="str">
        <f t="shared" si="38"/>
        <v>高女やり投2</v>
      </c>
      <c r="C586" s="9" t="str">
        <f>I586&amp;COUNTIF($I$4:I586,I586)</f>
        <v>平賀華奈4</v>
      </c>
      <c r="D586" s="9" t="str">
        <f>貼付ｼｰﾄ!D584&amp;貼付ｼｰﾄ!C584</f>
        <v>高女やり投</v>
      </c>
      <c r="E586" s="9">
        <f>IF(D586="","",貼付ｼｰﾄ!F584+ROW()/1000000)</f>
        <v>3338.0005860000001</v>
      </c>
      <c r="F586" s="9">
        <f t="shared" si="37"/>
        <v>2</v>
      </c>
      <c r="G586" s="9" t="str">
        <f>貼付ｼｰﾄ!A584</f>
        <v>全道高校新人</v>
      </c>
      <c r="H586" s="9" t="str">
        <f>貼付ｼｰﾄ!B584</f>
        <v>札幌</v>
      </c>
      <c r="I586" s="9" t="str">
        <f>貼付ｼｰﾄ!E584</f>
        <v>平賀華奈</v>
      </c>
      <c r="J586" s="9">
        <f>貼付ｼｰﾄ!F584</f>
        <v>3338</v>
      </c>
      <c r="K586" s="9" t="str">
        <f>貼付ｼｰﾄ!G584</f>
        <v>予</v>
      </c>
      <c r="L586" s="9" t="str">
        <f>貼付ｼｰﾄ!H584</f>
        <v>遠軽高</v>
      </c>
      <c r="M586" s="9">
        <f>貼付ｼｰﾄ!I584</f>
        <v>2</v>
      </c>
      <c r="N586" s="9">
        <f>貼付ｼｰﾄ!J584</f>
        <v>0</v>
      </c>
    </row>
    <row r="587" spans="1:14" x14ac:dyDescent="0.15">
      <c r="A587" s="9">
        <v>1812</v>
      </c>
      <c r="B587" s="9" t="str">
        <f t="shared" si="38"/>
        <v>高男やり投7</v>
      </c>
      <c r="C587" s="9" t="str">
        <f>I587&amp;COUNTIF($I$4:I587,I587)</f>
        <v>尾形凌1</v>
      </c>
      <c r="D587" s="9" t="str">
        <f>貼付ｼｰﾄ!D585&amp;貼付ｼｰﾄ!C585</f>
        <v>高男やり投</v>
      </c>
      <c r="E587" s="9">
        <f>IF(D587="","",貼付ｼｰﾄ!F585+ROW()/1000000)</f>
        <v>4406.0005870000005</v>
      </c>
      <c r="F587" s="9">
        <f t="shared" si="37"/>
        <v>7</v>
      </c>
      <c r="G587" s="9" t="str">
        <f>貼付ｼｰﾄ!A585</f>
        <v>選手権</v>
      </c>
      <c r="H587" s="9" t="str">
        <f>貼付ｼｰﾄ!B585</f>
        <v>北見</v>
      </c>
      <c r="I587" s="9" t="str">
        <f>貼付ｼｰﾄ!E585</f>
        <v>尾形凌</v>
      </c>
      <c r="J587" s="9">
        <f>貼付ｼｰﾄ!F585</f>
        <v>4406</v>
      </c>
      <c r="K587" s="9" t="str">
        <f>貼付ｼｰﾄ!G585</f>
        <v>決</v>
      </c>
      <c r="L587" s="9" t="str">
        <f>貼付ｼｰﾄ!H585</f>
        <v>ｵﾎｰﾂｸAC</v>
      </c>
      <c r="M587" s="9" t="str">
        <f>貼付ｼｰﾄ!I585</f>
        <v>般</v>
      </c>
      <c r="N587" s="9">
        <f>貼付ｼｰﾄ!J585</f>
        <v>0</v>
      </c>
    </row>
    <row r="588" spans="1:14" x14ac:dyDescent="0.15">
      <c r="A588" s="9">
        <v>1813</v>
      </c>
      <c r="B588" s="9" t="str">
        <f t="shared" si="38"/>
        <v>高男やり投28</v>
      </c>
      <c r="C588" s="9" t="str">
        <f>I588&amp;COUNTIF($I$4:I588,I588)</f>
        <v>白田莉都4</v>
      </c>
      <c r="D588" s="9" t="str">
        <f>貼付ｼｰﾄ!D586&amp;貼付ｼｰﾄ!C586</f>
        <v>高男やり投</v>
      </c>
      <c r="E588" s="9">
        <f>IF(D588="","",貼付ｼｰﾄ!F586+ROW()/1000000)</f>
        <v>2808.0005879999999</v>
      </c>
      <c r="F588" s="9">
        <f t="shared" si="37"/>
        <v>28</v>
      </c>
      <c r="G588" s="9" t="str">
        <f>貼付ｼｰﾄ!A586</f>
        <v>秋季陸上</v>
      </c>
      <c r="H588" s="9" t="str">
        <f>貼付ｼｰﾄ!B586</f>
        <v>網走</v>
      </c>
      <c r="I588" s="9" t="str">
        <f>貼付ｼｰﾄ!E586</f>
        <v>白田莉都</v>
      </c>
      <c r="J588" s="9">
        <f>貼付ｼｰﾄ!F586</f>
        <v>2808</v>
      </c>
      <c r="K588" s="9" t="str">
        <f>貼付ｼｰﾄ!G586</f>
        <v>決</v>
      </c>
      <c r="L588" s="9" t="str">
        <f>貼付ｼｰﾄ!H586</f>
        <v>遠軽高</v>
      </c>
      <c r="M588" s="9">
        <f>貼付ｼｰﾄ!I586</f>
        <v>2</v>
      </c>
      <c r="N588" s="9">
        <f>貼付ｼｰﾄ!J586</f>
        <v>0</v>
      </c>
    </row>
    <row r="589" spans="1:14" x14ac:dyDescent="0.15">
      <c r="A589" s="9">
        <v>1827</v>
      </c>
      <c r="B589" s="9" t="str">
        <f t="shared" si="38"/>
        <v>高男やり投19</v>
      </c>
      <c r="C589" s="9" t="str">
        <f>I589&amp;COUNTIF($I$4:I589,I589)</f>
        <v>柏崎啓太2</v>
      </c>
      <c r="D589" s="9" t="str">
        <f>貼付ｼｰﾄ!D587&amp;貼付ｼｰﾄ!C587</f>
        <v>高男やり投</v>
      </c>
      <c r="E589" s="9">
        <f>IF(D589="","",貼付ｼｰﾄ!F587+ROW()/1000000)</f>
        <v>3669.0005890000002</v>
      </c>
      <c r="F589" s="9">
        <f t="shared" si="37"/>
        <v>19</v>
      </c>
      <c r="G589" s="9" t="str">
        <f>貼付ｼｰﾄ!A587</f>
        <v>高体連新人</v>
      </c>
      <c r="H589" s="9" t="str">
        <f>貼付ｼｰﾄ!B587</f>
        <v>網走</v>
      </c>
      <c r="I589" s="9" t="str">
        <f>貼付ｼｰﾄ!E587</f>
        <v>柏崎啓太</v>
      </c>
      <c r="J589" s="9">
        <f>貼付ｼｰﾄ!F587</f>
        <v>3669</v>
      </c>
      <c r="K589" s="9" t="str">
        <f>貼付ｼｰﾄ!G587</f>
        <v>決</v>
      </c>
      <c r="L589" s="9" t="str">
        <f>貼付ｼｰﾄ!H587</f>
        <v>北見柏陽高</v>
      </c>
      <c r="M589" s="9">
        <f>貼付ｼｰﾄ!I587</f>
        <v>1</v>
      </c>
      <c r="N589" s="9">
        <f>貼付ｼｰﾄ!J587</f>
        <v>0</v>
      </c>
    </row>
    <row r="590" spans="1:14" x14ac:dyDescent="0.15">
      <c r="A590" s="9">
        <v>1831</v>
      </c>
      <c r="B590" s="9" t="str">
        <f t="shared" si="38"/>
        <v>高男やり投22</v>
      </c>
      <c r="C590" s="9" t="str">
        <f>I590&amp;COUNTIF($I$4:I590,I590)</f>
        <v>南飛輝1</v>
      </c>
      <c r="D590" s="9" t="str">
        <f>貼付ｼｰﾄ!D588&amp;貼付ｼｰﾄ!C588</f>
        <v>高男やり投</v>
      </c>
      <c r="E590" s="9">
        <f>IF(D590="","",貼付ｼｰﾄ!F588+ROW()/1000000)</f>
        <v>3378.0005900000001</v>
      </c>
      <c r="F590" s="9">
        <f t="shared" si="37"/>
        <v>22</v>
      </c>
      <c r="G590" s="9" t="str">
        <f>貼付ｼｰﾄ!A588</f>
        <v>高体連新人</v>
      </c>
      <c r="H590" s="9" t="str">
        <f>貼付ｼｰﾄ!B588</f>
        <v>網走</v>
      </c>
      <c r="I590" s="9" t="str">
        <f>貼付ｼｰﾄ!E588</f>
        <v>南飛輝</v>
      </c>
      <c r="J590" s="9">
        <f>貼付ｼｰﾄ!F588</f>
        <v>3378</v>
      </c>
      <c r="K590" s="9" t="str">
        <f>貼付ｼｰﾄ!G588</f>
        <v>決</v>
      </c>
      <c r="L590" s="9" t="str">
        <f>貼付ｼｰﾄ!H588</f>
        <v>雄武高</v>
      </c>
      <c r="M590" s="9">
        <f>貼付ｼｰﾄ!I588</f>
        <v>1</v>
      </c>
      <c r="N590" s="9">
        <f>貼付ｼｰﾄ!J588</f>
        <v>0</v>
      </c>
    </row>
    <row r="591" spans="1:14" x14ac:dyDescent="0.15">
      <c r="A591" s="9">
        <v>1835</v>
      </c>
      <c r="B591" s="9" t="str">
        <f t="shared" si="38"/>
        <v>高女やり投18</v>
      </c>
      <c r="C591" s="9" t="str">
        <f>I591&amp;COUNTIF($I$4:I591,I591)</f>
        <v>内藤成美5</v>
      </c>
      <c r="D591" s="9" t="str">
        <f>貼付ｼｰﾄ!D589&amp;貼付ｼｰﾄ!C589</f>
        <v>高女やり投</v>
      </c>
      <c r="E591" s="9">
        <f>IF(D591="","",貼付ｼｰﾄ!F589+ROW()/1000000)</f>
        <v>1741.000591</v>
      </c>
      <c r="F591" s="9">
        <f t="shared" si="37"/>
        <v>18</v>
      </c>
      <c r="G591" s="9" t="str">
        <f>貼付ｼｰﾄ!A589</f>
        <v>高体連北見支部</v>
      </c>
      <c r="H591" s="9" t="str">
        <f>貼付ｼｰﾄ!B589</f>
        <v>北見</v>
      </c>
      <c r="I591" s="9" t="str">
        <f>貼付ｼｰﾄ!E589</f>
        <v>内藤成美</v>
      </c>
      <c r="J591" s="9">
        <f>貼付ｼｰﾄ!F589</f>
        <v>1741</v>
      </c>
      <c r="K591" s="9" t="str">
        <f>貼付ｼｰﾄ!G589</f>
        <v>決</v>
      </c>
      <c r="L591" s="9" t="str">
        <f>貼付ｼｰﾄ!H589</f>
        <v>常呂高</v>
      </c>
      <c r="M591" s="9">
        <f>貼付ｼｰﾄ!I589</f>
        <v>2</v>
      </c>
      <c r="N591" s="9">
        <f>貼付ｼｰﾄ!J589</f>
        <v>0</v>
      </c>
    </row>
    <row r="592" spans="1:14" x14ac:dyDescent="0.15">
      <c r="A592" s="9">
        <v>1839</v>
      </c>
      <c r="B592" s="9" t="str">
        <f t="shared" si="38"/>
        <v>高男やり投33</v>
      </c>
      <c r="C592" s="9" t="str">
        <f>I592&amp;COUNTIF($I$4:I592,I592)</f>
        <v>貞廣暢孝1</v>
      </c>
      <c r="D592" s="9" t="str">
        <f>貼付ｼｰﾄ!D590&amp;貼付ｼｰﾄ!C590</f>
        <v>高男やり投</v>
      </c>
      <c r="E592" s="9">
        <f>IF(D592="","",貼付ｼｰﾄ!F590+ROW()/1000000)</f>
        <v>1667.0005920000001</v>
      </c>
      <c r="F592" s="9">
        <f t="shared" si="37"/>
        <v>33</v>
      </c>
      <c r="G592" s="9" t="str">
        <f>貼付ｼｰﾄ!A590</f>
        <v>高体連北見支部</v>
      </c>
      <c r="H592" s="9" t="str">
        <f>貼付ｼｰﾄ!B590</f>
        <v>北見</v>
      </c>
      <c r="I592" s="9" t="str">
        <f>貼付ｼｰﾄ!E590</f>
        <v>貞廣暢孝</v>
      </c>
      <c r="J592" s="9">
        <f>貼付ｼｰﾄ!F590</f>
        <v>1667</v>
      </c>
      <c r="K592" s="9" t="str">
        <f>貼付ｼｰﾄ!G590</f>
        <v>決</v>
      </c>
      <c r="L592" s="9" t="str">
        <f>貼付ｼｰﾄ!H590</f>
        <v>北見商業高</v>
      </c>
      <c r="M592" s="9">
        <f>貼付ｼｰﾄ!I590</f>
        <v>3</v>
      </c>
      <c r="N592" s="9">
        <f>貼付ｼｰﾄ!J590</f>
        <v>0</v>
      </c>
    </row>
    <row r="593" spans="1:14" x14ac:dyDescent="0.15">
      <c r="A593" s="9">
        <v>1850</v>
      </c>
      <c r="B593" s="9" t="str">
        <f t="shared" si="38"/>
        <v>高男やり投27</v>
      </c>
      <c r="C593" s="9" t="str">
        <f>I593&amp;COUNTIF($I$4:I593,I593)</f>
        <v>竹田彬人1</v>
      </c>
      <c r="D593" s="9" t="str">
        <f>貼付ｼｰﾄ!D591&amp;貼付ｼｰﾄ!C591</f>
        <v>高男やり投</v>
      </c>
      <c r="E593" s="9">
        <f>IF(D593="","",貼付ｼｰﾄ!F591+ROW()/1000000)</f>
        <v>3117.0005930000002</v>
      </c>
      <c r="F593" s="9">
        <f t="shared" si="37"/>
        <v>27</v>
      </c>
      <c r="G593" s="9" t="str">
        <f>貼付ｼｰﾄ!A591</f>
        <v>高体連北見支部</v>
      </c>
      <c r="H593" s="9" t="str">
        <f>貼付ｼｰﾄ!B591</f>
        <v>北見</v>
      </c>
      <c r="I593" s="9" t="str">
        <f>貼付ｼｰﾄ!E591</f>
        <v>竹田彬人</v>
      </c>
      <c r="J593" s="9">
        <f>貼付ｼｰﾄ!F591</f>
        <v>3117</v>
      </c>
      <c r="K593" s="9" t="str">
        <f>貼付ｼｰﾄ!G591</f>
        <v>決</v>
      </c>
      <c r="L593" s="9" t="str">
        <f>貼付ｼｰﾄ!H591</f>
        <v>北見商業高</v>
      </c>
      <c r="M593" s="9">
        <f>貼付ｼｰﾄ!I591</f>
        <v>3</v>
      </c>
      <c r="N593" s="9">
        <f>貼付ｼｰﾄ!J591</f>
        <v>0</v>
      </c>
    </row>
    <row r="594" spans="1:14" x14ac:dyDescent="0.15">
      <c r="A594" s="9">
        <v>1855</v>
      </c>
      <c r="B594" s="9" t="str">
        <f t="shared" si="38"/>
        <v>高男やり投1</v>
      </c>
      <c r="C594" s="9" t="str">
        <f>I594&amp;COUNTIF($I$4:I594,I594)</f>
        <v>大石千馬1</v>
      </c>
      <c r="D594" s="9" t="str">
        <f>貼付ｼｰﾄ!D592&amp;貼付ｼｰﾄ!C592</f>
        <v>高男やり投</v>
      </c>
      <c r="E594" s="9">
        <f>IF(D594="","",貼付ｼｰﾄ!F592+ROW()/1000000)</f>
        <v>5482.0005940000001</v>
      </c>
      <c r="F594" s="9">
        <f t="shared" si="37"/>
        <v>1</v>
      </c>
      <c r="G594" s="9" t="str">
        <f>貼付ｼｰﾄ!A592</f>
        <v>全道高校新人</v>
      </c>
      <c r="H594" s="9" t="str">
        <f>貼付ｼｰﾄ!B592</f>
        <v>札幌</v>
      </c>
      <c r="I594" s="9" t="str">
        <f>貼付ｼｰﾄ!E592</f>
        <v>大石千馬</v>
      </c>
      <c r="J594" s="9">
        <f>貼付ｼｰﾄ!F592</f>
        <v>5482</v>
      </c>
      <c r="K594" s="9" t="str">
        <f>貼付ｼｰﾄ!G592</f>
        <v>決</v>
      </c>
      <c r="L594" s="9" t="str">
        <f>貼付ｼｰﾄ!H592</f>
        <v>北見北斗高</v>
      </c>
      <c r="M594" s="9">
        <f>貼付ｼｰﾄ!I592</f>
        <v>2</v>
      </c>
      <c r="N594" s="9">
        <f>貼付ｼｰﾄ!J592</f>
        <v>0</v>
      </c>
    </row>
    <row r="595" spans="1:14" x14ac:dyDescent="0.15">
      <c r="A595" s="9">
        <v>1860</v>
      </c>
      <c r="B595" s="9" t="str">
        <f t="shared" ref="B595:B609" si="39">D595&amp;F595</f>
        <v>高男やり投5</v>
      </c>
      <c r="C595" s="9" t="str">
        <f>I595&amp;COUNTIF($I$4:I595,I595)</f>
        <v>大西由悟2</v>
      </c>
      <c r="D595" s="9" t="str">
        <f>貼付ｼｰﾄ!D593&amp;貼付ｼｰﾄ!C593</f>
        <v>高男やり投</v>
      </c>
      <c r="E595" s="9">
        <f>IF(D595="","",貼付ｼｰﾄ!F593+ROW()/1000000)</f>
        <v>4644.0005950000004</v>
      </c>
      <c r="F595" s="9">
        <f t="shared" si="37"/>
        <v>5</v>
      </c>
      <c r="G595" s="9" t="str">
        <f>貼付ｼｰﾄ!A593</f>
        <v>秋季陸上</v>
      </c>
      <c r="H595" s="9" t="str">
        <f>貼付ｼｰﾄ!B593</f>
        <v>網走</v>
      </c>
      <c r="I595" s="9" t="str">
        <f>貼付ｼｰﾄ!E593</f>
        <v>大西由悟</v>
      </c>
      <c r="J595" s="9">
        <f>貼付ｼｰﾄ!F593</f>
        <v>4644</v>
      </c>
      <c r="K595" s="9" t="str">
        <f>貼付ｼｰﾄ!G593</f>
        <v>決</v>
      </c>
      <c r="L595" s="9" t="str">
        <f>貼付ｼｰﾄ!H593</f>
        <v>網走南ヶ丘高</v>
      </c>
      <c r="M595" s="9">
        <f>貼付ｼｰﾄ!I593</f>
        <v>1</v>
      </c>
      <c r="N595" s="9">
        <f>貼付ｼｰﾄ!J593</f>
        <v>0</v>
      </c>
    </row>
    <row r="596" spans="1:14" x14ac:dyDescent="0.15">
      <c r="A596" s="9">
        <v>1865</v>
      </c>
      <c r="B596" s="9" t="str">
        <f t="shared" si="39"/>
        <v>高男やり投26</v>
      </c>
      <c r="C596" s="9" t="str">
        <f>I596&amp;COUNTIF($I$4:I596,I596)</f>
        <v>大崎晃輔1</v>
      </c>
      <c r="D596" s="9" t="str">
        <f>貼付ｼｰﾄ!D594&amp;貼付ｼｰﾄ!C594</f>
        <v>高男やり投</v>
      </c>
      <c r="E596" s="9">
        <f>IF(D596="","",貼付ｼｰﾄ!F594+ROW()/1000000)</f>
        <v>3176.0005959999999</v>
      </c>
      <c r="F596" s="9">
        <f t="shared" si="37"/>
        <v>26</v>
      </c>
      <c r="G596" s="9" t="str">
        <f>貼付ｼｰﾄ!A594</f>
        <v>高体連北見支部</v>
      </c>
      <c r="H596" s="9" t="str">
        <f>貼付ｼｰﾄ!B594</f>
        <v>北見</v>
      </c>
      <c r="I596" s="9" t="str">
        <f>貼付ｼｰﾄ!E594</f>
        <v>大崎晃輔</v>
      </c>
      <c r="J596" s="9">
        <f>貼付ｼｰﾄ!F594</f>
        <v>3176</v>
      </c>
      <c r="K596" s="9" t="str">
        <f>貼付ｼｰﾄ!G594</f>
        <v>決</v>
      </c>
      <c r="L596" s="9" t="str">
        <f>貼付ｼｰﾄ!H594</f>
        <v>湧別高</v>
      </c>
      <c r="M596" s="9">
        <f>貼付ｼｰﾄ!I594</f>
        <v>3</v>
      </c>
      <c r="N596" s="9">
        <f>貼付ｼｰﾄ!J594</f>
        <v>0</v>
      </c>
    </row>
    <row r="597" spans="1:14" x14ac:dyDescent="0.15">
      <c r="A597" s="9">
        <v>1873</v>
      </c>
      <c r="B597" s="9" t="str">
        <f t="shared" si="39"/>
        <v>高男やり投6</v>
      </c>
      <c r="C597" s="9" t="str">
        <f>I597&amp;COUNTIF($I$4:I597,I597)</f>
        <v>大井貴史2</v>
      </c>
      <c r="D597" s="9" t="str">
        <f>貼付ｼｰﾄ!D595&amp;貼付ｼｰﾄ!C595</f>
        <v>高男やり投</v>
      </c>
      <c r="E597" s="9">
        <f>IF(D597="","",貼付ｼｰﾄ!F595+ROW()/1000000)</f>
        <v>4624.0005970000002</v>
      </c>
      <c r="F597" s="9">
        <f t="shared" si="37"/>
        <v>6</v>
      </c>
      <c r="G597" s="9" t="str">
        <f>貼付ｼｰﾄ!A595</f>
        <v>高体連北見支部</v>
      </c>
      <c r="H597" s="9" t="str">
        <f>貼付ｼｰﾄ!B595</f>
        <v>北見</v>
      </c>
      <c r="I597" s="9" t="str">
        <f>貼付ｼｰﾄ!E595</f>
        <v>大井貴史</v>
      </c>
      <c r="J597" s="9">
        <f>貼付ｼｰﾄ!F595</f>
        <v>4624</v>
      </c>
      <c r="K597" s="9" t="str">
        <f>貼付ｼｰﾄ!G595</f>
        <v>決</v>
      </c>
      <c r="L597" s="9" t="str">
        <f>貼付ｼｰﾄ!H595</f>
        <v>北見柏陽高</v>
      </c>
      <c r="M597" s="9">
        <f>貼付ｼｰﾄ!I595</f>
        <v>3</v>
      </c>
      <c r="N597" s="9">
        <f>貼付ｼｰﾄ!J595</f>
        <v>0</v>
      </c>
    </row>
    <row r="598" spans="1:14" x14ac:dyDescent="0.15">
      <c r="A598" s="9">
        <v>1880</v>
      </c>
      <c r="B598" s="9" t="str">
        <f t="shared" si="39"/>
        <v>高女やり投8</v>
      </c>
      <c r="C598" s="9" t="str">
        <f>I598&amp;COUNTIF($I$4:I598,I598)</f>
        <v>村上星那2</v>
      </c>
      <c r="D598" s="9" t="str">
        <f>貼付ｼｰﾄ!D596&amp;貼付ｼｰﾄ!C596</f>
        <v>高女やり投</v>
      </c>
      <c r="E598" s="9">
        <f>IF(D598="","",貼付ｼｰﾄ!F596+ROW()/1000000)</f>
        <v>2798.0005980000001</v>
      </c>
      <c r="F598" s="9">
        <f t="shared" si="37"/>
        <v>8</v>
      </c>
      <c r="G598" s="9" t="str">
        <f>貼付ｼｰﾄ!A596</f>
        <v>選手権</v>
      </c>
      <c r="H598" s="9" t="str">
        <f>貼付ｼｰﾄ!B596</f>
        <v>北見</v>
      </c>
      <c r="I598" s="9" t="str">
        <f>貼付ｼｰﾄ!E596</f>
        <v>村上星那</v>
      </c>
      <c r="J598" s="9">
        <f>貼付ｼｰﾄ!F596</f>
        <v>2798</v>
      </c>
      <c r="K598" s="9" t="str">
        <f>貼付ｼｰﾄ!G596</f>
        <v>決</v>
      </c>
      <c r="L598" s="9" t="str">
        <f>貼付ｼｰﾄ!H596</f>
        <v>紋別高</v>
      </c>
      <c r="M598" s="9">
        <f>貼付ｼｰﾄ!I596</f>
        <v>3</v>
      </c>
      <c r="N598" s="9">
        <f>貼付ｼｰﾄ!J596</f>
        <v>0</v>
      </c>
    </row>
    <row r="599" spans="1:14" x14ac:dyDescent="0.15">
      <c r="A599" s="9">
        <v>1883</v>
      </c>
      <c r="B599" s="9" t="str">
        <f t="shared" si="39"/>
        <v>高女やり投9</v>
      </c>
      <c r="C599" s="9" t="str">
        <f>I599&amp;COUNTIF($I$4:I599,I599)</f>
        <v>村上愛1</v>
      </c>
      <c r="D599" s="9" t="str">
        <f>貼付ｼｰﾄ!D597&amp;貼付ｼｰﾄ!C597</f>
        <v>高女やり投</v>
      </c>
      <c r="E599" s="9">
        <f>IF(D599="","",貼付ｼｰﾄ!F597+ROW()/1000000)</f>
        <v>2288.000599</v>
      </c>
      <c r="F599" s="9">
        <f t="shared" si="37"/>
        <v>9</v>
      </c>
      <c r="G599" s="9" t="str">
        <f>貼付ｼｰﾄ!A597</f>
        <v>高体連新人</v>
      </c>
      <c r="H599" s="9" t="str">
        <f>貼付ｼｰﾄ!B597</f>
        <v>網走</v>
      </c>
      <c r="I599" s="9" t="str">
        <f>貼付ｼｰﾄ!E597</f>
        <v>村上愛</v>
      </c>
      <c r="J599" s="9">
        <f>貼付ｼｰﾄ!F597</f>
        <v>2288</v>
      </c>
      <c r="K599" s="9" t="str">
        <f>貼付ｼｰﾄ!G597</f>
        <v>決</v>
      </c>
      <c r="L599" s="9" t="str">
        <f>貼付ｼｰﾄ!H597</f>
        <v>興部高</v>
      </c>
      <c r="M599" s="9">
        <f>貼付ｼｰﾄ!I597</f>
        <v>1</v>
      </c>
      <c r="N599" s="9">
        <f>貼付ｼｰﾄ!J597</f>
        <v>0</v>
      </c>
    </row>
    <row r="600" spans="1:14" x14ac:dyDescent="0.15">
      <c r="A600" s="9">
        <v>1886</v>
      </c>
      <c r="B600" s="9" t="str">
        <f t="shared" si="39"/>
        <v>高男やり投4</v>
      </c>
      <c r="C600" s="9" t="str">
        <f>I600&amp;COUNTIF($I$4:I600,I600)</f>
        <v>川本光郁2</v>
      </c>
      <c r="D600" s="9" t="str">
        <f>貼付ｼｰﾄ!D598&amp;貼付ｼｰﾄ!C598</f>
        <v>高男やり投</v>
      </c>
      <c r="E600" s="9">
        <f>IF(D600="","",貼付ｼｰﾄ!F598+ROW()/1000000)</f>
        <v>4763.0006000000003</v>
      </c>
      <c r="F600" s="9">
        <f t="shared" si="37"/>
        <v>4</v>
      </c>
      <c r="G600" s="9" t="str">
        <f>貼付ｼｰﾄ!A598</f>
        <v>高体連北見支部</v>
      </c>
      <c r="H600" s="9" t="str">
        <f>貼付ｼｰﾄ!B598</f>
        <v>北見</v>
      </c>
      <c r="I600" s="9" t="str">
        <f>貼付ｼｰﾄ!E598</f>
        <v>川本光郁</v>
      </c>
      <c r="J600" s="9">
        <f>貼付ｼｰﾄ!F598</f>
        <v>4763</v>
      </c>
      <c r="K600" s="9" t="str">
        <f>貼付ｼｰﾄ!G598</f>
        <v>決</v>
      </c>
      <c r="L600" s="9" t="str">
        <f>貼付ｼｰﾄ!H598</f>
        <v>北見柏陽高</v>
      </c>
      <c r="M600" s="9">
        <f>貼付ｼｰﾄ!I598</f>
        <v>3</v>
      </c>
      <c r="N600" s="9">
        <f>貼付ｼｰﾄ!J598</f>
        <v>0</v>
      </c>
    </row>
    <row r="601" spans="1:14" x14ac:dyDescent="0.15">
      <c r="A601" s="9">
        <v>1891</v>
      </c>
      <c r="B601" s="9" t="str">
        <f t="shared" si="39"/>
        <v>高女やり投4</v>
      </c>
      <c r="C601" s="9" t="str">
        <f>I601&amp;COUNTIF($I$4:I601,I601)</f>
        <v>石田天音4</v>
      </c>
      <c r="D601" s="9" t="str">
        <f>貼付ｼｰﾄ!D599&amp;貼付ｼｰﾄ!C599</f>
        <v>高女やり投</v>
      </c>
      <c r="E601" s="9">
        <f>IF(D601="","",貼付ｼｰﾄ!F599+ROW()/1000000)</f>
        <v>2997.0006010000002</v>
      </c>
      <c r="F601" s="9">
        <f t="shared" si="37"/>
        <v>4</v>
      </c>
      <c r="G601" s="9" t="str">
        <f>貼付ｼｰﾄ!A599</f>
        <v>選手権</v>
      </c>
      <c r="H601" s="9" t="str">
        <f>貼付ｼｰﾄ!B599</f>
        <v>北見</v>
      </c>
      <c r="I601" s="9" t="str">
        <f>貼付ｼｰﾄ!E599</f>
        <v>石田天音</v>
      </c>
      <c r="J601" s="9">
        <f>貼付ｼｰﾄ!F599</f>
        <v>2997</v>
      </c>
      <c r="K601" s="9" t="str">
        <f>貼付ｼｰﾄ!G599</f>
        <v>決</v>
      </c>
      <c r="L601" s="9" t="str">
        <f>貼付ｼｰﾄ!H599</f>
        <v>遠軽高</v>
      </c>
      <c r="M601" s="9">
        <f>貼付ｼｰﾄ!I599</f>
        <v>3</v>
      </c>
      <c r="N601" s="9">
        <f>貼付ｼｰﾄ!J599</f>
        <v>0</v>
      </c>
    </row>
    <row r="602" spans="1:14" x14ac:dyDescent="0.15">
      <c r="A602" s="9">
        <v>1892</v>
      </c>
      <c r="B602" s="9" t="str">
        <f t="shared" si="39"/>
        <v>高男やり投18</v>
      </c>
      <c r="C602" s="9" t="str">
        <f>I602&amp;COUNTIF($I$4:I602,I602)</f>
        <v>斉藤誠也2</v>
      </c>
      <c r="D602" s="9" t="str">
        <f>貼付ｼｰﾄ!D600&amp;貼付ｼｰﾄ!C600</f>
        <v>高男やり投</v>
      </c>
      <c r="E602" s="9">
        <f>IF(D602="","",貼付ｼｰﾄ!F600+ROW()/1000000)</f>
        <v>3697.0006020000001</v>
      </c>
      <c r="F602" s="9">
        <f t="shared" si="37"/>
        <v>18</v>
      </c>
      <c r="G602" s="9" t="str">
        <f>貼付ｼｰﾄ!A600</f>
        <v>高体連北見支部</v>
      </c>
      <c r="H602" s="9" t="str">
        <f>貼付ｼｰﾄ!B600</f>
        <v>北見</v>
      </c>
      <c r="I602" s="9" t="str">
        <f>貼付ｼｰﾄ!E600</f>
        <v>斉藤誠也</v>
      </c>
      <c r="J602" s="9">
        <f>貼付ｼｰﾄ!F600</f>
        <v>3697</v>
      </c>
      <c r="K602" s="9" t="str">
        <f>貼付ｼｰﾄ!G600</f>
        <v>決</v>
      </c>
      <c r="L602" s="9" t="str">
        <f>貼付ｼｰﾄ!H600</f>
        <v>紋別高</v>
      </c>
      <c r="M602" s="9">
        <f>貼付ｼｰﾄ!I600</f>
        <v>3</v>
      </c>
      <c r="N602" s="9">
        <f>貼付ｼｰﾄ!J600</f>
        <v>0</v>
      </c>
    </row>
    <row r="603" spans="1:14" x14ac:dyDescent="0.15">
      <c r="A603" s="9">
        <v>1898</v>
      </c>
      <c r="B603" s="9" t="str">
        <f t="shared" si="39"/>
        <v>高女やり投5</v>
      </c>
      <c r="C603" s="9" t="str">
        <f>I603&amp;COUNTIF($I$4:I603,I603)</f>
        <v>是川優奈1</v>
      </c>
      <c r="D603" s="9" t="str">
        <f>貼付ｼｰﾄ!D601&amp;貼付ｼｰﾄ!C601</f>
        <v>高女やり投</v>
      </c>
      <c r="E603" s="9">
        <f>IF(D603="","",貼付ｼｰﾄ!F601+ROW()/1000000)</f>
        <v>2907.000603</v>
      </c>
      <c r="F603" s="9">
        <f t="shared" si="37"/>
        <v>5</v>
      </c>
      <c r="G603" s="9" t="str">
        <f>貼付ｼｰﾄ!A601</f>
        <v>高体連新人</v>
      </c>
      <c r="H603" s="9" t="str">
        <f>貼付ｼｰﾄ!B601</f>
        <v>網走</v>
      </c>
      <c r="I603" s="9" t="str">
        <f>貼付ｼｰﾄ!E601</f>
        <v>是川優奈</v>
      </c>
      <c r="J603" s="9">
        <f>貼付ｼｰﾄ!F601</f>
        <v>2907</v>
      </c>
      <c r="K603" s="9" t="str">
        <f>貼付ｼｰﾄ!G601</f>
        <v>決</v>
      </c>
      <c r="L603" s="9" t="str">
        <f>貼付ｼｰﾄ!H601</f>
        <v>雄武高</v>
      </c>
      <c r="M603" s="9">
        <f>貼付ｼｰﾄ!I601</f>
        <v>2</v>
      </c>
      <c r="N603" s="9">
        <f>貼付ｼｰﾄ!J601</f>
        <v>0</v>
      </c>
    </row>
    <row r="604" spans="1:14" x14ac:dyDescent="0.15">
      <c r="A604" s="9">
        <v>1901</v>
      </c>
      <c r="B604" s="9" t="str">
        <f t="shared" si="39"/>
        <v>高男やり投20</v>
      </c>
      <c r="C604" s="9" t="str">
        <f>I604&amp;COUNTIF($I$4:I604,I604)</f>
        <v>森大地4</v>
      </c>
      <c r="D604" s="9" t="str">
        <f>貼付ｼｰﾄ!D602&amp;貼付ｼｰﾄ!C602</f>
        <v>高男やり投</v>
      </c>
      <c r="E604" s="9">
        <f>IF(D604="","",貼付ｼｰﾄ!F602+ROW()/1000000)</f>
        <v>3516.0006039999998</v>
      </c>
      <c r="F604" s="9">
        <f t="shared" si="37"/>
        <v>20</v>
      </c>
      <c r="G604" s="9" t="str">
        <f>貼付ｼｰﾄ!A602</f>
        <v>高体連新人</v>
      </c>
      <c r="H604" s="9" t="str">
        <f>貼付ｼｰﾄ!B602</f>
        <v>網走</v>
      </c>
      <c r="I604" s="9" t="str">
        <f>貼付ｼｰﾄ!E602</f>
        <v>森大地</v>
      </c>
      <c r="J604" s="9">
        <f>貼付ｼｰﾄ!F602</f>
        <v>3516</v>
      </c>
      <c r="K604" s="9" t="str">
        <f>貼付ｼｰﾄ!G602</f>
        <v>決</v>
      </c>
      <c r="L604" s="9" t="str">
        <f>貼付ｼｰﾄ!H602</f>
        <v>網走南ヶ丘高</v>
      </c>
      <c r="M604" s="9">
        <f>貼付ｼｰﾄ!I602</f>
        <v>1</v>
      </c>
      <c r="N604" s="9">
        <f>貼付ｼｰﾄ!J602</f>
        <v>0</v>
      </c>
    </row>
    <row r="605" spans="1:14" x14ac:dyDescent="0.15">
      <c r="A605" s="9">
        <v>1907</v>
      </c>
      <c r="B605" s="9" t="str">
        <f t="shared" si="39"/>
        <v>高男やり投15</v>
      </c>
      <c r="C605" s="9" t="str">
        <f>I605&amp;COUNTIF($I$4:I605,I605)</f>
        <v>新村一虎1</v>
      </c>
      <c r="D605" s="9" t="str">
        <f>貼付ｼｰﾄ!D603&amp;貼付ｼｰﾄ!C603</f>
        <v>高男やり投</v>
      </c>
      <c r="E605" s="9">
        <f>IF(D605="","",貼付ｼｰﾄ!F603+ROW()/1000000)</f>
        <v>4075.0006050000002</v>
      </c>
      <c r="F605" s="9">
        <f t="shared" si="37"/>
        <v>15</v>
      </c>
      <c r="G605" s="9" t="str">
        <f>貼付ｼｰﾄ!A603</f>
        <v>記録会１戦</v>
      </c>
      <c r="H605" s="9" t="str">
        <f>貼付ｼｰﾄ!B603</f>
        <v>北見</v>
      </c>
      <c r="I605" s="9" t="str">
        <f>貼付ｼｰﾄ!E603</f>
        <v>新村一虎</v>
      </c>
      <c r="J605" s="9">
        <f>貼付ｼｰﾄ!F603</f>
        <v>4075</v>
      </c>
      <c r="K605" s="9" t="str">
        <f>貼付ｼｰﾄ!G603</f>
        <v>決</v>
      </c>
      <c r="L605" s="9" t="str">
        <f>貼付ｼｰﾄ!H603</f>
        <v>網走南ヶ丘高</v>
      </c>
      <c r="M605" s="9">
        <f>貼付ｼｰﾄ!I603</f>
        <v>3</v>
      </c>
      <c r="N605" s="9">
        <f>貼付ｼｰﾄ!J603</f>
        <v>0</v>
      </c>
    </row>
    <row r="606" spans="1:14" x14ac:dyDescent="0.15">
      <c r="A606" s="9">
        <v>1916</v>
      </c>
      <c r="B606" s="9" t="str">
        <f t="shared" si="39"/>
        <v>高男やり投8</v>
      </c>
      <c r="C606" s="9" t="str">
        <f>I606&amp;COUNTIF($I$4:I606,I606)</f>
        <v>新出拓海1</v>
      </c>
      <c r="D606" s="9" t="str">
        <f>貼付ｼｰﾄ!D604&amp;貼付ｼｰﾄ!C604</f>
        <v>高男やり投</v>
      </c>
      <c r="E606" s="9">
        <f>IF(D606="","",貼付ｼｰﾄ!F604+ROW()/1000000)</f>
        <v>4356.0006059999996</v>
      </c>
      <c r="F606" s="9">
        <f t="shared" si="37"/>
        <v>8</v>
      </c>
      <c r="G606" s="9" t="str">
        <f>貼付ｼｰﾄ!A604</f>
        <v>高体連北見支部</v>
      </c>
      <c r="H606" s="9" t="str">
        <f>貼付ｼｰﾄ!B604</f>
        <v>北見</v>
      </c>
      <c r="I606" s="9" t="str">
        <f>貼付ｼｰﾄ!E604</f>
        <v>新出拓海</v>
      </c>
      <c r="J606" s="9">
        <f>貼付ｼｰﾄ!F604</f>
        <v>4356</v>
      </c>
      <c r="K606" s="9" t="str">
        <f>貼付ｼｰﾄ!G604</f>
        <v>決</v>
      </c>
      <c r="L606" s="9" t="str">
        <f>貼付ｼｰﾄ!H604</f>
        <v>遠軽高</v>
      </c>
      <c r="M606" s="9">
        <f>貼付ｼｰﾄ!I604</f>
        <v>3</v>
      </c>
      <c r="N606" s="9">
        <f>貼付ｼｰﾄ!J604</f>
        <v>0</v>
      </c>
    </row>
    <row r="607" spans="1:14" x14ac:dyDescent="0.15">
      <c r="A607" s="9">
        <v>1917</v>
      </c>
      <c r="B607" s="9" t="str">
        <f t="shared" si="39"/>
        <v>高女やり投14</v>
      </c>
      <c r="C607" s="9" t="str">
        <f>I607&amp;COUNTIF($I$4:I607,I607)</f>
        <v>上本菜直世2</v>
      </c>
      <c r="D607" s="9" t="str">
        <f>貼付ｼｰﾄ!D605&amp;貼付ｼｰﾄ!C605</f>
        <v>高女やり投</v>
      </c>
      <c r="E607" s="9">
        <f>IF(D607="","",貼付ｼｰﾄ!F605+ROW()/1000000)</f>
        <v>2088.0006069999999</v>
      </c>
      <c r="F607" s="9">
        <f t="shared" si="37"/>
        <v>14</v>
      </c>
      <c r="G607" s="9" t="str">
        <f>貼付ｼｰﾄ!A605</f>
        <v>選手権</v>
      </c>
      <c r="H607" s="9" t="str">
        <f>貼付ｼｰﾄ!B605</f>
        <v>北見</v>
      </c>
      <c r="I607" s="9" t="str">
        <f>貼付ｼｰﾄ!E605</f>
        <v>上本菜直世</v>
      </c>
      <c r="J607" s="9">
        <f>貼付ｼｰﾄ!F605</f>
        <v>2088</v>
      </c>
      <c r="K607" s="9" t="str">
        <f>貼付ｼｰﾄ!G605</f>
        <v>決</v>
      </c>
      <c r="L607" s="9" t="str">
        <f>貼付ｼｰﾄ!H605</f>
        <v>網走南ヶ丘高</v>
      </c>
      <c r="M607" s="9">
        <f>貼付ｼｰﾄ!I605</f>
        <v>3</v>
      </c>
      <c r="N607" s="9">
        <f>貼付ｼｰﾄ!J605</f>
        <v>0</v>
      </c>
    </row>
    <row r="608" spans="1:14" x14ac:dyDescent="0.15">
      <c r="A608" s="9">
        <v>1918</v>
      </c>
      <c r="B608" s="9" t="str">
        <f t="shared" si="39"/>
        <v>高男やり投10</v>
      </c>
      <c r="C608" s="9" t="str">
        <f>I608&amp;COUNTIF($I$4:I608,I608)</f>
        <v>松原唯人2</v>
      </c>
      <c r="D608" s="9" t="str">
        <f>貼付ｼｰﾄ!D606&amp;貼付ｼｰﾄ!C606</f>
        <v>高男やり投</v>
      </c>
      <c r="E608" s="9">
        <f>IF(D608="","",貼付ｼｰﾄ!F606+ROW()/1000000)</f>
        <v>4316.0006080000003</v>
      </c>
      <c r="F608" s="9">
        <f t="shared" si="37"/>
        <v>10</v>
      </c>
      <c r="G608" s="9" t="str">
        <f>貼付ｼｰﾄ!A606</f>
        <v>全道高校新人</v>
      </c>
      <c r="H608" s="9" t="str">
        <f>貼付ｼｰﾄ!B606</f>
        <v>札幌</v>
      </c>
      <c r="I608" s="9" t="str">
        <f>貼付ｼｰﾄ!E606</f>
        <v>松原唯人</v>
      </c>
      <c r="J608" s="9">
        <f>貼付ｼｰﾄ!F606</f>
        <v>4316</v>
      </c>
      <c r="K608" s="9" t="str">
        <f>貼付ｼｰﾄ!G606</f>
        <v>予</v>
      </c>
      <c r="L608" s="9" t="str">
        <f>貼付ｼｰﾄ!H606</f>
        <v>遠軽高</v>
      </c>
      <c r="M608" s="9">
        <f>貼付ｼｰﾄ!I606</f>
        <v>1</v>
      </c>
      <c r="N608" s="9">
        <f>貼付ｼｰﾄ!J606</f>
        <v>0</v>
      </c>
    </row>
    <row r="609" spans="1:14" x14ac:dyDescent="0.15">
      <c r="A609" s="9">
        <v>1921</v>
      </c>
      <c r="B609" s="9" t="str">
        <f t="shared" si="39"/>
        <v>高女やり投12</v>
      </c>
      <c r="C609" s="9" t="str">
        <f>I609&amp;COUNTIF($I$4:I609,I609)</f>
        <v>小野れい菜3</v>
      </c>
      <c r="D609" s="9" t="str">
        <f>貼付ｼｰﾄ!D607&amp;貼付ｼｰﾄ!C607</f>
        <v>高女やり投</v>
      </c>
      <c r="E609" s="9">
        <f>IF(D609="","",貼付ｼｰﾄ!F607+ROW()/1000000)</f>
        <v>2119.0006090000002</v>
      </c>
      <c r="F609" s="9">
        <f t="shared" si="37"/>
        <v>12</v>
      </c>
      <c r="G609" s="9" t="str">
        <f>貼付ｼｰﾄ!A607</f>
        <v>選手権</v>
      </c>
      <c r="H609" s="9" t="str">
        <f>貼付ｼｰﾄ!B607</f>
        <v>北見</v>
      </c>
      <c r="I609" s="9" t="str">
        <f>貼付ｼｰﾄ!E607</f>
        <v>小野れい菜</v>
      </c>
      <c r="J609" s="9">
        <f>貼付ｼｰﾄ!F607</f>
        <v>2119</v>
      </c>
      <c r="K609" s="9" t="str">
        <f>貼付ｼｰﾄ!G607</f>
        <v>決</v>
      </c>
      <c r="L609" s="9" t="str">
        <f>貼付ｼｰﾄ!H607</f>
        <v>遠軽高</v>
      </c>
      <c r="M609" s="9">
        <f>貼付ｼｰﾄ!I607</f>
        <v>1</v>
      </c>
      <c r="N609" s="9">
        <f>貼付ｼｰﾄ!J607</f>
        <v>0</v>
      </c>
    </row>
    <row r="610" spans="1:14" x14ac:dyDescent="0.15">
      <c r="A610" s="9">
        <v>1922</v>
      </c>
      <c r="B610" s="9" t="str">
        <f t="shared" ref="B610:B623" si="40">D610&amp;F610</f>
        <v>高男やり投16</v>
      </c>
      <c r="C610" s="9" t="str">
        <f>I610&amp;COUNTIF($I$4:I610,I610)</f>
        <v>小田彩人1</v>
      </c>
      <c r="D610" s="9" t="str">
        <f>貼付ｼｰﾄ!D608&amp;貼付ｼｰﾄ!C608</f>
        <v>高男やり投</v>
      </c>
      <c r="E610" s="9">
        <f>IF(D610="","",貼付ｼｰﾄ!F608+ROW()/1000000)</f>
        <v>3941.0006100000001</v>
      </c>
      <c r="F610" s="9">
        <f t="shared" si="37"/>
        <v>16</v>
      </c>
      <c r="G610" s="9" t="str">
        <f>貼付ｼｰﾄ!A608</f>
        <v>高体連新人</v>
      </c>
      <c r="H610" s="9" t="str">
        <f>貼付ｼｰﾄ!B608</f>
        <v>網走</v>
      </c>
      <c r="I610" s="9" t="str">
        <f>貼付ｼｰﾄ!E608</f>
        <v>小田彩人</v>
      </c>
      <c r="J610" s="9">
        <f>貼付ｼｰﾄ!F608</f>
        <v>3941</v>
      </c>
      <c r="K610" s="9" t="str">
        <f>貼付ｼｰﾄ!G608</f>
        <v>決</v>
      </c>
      <c r="L610" s="9" t="str">
        <f>貼付ｼｰﾄ!H608</f>
        <v>北見北斗高</v>
      </c>
      <c r="M610" s="9">
        <f>貼付ｼｰﾄ!I608</f>
        <v>1</v>
      </c>
      <c r="N610" s="9">
        <f>貼付ｼｰﾄ!J608</f>
        <v>0</v>
      </c>
    </row>
    <row r="611" spans="1:14" x14ac:dyDescent="0.15">
      <c r="A611" s="9">
        <v>1928</v>
      </c>
      <c r="B611" s="9" t="str">
        <f t="shared" si="40"/>
        <v>一男やり投2</v>
      </c>
      <c r="C611" s="9" t="str">
        <f>I611&amp;COUNTIF($I$4:I611,I611)</f>
        <v>小川卓也1</v>
      </c>
      <c r="D611" s="9" t="str">
        <f>貼付ｼｰﾄ!D609&amp;貼付ｼｰﾄ!C609</f>
        <v>一男やり投</v>
      </c>
      <c r="E611" s="9">
        <f>IF(D611="","",貼付ｼｰﾄ!F609+ROW()/1000000)</f>
        <v>5814.0006110000004</v>
      </c>
      <c r="F611" s="9">
        <f t="shared" si="37"/>
        <v>2</v>
      </c>
      <c r="G611" s="9" t="str">
        <f>貼付ｼｰﾄ!A609</f>
        <v>秋季陸上</v>
      </c>
      <c r="H611" s="9" t="str">
        <f>貼付ｼｰﾄ!B609</f>
        <v>網走</v>
      </c>
      <c r="I611" s="9" t="str">
        <f>貼付ｼｰﾄ!E609</f>
        <v>小川卓也</v>
      </c>
      <c r="J611" s="9">
        <f>貼付ｼｰﾄ!F609</f>
        <v>5814</v>
      </c>
      <c r="K611" s="9" t="str">
        <f>貼付ｼｰﾄ!G609</f>
        <v>決</v>
      </c>
      <c r="L611" s="9" t="str">
        <f>貼付ｼｰﾄ!H609</f>
        <v>ｵﾎｰﾂｸ陸協</v>
      </c>
      <c r="M611" s="9" t="str">
        <f>貼付ｼｰﾄ!I609</f>
        <v>般</v>
      </c>
      <c r="N611" s="9">
        <f>貼付ｼｰﾄ!J609</f>
        <v>0</v>
      </c>
    </row>
    <row r="612" spans="1:14" x14ac:dyDescent="0.15">
      <c r="A612" s="9">
        <v>1933</v>
      </c>
      <c r="B612" s="9" t="str">
        <f t="shared" si="40"/>
        <v>高女やり投11</v>
      </c>
      <c r="C612" s="9" t="str">
        <f>I612&amp;COUNTIF($I$4:I612,I612)</f>
        <v>所胡桃未5</v>
      </c>
      <c r="D612" s="9" t="str">
        <f>貼付ｼｰﾄ!D610&amp;貼付ｼｰﾄ!C610</f>
        <v>高女やり投</v>
      </c>
      <c r="E612" s="9">
        <f>IF(D612="","",貼付ｼｰﾄ!F610+ROW()/1000000)</f>
        <v>2139.0006119999998</v>
      </c>
      <c r="F612" s="9">
        <f t="shared" si="37"/>
        <v>11</v>
      </c>
      <c r="G612" s="9" t="str">
        <f>貼付ｼｰﾄ!A610</f>
        <v>高体連新人</v>
      </c>
      <c r="H612" s="9" t="str">
        <f>貼付ｼｰﾄ!B610</f>
        <v>網走</v>
      </c>
      <c r="I612" s="9" t="str">
        <f>貼付ｼｰﾄ!E610</f>
        <v>所胡桃未</v>
      </c>
      <c r="J612" s="9">
        <f>貼付ｼｰﾄ!F610</f>
        <v>2139</v>
      </c>
      <c r="K612" s="9" t="str">
        <f>貼付ｼｰﾄ!G610</f>
        <v>決</v>
      </c>
      <c r="L612" s="9" t="str">
        <f>貼付ｼｰﾄ!H610</f>
        <v>常呂高</v>
      </c>
      <c r="M612" s="9">
        <f>貼付ｼｰﾄ!I610</f>
        <v>2</v>
      </c>
      <c r="N612" s="9">
        <f>貼付ｼｰﾄ!J610</f>
        <v>0</v>
      </c>
    </row>
    <row r="613" spans="1:14" x14ac:dyDescent="0.15">
      <c r="A613" s="9">
        <v>1941</v>
      </c>
      <c r="B613" s="9" t="str">
        <f t="shared" si="40"/>
        <v>高女やり投7</v>
      </c>
      <c r="C613" s="9" t="str">
        <f>I613&amp;COUNTIF($I$4:I613,I613)</f>
        <v>児玉志保1</v>
      </c>
      <c r="D613" s="9" t="str">
        <f>貼付ｼｰﾄ!D611&amp;貼付ｼｰﾄ!C611</f>
        <v>高女やり投</v>
      </c>
      <c r="E613" s="9">
        <f>IF(D613="","",貼付ｼｰﾄ!F611+ROW()/1000000)</f>
        <v>2867.0006130000002</v>
      </c>
      <c r="F613" s="9">
        <f t="shared" si="37"/>
        <v>7</v>
      </c>
      <c r="G613" s="9" t="str">
        <f>貼付ｼｰﾄ!A611</f>
        <v>高体連北見支部</v>
      </c>
      <c r="H613" s="9" t="str">
        <f>貼付ｼｰﾄ!B611</f>
        <v>北見</v>
      </c>
      <c r="I613" s="9" t="str">
        <f>貼付ｼｰﾄ!E611</f>
        <v>児玉志保</v>
      </c>
      <c r="J613" s="9">
        <f>貼付ｼｰﾄ!F611</f>
        <v>2867</v>
      </c>
      <c r="K613" s="9" t="str">
        <f>貼付ｼｰﾄ!G611</f>
        <v>決</v>
      </c>
      <c r="L613" s="9" t="str">
        <f>貼付ｼｰﾄ!H611</f>
        <v>美幌高</v>
      </c>
      <c r="M613" s="9">
        <f>貼付ｼｰﾄ!I611</f>
        <v>2</v>
      </c>
      <c r="N613" s="9">
        <f>貼付ｼｰﾄ!J611</f>
        <v>0</v>
      </c>
    </row>
    <row r="614" spans="1:14" x14ac:dyDescent="0.15">
      <c r="A614" s="9">
        <v>1947</v>
      </c>
      <c r="B614" s="9" t="str">
        <f t="shared" si="40"/>
        <v>高男やり投2</v>
      </c>
      <c r="C614" s="9" t="str">
        <f>I614&amp;COUNTIF($I$4:I614,I614)</f>
        <v>山本拓朗2</v>
      </c>
      <c r="D614" s="9" t="str">
        <f>貼付ｼｰﾄ!D612&amp;貼付ｼｰﾄ!C612</f>
        <v>高男やり投</v>
      </c>
      <c r="E614" s="9">
        <f>IF(D614="","",貼付ｼｰﾄ!F612+ROW()/1000000)</f>
        <v>5072.0006139999996</v>
      </c>
      <c r="F614" s="9">
        <f t="shared" si="37"/>
        <v>2</v>
      </c>
      <c r="G614" s="9" t="str">
        <f>貼付ｼｰﾄ!A612</f>
        <v>記録会１戦</v>
      </c>
      <c r="H614" s="9" t="str">
        <f>貼付ｼｰﾄ!B612</f>
        <v>北見</v>
      </c>
      <c r="I614" s="9" t="str">
        <f>貼付ｼｰﾄ!E612</f>
        <v>山本拓朗</v>
      </c>
      <c r="J614" s="9">
        <f>貼付ｼｰﾄ!F612</f>
        <v>5072</v>
      </c>
      <c r="K614" s="9" t="str">
        <f>貼付ｼｰﾄ!G612</f>
        <v>決</v>
      </c>
      <c r="L614" s="9" t="str">
        <f>貼付ｼｰﾄ!H612</f>
        <v>中京大</v>
      </c>
      <c r="M614" s="9">
        <f>貼付ｼｰﾄ!I612</f>
        <v>0</v>
      </c>
      <c r="N614" s="9">
        <f>貼付ｼｰﾄ!J612</f>
        <v>0</v>
      </c>
    </row>
    <row r="615" spans="1:14" x14ac:dyDescent="0.15">
      <c r="A615" s="9">
        <v>1948</v>
      </c>
      <c r="B615" s="9" t="str">
        <f t="shared" si="40"/>
        <v>高女やり投19</v>
      </c>
      <c r="C615" s="9" t="str">
        <f>I615&amp;COUNTIF($I$4:I615,I615)</f>
        <v>佐藤未来2</v>
      </c>
      <c r="D615" s="9" t="str">
        <f>貼付ｼｰﾄ!D613&amp;貼付ｼｰﾄ!C613</f>
        <v>高女やり投</v>
      </c>
      <c r="E615" s="9">
        <f>IF(D615="","",貼付ｼｰﾄ!F613+ROW()/1000000)</f>
        <v>1630.0006149999999</v>
      </c>
      <c r="F615" s="9">
        <f t="shared" si="37"/>
        <v>19</v>
      </c>
      <c r="G615" s="9" t="str">
        <f>貼付ｼｰﾄ!A613</f>
        <v>高体連北見支部</v>
      </c>
      <c r="H615" s="9" t="str">
        <f>貼付ｼｰﾄ!B613</f>
        <v>北見</v>
      </c>
      <c r="I615" s="9" t="str">
        <f>貼付ｼｰﾄ!E613</f>
        <v>佐藤未来</v>
      </c>
      <c r="J615" s="9">
        <f>貼付ｼｰﾄ!F613</f>
        <v>1630</v>
      </c>
      <c r="K615" s="9" t="str">
        <f>貼付ｼｰﾄ!G613</f>
        <v>決</v>
      </c>
      <c r="L615" s="9" t="str">
        <f>貼付ｼｰﾄ!H613</f>
        <v>北見藤女子高</v>
      </c>
      <c r="M615" s="9">
        <f>貼付ｼｰﾄ!I613</f>
        <v>3</v>
      </c>
      <c r="N615" s="9">
        <f>貼付ｼｰﾄ!J613</f>
        <v>0</v>
      </c>
    </row>
    <row r="616" spans="1:14" x14ac:dyDescent="0.15">
      <c r="A616" s="9">
        <v>1959</v>
      </c>
      <c r="B616" s="9" t="str">
        <f t="shared" si="40"/>
        <v>高男やり投30</v>
      </c>
      <c r="C616" s="9" t="str">
        <f>I616&amp;COUNTIF($I$4:I616,I616)</f>
        <v>佐藤大晟2</v>
      </c>
      <c r="D616" s="9" t="str">
        <f>貼付ｼｰﾄ!D614&amp;貼付ｼｰﾄ!C614</f>
        <v>高男やり投</v>
      </c>
      <c r="E616" s="9">
        <f>IF(D616="","",貼付ｼｰﾄ!F614+ROW()/1000000)</f>
        <v>2436.0006159999998</v>
      </c>
      <c r="F616" s="9">
        <f t="shared" si="37"/>
        <v>30</v>
      </c>
      <c r="G616" s="9" t="str">
        <f>貼付ｼｰﾄ!A614</f>
        <v>高体連新人</v>
      </c>
      <c r="H616" s="9" t="str">
        <f>貼付ｼｰﾄ!B614</f>
        <v>網走</v>
      </c>
      <c r="I616" s="9" t="str">
        <f>貼付ｼｰﾄ!E614</f>
        <v>佐藤大晟</v>
      </c>
      <c r="J616" s="9">
        <f>貼付ｼｰﾄ!F614</f>
        <v>2436</v>
      </c>
      <c r="K616" s="9" t="str">
        <f>貼付ｼｰﾄ!G614</f>
        <v>決</v>
      </c>
      <c r="L616" s="9" t="str">
        <f>貼付ｼｰﾄ!H614</f>
        <v>紋別高</v>
      </c>
      <c r="M616" s="9">
        <f>貼付ｼｰﾄ!I614</f>
        <v>1</v>
      </c>
      <c r="N616" s="9">
        <f>貼付ｼｰﾄ!J614</f>
        <v>0</v>
      </c>
    </row>
    <row r="617" spans="1:14" x14ac:dyDescent="0.15">
      <c r="A617" s="9">
        <v>1960</v>
      </c>
      <c r="B617" s="9" t="str">
        <f t="shared" si="40"/>
        <v>高男やり投29</v>
      </c>
      <c r="C617" s="9" t="str">
        <f>I617&amp;COUNTIF($I$4:I617,I617)</f>
        <v>佐藤一馬2</v>
      </c>
      <c r="D617" s="9" t="str">
        <f>貼付ｼｰﾄ!D615&amp;貼付ｼｰﾄ!C615</f>
        <v>高男やり投</v>
      </c>
      <c r="E617" s="9">
        <f>IF(D617="","",貼付ｼｰﾄ!F615+ROW()/1000000)</f>
        <v>2781.0006170000001</v>
      </c>
      <c r="F617" s="9">
        <f t="shared" si="37"/>
        <v>29</v>
      </c>
      <c r="G617" s="9" t="str">
        <f>貼付ｼｰﾄ!A615</f>
        <v>高体連新人</v>
      </c>
      <c r="H617" s="9" t="str">
        <f>貼付ｼｰﾄ!B615</f>
        <v>網走</v>
      </c>
      <c r="I617" s="9" t="str">
        <f>貼付ｼｰﾄ!E615</f>
        <v>佐藤一馬</v>
      </c>
      <c r="J617" s="9">
        <f>貼付ｼｰﾄ!F615</f>
        <v>2781</v>
      </c>
      <c r="K617" s="9" t="str">
        <f>貼付ｼｰﾄ!G615</f>
        <v>決</v>
      </c>
      <c r="L617" s="9" t="str">
        <f>貼付ｼｰﾄ!H615</f>
        <v>清里高</v>
      </c>
      <c r="M617" s="9">
        <f>貼付ｼｰﾄ!I615</f>
        <v>1</v>
      </c>
      <c r="N617" s="9">
        <f>貼付ｼｰﾄ!J615</f>
        <v>0</v>
      </c>
    </row>
    <row r="618" spans="1:14" x14ac:dyDescent="0.15">
      <c r="A618" s="9">
        <v>1961</v>
      </c>
      <c r="B618" s="9" t="str">
        <f t="shared" si="40"/>
        <v>高男やり投23</v>
      </c>
      <c r="C618" s="9" t="str">
        <f>I618&amp;COUNTIF($I$4:I618,I618)</f>
        <v>今野凱4</v>
      </c>
      <c r="D618" s="9" t="str">
        <f>貼付ｼｰﾄ!D616&amp;貼付ｼｰﾄ!C616</f>
        <v>高男やり投</v>
      </c>
      <c r="E618" s="9">
        <f>IF(D618="","",貼付ｼｰﾄ!F616+ROW()/1000000)</f>
        <v>3298.000618</v>
      </c>
      <c r="F618" s="9">
        <f t="shared" si="37"/>
        <v>23</v>
      </c>
      <c r="G618" s="9" t="str">
        <f>貼付ｼｰﾄ!A616</f>
        <v>高体連新人</v>
      </c>
      <c r="H618" s="9" t="str">
        <f>貼付ｼｰﾄ!B616</f>
        <v>網走</v>
      </c>
      <c r="I618" s="9" t="str">
        <f>貼付ｼｰﾄ!E616</f>
        <v>今野凱</v>
      </c>
      <c r="J618" s="9">
        <f>貼付ｼｰﾄ!F616</f>
        <v>3298</v>
      </c>
      <c r="K618" s="9" t="str">
        <f>貼付ｼｰﾄ!G616</f>
        <v>決</v>
      </c>
      <c r="L618" s="9" t="str">
        <f>貼付ｼｰﾄ!H616</f>
        <v>遠軽高</v>
      </c>
      <c r="M618" s="9">
        <f>貼付ｼｰﾄ!I616</f>
        <v>1</v>
      </c>
      <c r="N618" s="9">
        <f>貼付ｼｰﾄ!J616</f>
        <v>0</v>
      </c>
    </row>
    <row r="619" spans="1:14" x14ac:dyDescent="0.15">
      <c r="A619" s="9">
        <v>1965</v>
      </c>
      <c r="B619" s="9" t="str">
        <f t="shared" si="40"/>
        <v>高男やり投14</v>
      </c>
      <c r="C619" s="9" t="str">
        <f>I619&amp;COUNTIF($I$4:I619,I619)</f>
        <v>高嶋将吾3</v>
      </c>
      <c r="D619" s="9" t="str">
        <f>貼付ｼｰﾄ!D617&amp;貼付ｼｰﾄ!C617</f>
        <v>高男やり投</v>
      </c>
      <c r="E619" s="9">
        <f>IF(D619="","",貼付ｼｰﾄ!F617+ROW()/1000000)</f>
        <v>4079.0006189999999</v>
      </c>
      <c r="F619" s="9">
        <f t="shared" si="37"/>
        <v>14</v>
      </c>
      <c r="G619" s="9" t="str">
        <f>貼付ｼｰﾄ!A617</f>
        <v>選手権</v>
      </c>
      <c r="H619" s="9" t="str">
        <f>貼付ｼｰﾄ!B617</f>
        <v>北見</v>
      </c>
      <c r="I619" s="9" t="str">
        <f>貼付ｼｰﾄ!E617</f>
        <v>高嶋将吾</v>
      </c>
      <c r="J619" s="9">
        <f>貼付ｼｰﾄ!F617</f>
        <v>4079</v>
      </c>
      <c r="K619" s="9" t="str">
        <f>貼付ｼｰﾄ!G617</f>
        <v>決</v>
      </c>
      <c r="L619" s="9" t="str">
        <f>貼付ｼｰﾄ!H617</f>
        <v>遠軽高</v>
      </c>
      <c r="M619" s="9">
        <f>貼付ｼｰﾄ!I617</f>
        <v>1</v>
      </c>
      <c r="N619" s="9">
        <f>貼付ｼｰﾄ!J617</f>
        <v>0</v>
      </c>
    </row>
    <row r="620" spans="1:14" x14ac:dyDescent="0.15">
      <c r="A620" s="9">
        <v>1968</v>
      </c>
      <c r="B620" s="9" t="str">
        <f t="shared" si="40"/>
        <v>高女やり投20</v>
      </c>
      <c r="C620" s="9" t="str">
        <f>I620&amp;COUNTIF($I$4:I620,I620)</f>
        <v>工藤結依2</v>
      </c>
      <c r="D620" s="9" t="str">
        <f>貼付ｼｰﾄ!D618&amp;貼付ｼｰﾄ!C618</f>
        <v>高女やり投</v>
      </c>
      <c r="E620" s="9">
        <f>IF(D620="","",貼付ｼｰﾄ!F618+ROW()/1000000)</f>
        <v>1429.00062</v>
      </c>
      <c r="F620" s="9">
        <f t="shared" si="37"/>
        <v>20</v>
      </c>
      <c r="G620" s="9" t="str">
        <f>貼付ｼｰﾄ!A618</f>
        <v>選手権</v>
      </c>
      <c r="H620" s="9" t="str">
        <f>貼付ｼｰﾄ!B618</f>
        <v>北見</v>
      </c>
      <c r="I620" s="9" t="str">
        <f>貼付ｼｰﾄ!E618</f>
        <v>工藤結依</v>
      </c>
      <c r="J620" s="9">
        <f>貼付ｼｰﾄ!F618</f>
        <v>1429</v>
      </c>
      <c r="K620" s="9" t="str">
        <f>貼付ｼｰﾄ!G618</f>
        <v>決</v>
      </c>
      <c r="L620" s="9" t="str">
        <f>貼付ｼｰﾄ!H618</f>
        <v>北見藤女子高</v>
      </c>
      <c r="M620" s="9">
        <f>貼付ｼｰﾄ!I618</f>
        <v>3</v>
      </c>
      <c r="N620" s="9">
        <f>貼付ｼｰﾄ!J618</f>
        <v>0</v>
      </c>
    </row>
    <row r="621" spans="1:14" x14ac:dyDescent="0.15">
      <c r="A621" s="9">
        <v>1971</v>
      </c>
      <c r="B621" s="9" t="str">
        <f t="shared" si="40"/>
        <v>高男やり投11</v>
      </c>
      <c r="C621" s="9" t="str">
        <f>I621&amp;COUNTIF($I$4:I621,I621)</f>
        <v>古崎竜也2</v>
      </c>
      <c r="D621" s="9" t="str">
        <f>貼付ｼｰﾄ!D619&amp;貼付ｼｰﾄ!C619</f>
        <v>高男やり投</v>
      </c>
      <c r="E621" s="9">
        <f>IF(D621="","",貼付ｼｰﾄ!F619+ROW()/1000000)</f>
        <v>4282.0006210000001</v>
      </c>
      <c r="F621" s="9">
        <f t="shared" si="37"/>
        <v>11</v>
      </c>
      <c r="G621" s="9" t="str">
        <f>貼付ｼｰﾄ!A619</f>
        <v>高体連北見支部</v>
      </c>
      <c r="H621" s="9" t="str">
        <f>貼付ｼｰﾄ!B619</f>
        <v>北見</v>
      </c>
      <c r="I621" s="9" t="str">
        <f>貼付ｼｰﾄ!E619</f>
        <v>古崎竜也</v>
      </c>
      <c r="J621" s="9">
        <f>貼付ｼｰﾄ!F619</f>
        <v>4282</v>
      </c>
      <c r="K621" s="9" t="str">
        <f>貼付ｼｰﾄ!G619</f>
        <v>決</v>
      </c>
      <c r="L621" s="9" t="str">
        <f>貼付ｼｰﾄ!H619</f>
        <v>網走桂陽高</v>
      </c>
      <c r="M621" s="9">
        <f>貼付ｼｰﾄ!I619</f>
        <v>3</v>
      </c>
      <c r="N621" s="9">
        <f>貼付ｼｰﾄ!J619</f>
        <v>0</v>
      </c>
    </row>
    <row r="622" spans="1:14" x14ac:dyDescent="0.15">
      <c r="A622" s="9">
        <v>1974</v>
      </c>
      <c r="B622" s="9" t="str">
        <f t="shared" si="40"/>
        <v>高女やり投15</v>
      </c>
      <c r="C622" s="9" t="str">
        <f>I622&amp;COUNTIF($I$4:I622,I622)</f>
        <v>金川菜々子3</v>
      </c>
      <c r="D622" s="9" t="str">
        <f>貼付ｼｰﾄ!D620&amp;貼付ｼｰﾄ!C620</f>
        <v>高女やり投</v>
      </c>
      <c r="E622" s="9">
        <f>IF(D622="","",貼付ｼｰﾄ!F620+ROW()/1000000)</f>
        <v>1935.000622</v>
      </c>
      <c r="F622" s="9">
        <f t="shared" si="37"/>
        <v>15</v>
      </c>
      <c r="G622" s="9" t="str">
        <f>貼付ｼｰﾄ!A620</f>
        <v>記録会3戦</v>
      </c>
      <c r="H622" s="9" t="str">
        <f>貼付ｼｰﾄ!B620</f>
        <v>網走</v>
      </c>
      <c r="I622" s="9" t="str">
        <f>貼付ｼｰﾄ!E620</f>
        <v>金川菜々子</v>
      </c>
      <c r="J622" s="9">
        <f>貼付ｼｰﾄ!F620</f>
        <v>1935</v>
      </c>
      <c r="K622" s="9" t="str">
        <f>貼付ｼｰﾄ!G620</f>
        <v>決</v>
      </c>
      <c r="L622" s="9" t="str">
        <f>貼付ｼｰﾄ!H620</f>
        <v>湧別高</v>
      </c>
      <c r="M622" s="9">
        <f>貼付ｼｰﾄ!I620</f>
        <v>1</v>
      </c>
      <c r="N622" s="9">
        <f>貼付ｼｰﾄ!J620</f>
        <v>0</v>
      </c>
    </row>
    <row r="623" spans="1:14" x14ac:dyDescent="0.15">
      <c r="A623" s="9">
        <v>1984</v>
      </c>
      <c r="B623" s="9" t="str">
        <f t="shared" si="40"/>
        <v>高女やり投6</v>
      </c>
      <c r="C623" s="9" t="str">
        <f>I623&amp;COUNTIF($I$4:I623,I623)</f>
        <v>近江谷美友1</v>
      </c>
      <c r="D623" s="9" t="str">
        <f>貼付ｼｰﾄ!D621&amp;貼付ｼｰﾄ!C621</f>
        <v>高女やり投</v>
      </c>
      <c r="E623" s="9">
        <f>IF(D623="","",貼付ｼｰﾄ!F621+ROW()/1000000)</f>
        <v>2872.0006229999999</v>
      </c>
      <c r="F623" s="9">
        <f t="shared" si="37"/>
        <v>6</v>
      </c>
      <c r="G623" s="9" t="str">
        <f>貼付ｼｰﾄ!A621</f>
        <v>記録会１戦</v>
      </c>
      <c r="H623" s="9" t="str">
        <f>貼付ｼｰﾄ!B621</f>
        <v>北見</v>
      </c>
      <c r="I623" s="9" t="str">
        <f>貼付ｼｰﾄ!E621</f>
        <v>近江谷美友</v>
      </c>
      <c r="J623" s="9">
        <f>貼付ｼｰﾄ!F621</f>
        <v>2872</v>
      </c>
      <c r="K623" s="9" t="str">
        <f>貼付ｼｰﾄ!G621</f>
        <v>決</v>
      </c>
      <c r="L623" s="9" t="str">
        <f>貼付ｼｰﾄ!H621</f>
        <v>常呂高</v>
      </c>
      <c r="M623" s="9">
        <f>貼付ｼｰﾄ!I621</f>
        <v>2</v>
      </c>
      <c r="N623" s="9">
        <f>貼付ｼｰﾄ!J621</f>
        <v>0</v>
      </c>
    </row>
    <row r="624" spans="1:14" x14ac:dyDescent="0.15">
      <c r="A624" s="9">
        <v>1999</v>
      </c>
      <c r="B624" s="9" t="str">
        <f t="shared" ref="B624:B635" si="41">D624&amp;F624</f>
        <v>高女やり投21</v>
      </c>
      <c r="C624" s="9" t="str">
        <f>I624&amp;COUNTIF($I$4:I624,I624)</f>
        <v>吉田愛海1</v>
      </c>
      <c r="D624" s="9" t="str">
        <f>貼付ｼｰﾄ!D622&amp;貼付ｼｰﾄ!C622</f>
        <v>高女やり投</v>
      </c>
      <c r="E624" s="9">
        <f>IF(D624="","",貼付ｼｰﾄ!F622+ROW()/1000000)</f>
        <v>1265.000624</v>
      </c>
      <c r="F624" s="9">
        <f t="shared" si="37"/>
        <v>21</v>
      </c>
      <c r="G624" s="9" t="str">
        <f>貼付ｼｰﾄ!A622</f>
        <v>高体連新人</v>
      </c>
      <c r="H624" s="9" t="str">
        <f>貼付ｼｰﾄ!B622</f>
        <v>網走</v>
      </c>
      <c r="I624" s="9" t="str">
        <f>貼付ｼｰﾄ!E622</f>
        <v>吉田愛海</v>
      </c>
      <c r="J624" s="9">
        <f>貼付ｼｰﾄ!F622</f>
        <v>1265</v>
      </c>
      <c r="K624" s="9" t="str">
        <f>貼付ｼｰﾄ!G622</f>
        <v>決</v>
      </c>
      <c r="L624" s="9" t="str">
        <f>貼付ｼｰﾄ!H622</f>
        <v>北見藤女子高</v>
      </c>
      <c r="M624" s="9">
        <f>貼付ｼｰﾄ!I622</f>
        <v>1</v>
      </c>
      <c r="N624" s="9">
        <f>貼付ｼｰﾄ!J622</f>
        <v>0</v>
      </c>
    </row>
    <row r="625" spans="1:14" x14ac:dyDescent="0.15">
      <c r="A625" s="9">
        <v>2002</v>
      </c>
      <c r="B625" s="9" t="str">
        <f t="shared" si="41"/>
        <v>高男やり投32</v>
      </c>
      <c r="C625" s="9" t="str">
        <f>I625&amp;COUNTIF($I$4:I625,I625)</f>
        <v>鎌田堅輔2</v>
      </c>
      <c r="D625" s="9" t="str">
        <f>貼付ｼｰﾄ!D623&amp;貼付ｼｰﾄ!C623</f>
        <v>高男やり投</v>
      </c>
      <c r="E625" s="9">
        <f>IF(D625="","",貼付ｼｰﾄ!F623+ROW()/1000000)</f>
        <v>1957.0006249999999</v>
      </c>
      <c r="F625" s="9">
        <f t="shared" si="37"/>
        <v>32</v>
      </c>
      <c r="G625" s="9" t="str">
        <f>貼付ｼｰﾄ!A623</f>
        <v>記録会3戦</v>
      </c>
      <c r="H625" s="9" t="str">
        <f>貼付ｼｰﾄ!B623</f>
        <v>網走</v>
      </c>
      <c r="I625" s="9" t="str">
        <f>貼付ｼｰﾄ!E623</f>
        <v>鎌田堅輔</v>
      </c>
      <c r="J625" s="9">
        <f>貼付ｼｰﾄ!F623</f>
        <v>1957</v>
      </c>
      <c r="K625" s="9" t="str">
        <f>貼付ｼｰﾄ!G623</f>
        <v>決</v>
      </c>
      <c r="L625" s="9" t="str">
        <f>貼付ｼｰﾄ!H623</f>
        <v>雄武高</v>
      </c>
      <c r="M625" s="9">
        <f>貼付ｼｰﾄ!I623</f>
        <v>2</v>
      </c>
      <c r="N625" s="9">
        <f>貼付ｼｰﾄ!J623</f>
        <v>0</v>
      </c>
    </row>
    <row r="626" spans="1:14" x14ac:dyDescent="0.15">
      <c r="A626" s="9">
        <v>2009</v>
      </c>
      <c r="B626" s="9" t="str">
        <f t="shared" si="41"/>
        <v>高男やり投24</v>
      </c>
      <c r="C626" s="9" t="str">
        <f>I626&amp;COUNTIF($I$4:I626,I626)</f>
        <v>椛山蒼生2</v>
      </c>
      <c r="D626" s="9" t="str">
        <f>貼付ｼｰﾄ!D624&amp;貼付ｼｰﾄ!C624</f>
        <v>高男やり投</v>
      </c>
      <c r="E626" s="9">
        <f>IF(D626="","",貼付ｼｰﾄ!F624+ROW()/1000000)</f>
        <v>3280.000626</v>
      </c>
      <c r="F626" s="9">
        <f t="shared" si="37"/>
        <v>24</v>
      </c>
      <c r="G626" s="9" t="str">
        <f>貼付ｼｰﾄ!A624</f>
        <v>秋季陸上</v>
      </c>
      <c r="H626" s="9" t="str">
        <f>貼付ｼｰﾄ!B624</f>
        <v>網走</v>
      </c>
      <c r="I626" s="9" t="str">
        <f>貼付ｼｰﾄ!E624</f>
        <v>椛山蒼生</v>
      </c>
      <c r="J626" s="9">
        <f>貼付ｼｰﾄ!F624</f>
        <v>3280</v>
      </c>
      <c r="K626" s="9" t="str">
        <f>貼付ｼｰﾄ!G624</f>
        <v>決</v>
      </c>
      <c r="L626" s="9" t="str">
        <f>貼付ｼｰﾄ!H624</f>
        <v>遠軽高</v>
      </c>
      <c r="M626" s="9">
        <f>貼付ｼｰﾄ!I624</f>
        <v>2</v>
      </c>
      <c r="N626" s="9">
        <f>貼付ｼｰﾄ!J624</f>
        <v>0</v>
      </c>
    </row>
    <row r="627" spans="1:14" x14ac:dyDescent="0.15">
      <c r="A627" s="9">
        <v>2010</v>
      </c>
      <c r="B627" s="9" t="str">
        <f t="shared" si="41"/>
        <v>高女やり投13</v>
      </c>
      <c r="C627" s="9" t="str">
        <f>I627&amp;COUNTIF($I$4:I627,I627)</f>
        <v>角野友香1</v>
      </c>
      <c r="D627" s="9" t="str">
        <f>貼付ｼｰﾄ!D625&amp;貼付ｼｰﾄ!C625</f>
        <v>高女やり投</v>
      </c>
      <c r="E627" s="9">
        <f>IF(D627="","",貼付ｼｰﾄ!F625+ROW()/1000000)</f>
        <v>2090.0006269999999</v>
      </c>
      <c r="F627" s="9">
        <f t="shared" si="37"/>
        <v>13</v>
      </c>
      <c r="G627" s="9" t="str">
        <f>貼付ｼｰﾄ!A625</f>
        <v>高体連新人</v>
      </c>
      <c r="H627" s="9" t="str">
        <f>貼付ｼｰﾄ!B625</f>
        <v>網走</v>
      </c>
      <c r="I627" s="9" t="str">
        <f>貼付ｼｰﾄ!E625</f>
        <v>角野友香</v>
      </c>
      <c r="J627" s="9">
        <f>貼付ｼｰﾄ!F625</f>
        <v>2090</v>
      </c>
      <c r="K627" s="9" t="str">
        <f>貼付ｼｰﾄ!G625</f>
        <v>決</v>
      </c>
      <c r="L627" s="9" t="str">
        <f>貼付ｼｰﾄ!H625</f>
        <v>紋別高</v>
      </c>
      <c r="M627" s="9">
        <f>貼付ｼｰﾄ!I625</f>
        <v>1</v>
      </c>
      <c r="N627" s="9">
        <f>貼付ｼｰﾄ!J625</f>
        <v>0</v>
      </c>
    </row>
    <row r="628" spans="1:14" x14ac:dyDescent="0.15">
      <c r="A628" s="9">
        <v>2012</v>
      </c>
      <c r="B628" s="9" t="str">
        <f t="shared" si="41"/>
        <v>高男やり投25</v>
      </c>
      <c r="C628" s="9" t="str">
        <f>I628&amp;COUNTIF($I$4:I628,I628)</f>
        <v>恩田昂平3</v>
      </c>
      <c r="D628" s="9" t="str">
        <f>貼付ｼｰﾄ!D626&amp;貼付ｼｰﾄ!C626</f>
        <v>高男やり投</v>
      </c>
      <c r="E628" s="9">
        <f>IF(D628="","",貼付ｼｰﾄ!F626+ROW()/1000000)</f>
        <v>3187.0006279999998</v>
      </c>
      <c r="F628" s="9">
        <f t="shared" si="37"/>
        <v>25</v>
      </c>
      <c r="G628" s="9" t="str">
        <f>貼付ｼｰﾄ!A626</f>
        <v>記録会2戦</v>
      </c>
      <c r="H628" s="9" t="str">
        <f>貼付ｼｰﾄ!B626</f>
        <v>網走</v>
      </c>
      <c r="I628" s="9" t="str">
        <f>貼付ｼｰﾄ!E626</f>
        <v>恩田昂平</v>
      </c>
      <c r="J628" s="9">
        <f>貼付ｼｰﾄ!F626</f>
        <v>3187</v>
      </c>
      <c r="K628" s="9" t="str">
        <f>貼付ｼｰﾄ!G626</f>
        <v>決</v>
      </c>
      <c r="L628" s="9" t="str">
        <f>貼付ｼｰﾄ!H626</f>
        <v>北見柏陽高</v>
      </c>
      <c r="M628" s="9">
        <f>貼付ｼｰﾄ!I626</f>
        <v>2</v>
      </c>
      <c r="N628" s="9">
        <f>貼付ｼｰﾄ!J626</f>
        <v>0</v>
      </c>
    </row>
    <row r="629" spans="1:14" x14ac:dyDescent="0.15">
      <c r="A629" s="9">
        <v>2023</v>
      </c>
      <c r="B629" s="9" t="str">
        <f t="shared" si="41"/>
        <v>高男やり投31</v>
      </c>
      <c r="C629" s="9" t="str">
        <f>I629&amp;COUNTIF($I$4:I629,I629)</f>
        <v>遠藤創人2</v>
      </c>
      <c r="D629" s="9" t="str">
        <f>貼付ｼｰﾄ!D627&amp;貼付ｼｰﾄ!C627</f>
        <v>高男やり投</v>
      </c>
      <c r="E629" s="9">
        <f>IF(D629="","",貼付ｼｰﾄ!F627+ROW()/1000000)</f>
        <v>2115.0006290000001</v>
      </c>
      <c r="F629" s="9">
        <f t="shared" si="37"/>
        <v>31</v>
      </c>
      <c r="G629" s="9" t="str">
        <f>貼付ｼｰﾄ!A627</f>
        <v>記録会１戦</v>
      </c>
      <c r="H629" s="9" t="str">
        <f>貼付ｼｰﾄ!B627</f>
        <v>北見</v>
      </c>
      <c r="I629" s="9" t="str">
        <f>貼付ｼｰﾄ!E627</f>
        <v>遠藤創人</v>
      </c>
      <c r="J629" s="9">
        <f>貼付ｼｰﾄ!F627</f>
        <v>2115</v>
      </c>
      <c r="K629" s="9" t="str">
        <f>貼付ｼｰﾄ!G627</f>
        <v>決</v>
      </c>
      <c r="L629" s="9" t="str">
        <f>貼付ｼｰﾄ!H627</f>
        <v>紋別高</v>
      </c>
      <c r="M629" s="9">
        <f>貼付ｼｰﾄ!I627</f>
        <v>3</v>
      </c>
      <c r="N629" s="9">
        <f>貼付ｼｰﾄ!J627</f>
        <v>0</v>
      </c>
    </row>
    <row r="630" spans="1:14" x14ac:dyDescent="0.15">
      <c r="A630" s="9">
        <v>2030</v>
      </c>
      <c r="B630" s="9" t="str">
        <f t="shared" si="41"/>
        <v>高女やり投3</v>
      </c>
      <c r="C630" s="9" t="str">
        <f>I630&amp;COUNTIF($I$4:I630,I630)</f>
        <v>阿部冬彩5</v>
      </c>
      <c r="D630" s="9" t="str">
        <f>貼付ｼｰﾄ!D628&amp;貼付ｼｰﾄ!C628</f>
        <v>高女やり投</v>
      </c>
      <c r="E630" s="9">
        <f>IF(D630="","",貼付ｼｰﾄ!F628+ROW()/1000000)</f>
        <v>3133.00063</v>
      </c>
      <c r="F630" s="9">
        <f t="shared" si="37"/>
        <v>3</v>
      </c>
      <c r="G630" s="9" t="str">
        <f>貼付ｼｰﾄ!A628</f>
        <v>高体連北見支部</v>
      </c>
      <c r="H630" s="9" t="str">
        <f>貼付ｼｰﾄ!B628</f>
        <v>北見</v>
      </c>
      <c r="I630" s="9" t="str">
        <f>貼付ｼｰﾄ!E628</f>
        <v>阿部冬彩</v>
      </c>
      <c r="J630" s="9">
        <f>貼付ｼｰﾄ!F628</f>
        <v>3133</v>
      </c>
      <c r="K630" s="9" t="str">
        <f>貼付ｼｰﾄ!G628</f>
        <v>決</v>
      </c>
      <c r="L630" s="9" t="str">
        <f>貼付ｼｰﾄ!H628</f>
        <v>遠軽高</v>
      </c>
      <c r="M630" s="9">
        <f>貼付ｼｰﾄ!I628</f>
        <v>3</v>
      </c>
      <c r="N630" s="9">
        <f>貼付ｼｰﾄ!J628</f>
        <v>0</v>
      </c>
    </row>
    <row r="631" spans="1:14" x14ac:dyDescent="0.15">
      <c r="A631" s="9">
        <v>2039</v>
      </c>
      <c r="B631" s="9" t="str">
        <f t="shared" si="41"/>
        <v>高男ﾊﾝﾏｰ投2</v>
      </c>
      <c r="C631" s="9" t="str">
        <f>I631&amp;COUNTIF($I$4:I631,I631)</f>
        <v>鈴木雅詞3</v>
      </c>
      <c r="D631" s="9" t="str">
        <f>貼付ｼｰﾄ!D629&amp;貼付ｼｰﾄ!C629</f>
        <v>高男ﾊﾝﾏｰ投</v>
      </c>
      <c r="E631" s="9">
        <f>IF(D631="","",貼付ｼｰﾄ!F629+ROW()/1000000)</f>
        <v>3542.0006309999999</v>
      </c>
      <c r="F631" s="9">
        <f t="shared" si="37"/>
        <v>2</v>
      </c>
      <c r="G631" s="9" t="str">
        <f>貼付ｼｰﾄ!A629</f>
        <v>高体連北見支部</v>
      </c>
      <c r="H631" s="9" t="str">
        <f>貼付ｼｰﾄ!B629</f>
        <v>北見</v>
      </c>
      <c r="I631" s="9" t="str">
        <f>貼付ｼｰﾄ!E629</f>
        <v>鈴木雅詞</v>
      </c>
      <c r="J631" s="9">
        <f>貼付ｼｰﾄ!F629</f>
        <v>3542</v>
      </c>
      <c r="K631" s="9" t="str">
        <f>貼付ｼｰﾄ!G629</f>
        <v>決</v>
      </c>
      <c r="L631" s="9" t="str">
        <f>貼付ｼｰﾄ!H629</f>
        <v>遠軽高</v>
      </c>
      <c r="M631" s="9">
        <f>貼付ｼｰﾄ!I629</f>
        <v>3</v>
      </c>
      <c r="N631" s="9">
        <f>貼付ｼｰﾄ!J629</f>
        <v>0</v>
      </c>
    </row>
    <row r="632" spans="1:14" x14ac:dyDescent="0.15">
      <c r="A632" s="9">
        <v>2046</v>
      </c>
      <c r="B632" s="9" t="str">
        <f t="shared" si="41"/>
        <v>高男ﾊﾝﾏｰ投3</v>
      </c>
      <c r="C632" s="9" t="str">
        <f>I632&amp;COUNTIF($I$4:I632,I632)</f>
        <v>木村大亮4</v>
      </c>
      <c r="D632" s="9" t="str">
        <f>貼付ｼｰﾄ!D630&amp;貼付ｼｰﾄ!C630</f>
        <v>高男ﾊﾝﾏｰ投</v>
      </c>
      <c r="E632" s="9">
        <f>IF(D632="","",貼付ｼｰﾄ!F630+ROW()/1000000)</f>
        <v>3055.0006320000002</v>
      </c>
      <c r="F632" s="9">
        <f t="shared" si="37"/>
        <v>3</v>
      </c>
      <c r="G632" s="9" t="str">
        <f>貼付ｼｰﾄ!A630</f>
        <v>秋季陸上</v>
      </c>
      <c r="H632" s="9" t="str">
        <f>貼付ｼｰﾄ!B630</f>
        <v>網走</v>
      </c>
      <c r="I632" s="9" t="str">
        <f>貼付ｼｰﾄ!E630</f>
        <v>木村大亮</v>
      </c>
      <c r="J632" s="9">
        <f>貼付ｼｰﾄ!F630</f>
        <v>3055</v>
      </c>
      <c r="K632" s="9" t="str">
        <f>貼付ｼｰﾄ!G630</f>
        <v>決</v>
      </c>
      <c r="L632" s="9" t="str">
        <f>貼付ｼｰﾄ!H630</f>
        <v>遠軽高</v>
      </c>
      <c r="M632" s="9">
        <f>貼付ｼｰﾄ!I630</f>
        <v>2</v>
      </c>
      <c r="N632" s="9">
        <f>貼付ｼｰﾄ!J630</f>
        <v>0</v>
      </c>
    </row>
    <row r="633" spans="1:14" x14ac:dyDescent="0.15">
      <c r="A633" s="9">
        <v>2047</v>
      </c>
      <c r="B633" s="9" t="str">
        <f t="shared" si="41"/>
        <v>高女ﾊﾝﾏｰ投2</v>
      </c>
      <c r="C633" s="9" t="str">
        <f>I633&amp;COUNTIF($I$4:I633,I633)</f>
        <v>尾崎京子4</v>
      </c>
      <c r="D633" s="9" t="str">
        <f>貼付ｼｰﾄ!D631&amp;貼付ｼｰﾄ!C631</f>
        <v>高女ﾊﾝﾏｰ投</v>
      </c>
      <c r="E633" s="9">
        <f>IF(D633="","",貼付ｼｰﾄ!F631+ROW()/1000000)</f>
        <v>3280.0006330000001</v>
      </c>
      <c r="F633" s="9">
        <f t="shared" si="37"/>
        <v>2</v>
      </c>
      <c r="G633" s="9" t="str">
        <f>貼付ｼｰﾄ!A631</f>
        <v>高体連新人</v>
      </c>
      <c r="H633" s="9" t="str">
        <f>貼付ｼｰﾄ!B631</f>
        <v>網走</v>
      </c>
      <c r="I633" s="9" t="str">
        <f>貼付ｼｰﾄ!E631</f>
        <v>尾崎京子</v>
      </c>
      <c r="J633" s="9">
        <f>貼付ｼｰﾄ!F631</f>
        <v>3280</v>
      </c>
      <c r="K633" s="9" t="str">
        <f>貼付ｼｰﾄ!G631</f>
        <v>決</v>
      </c>
      <c r="L633" s="9" t="str">
        <f>貼付ｼｰﾄ!H631</f>
        <v>遠軽高</v>
      </c>
      <c r="M633" s="9">
        <f>貼付ｼｰﾄ!I631</f>
        <v>2</v>
      </c>
      <c r="N633" s="9">
        <f>貼付ｼｰﾄ!J631</f>
        <v>0</v>
      </c>
    </row>
    <row r="634" spans="1:14" x14ac:dyDescent="0.15">
      <c r="A634" s="9">
        <v>2048</v>
      </c>
      <c r="B634" s="9" t="str">
        <f t="shared" si="41"/>
        <v>一男ﾊﾝﾏｰ投2</v>
      </c>
      <c r="C634" s="9" t="str">
        <f>I634&amp;COUNTIF($I$4:I634,I634)</f>
        <v>尾形凌2</v>
      </c>
      <c r="D634" s="9" t="str">
        <f>貼付ｼｰﾄ!D632&amp;貼付ｼｰﾄ!C632</f>
        <v>一男ﾊﾝﾏｰ投</v>
      </c>
      <c r="E634" s="9">
        <f>IF(D634="","",貼付ｼｰﾄ!F632+ROW()/1000000)</f>
        <v>3294.000634</v>
      </c>
      <c r="F634" s="9">
        <f t="shared" si="37"/>
        <v>2</v>
      </c>
      <c r="G634" s="9" t="str">
        <f>貼付ｼｰﾄ!A632</f>
        <v>選手権</v>
      </c>
      <c r="H634" s="9" t="str">
        <f>貼付ｼｰﾄ!B632</f>
        <v>北見</v>
      </c>
      <c r="I634" s="9" t="str">
        <f>貼付ｼｰﾄ!E632</f>
        <v>尾形凌</v>
      </c>
      <c r="J634" s="9">
        <f>貼付ｼｰﾄ!F632</f>
        <v>3294</v>
      </c>
      <c r="K634" s="9" t="str">
        <f>貼付ｼｰﾄ!G632</f>
        <v>決</v>
      </c>
      <c r="L634" s="9" t="str">
        <f>貼付ｼｰﾄ!H632</f>
        <v>ｵﾎｰﾂｸAC</v>
      </c>
      <c r="M634" s="9" t="str">
        <f>貼付ｼｰﾄ!I632</f>
        <v>般</v>
      </c>
      <c r="N634" s="9">
        <f>貼付ｼｰﾄ!J632</f>
        <v>0</v>
      </c>
    </row>
    <row r="635" spans="1:14" x14ac:dyDescent="0.15">
      <c r="A635" s="9">
        <v>2049</v>
      </c>
      <c r="B635" s="9" t="str">
        <f t="shared" si="41"/>
        <v>高女ﾊﾝﾏｰ投3</v>
      </c>
      <c r="C635" s="9" t="str">
        <f>I635&amp;COUNTIF($I$4:I635,I635)</f>
        <v>内藤成美6</v>
      </c>
      <c r="D635" s="9" t="str">
        <f>貼付ｼｰﾄ!D633&amp;貼付ｼｰﾄ!C633</f>
        <v>高女ﾊﾝﾏｰ投</v>
      </c>
      <c r="E635" s="9">
        <f>IF(D635="","",貼付ｼｰﾄ!F633+ROW()/1000000)</f>
        <v>3181.0006349999999</v>
      </c>
      <c r="F635" s="9">
        <f t="shared" si="37"/>
        <v>3</v>
      </c>
      <c r="G635" s="9" t="str">
        <f>貼付ｼｰﾄ!A633</f>
        <v>高体連新人</v>
      </c>
      <c r="H635" s="9" t="str">
        <f>貼付ｼｰﾄ!B633</f>
        <v>網走</v>
      </c>
      <c r="I635" s="9" t="str">
        <f>貼付ｼｰﾄ!E633</f>
        <v>内藤成美</v>
      </c>
      <c r="J635" s="9">
        <f>貼付ｼｰﾄ!F633</f>
        <v>3181</v>
      </c>
      <c r="K635" s="9" t="str">
        <f>貼付ｼｰﾄ!G633</f>
        <v>決</v>
      </c>
      <c r="L635" s="9" t="str">
        <f>貼付ｼｰﾄ!H633</f>
        <v>常呂高</v>
      </c>
      <c r="M635" s="9">
        <f>貼付ｼｰﾄ!I633</f>
        <v>2</v>
      </c>
      <c r="N635" s="9">
        <f>貼付ｼｰﾄ!J633</f>
        <v>0</v>
      </c>
    </row>
    <row r="636" spans="1:14" x14ac:dyDescent="0.15">
      <c r="A636" s="9">
        <v>2053</v>
      </c>
      <c r="B636" s="9" t="str">
        <f t="shared" ref="B636:B647" si="42">D636&amp;F636</f>
        <v>一男ﾊﾝﾏｰ投1</v>
      </c>
      <c r="C636" s="9" t="str">
        <f>I636&amp;COUNTIF($I$4:I636,I636)</f>
        <v>川田恒1</v>
      </c>
      <c r="D636" s="9" t="str">
        <f>貼付ｼｰﾄ!D634&amp;貼付ｼｰﾄ!C634</f>
        <v>一男ﾊﾝﾏｰ投</v>
      </c>
      <c r="E636" s="9">
        <f>IF(D636="","",貼付ｼｰﾄ!F634+ROW()/1000000)</f>
        <v>3861.0006360000002</v>
      </c>
      <c r="F636" s="9">
        <f t="shared" si="37"/>
        <v>1</v>
      </c>
      <c r="G636" s="9" t="str">
        <f>貼付ｼｰﾄ!A634</f>
        <v>記録会3戦</v>
      </c>
      <c r="H636" s="9" t="str">
        <f>貼付ｼｰﾄ!B634</f>
        <v>網走</v>
      </c>
      <c r="I636" s="9" t="str">
        <f>貼付ｼｰﾄ!E634</f>
        <v>川田恒</v>
      </c>
      <c r="J636" s="9">
        <f>貼付ｼｰﾄ!F634</f>
        <v>3861</v>
      </c>
      <c r="K636" s="9" t="str">
        <f>貼付ｼｰﾄ!G634</f>
        <v>決</v>
      </c>
      <c r="L636" s="9" t="str">
        <f>貼付ｼｰﾄ!H634</f>
        <v>ｵﾎｰﾂｸ陸協</v>
      </c>
      <c r="M636" s="9" t="str">
        <f>貼付ｼｰﾄ!I634</f>
        <v>般</v>
      </c>
      <c r="N636" s="9">
        <f>貼付ｼｰﾄ!J634</f>
        <v>0</v>
      </c>
    </row>
    <row r="637" spans="1:14" x14ac:dyDescent="0.15">
      <c r="A637" s="9">
        <v>2062</v>
      </c>
      <c r="B637" s="9" t="str">
        <f t="shared" si="42"/>
        <v>高女ﾊﾝﾏｰ投4</v>
      </c>
      <c r="C637" s="9" t="str">
        <f>I637&amp;COUNTIF($I$4:I637,I637)</f>
        <v>小松果梨1</v>
      </c>
      <c r="D637" s="9" t="str">
        <f>貼付ｼｰﾄ!D635&amp;貼付ｼｰﾄ!C635</f>
        <v>高女ﾊﾝﾏｰ投</v>
      </c>
      <c r="E637" s="9">
        <f>IF(D637="","",貼付ｼｰﾄ!F635+ROW()/1000000)</f>
        <v>1452.0006370000001</v>
      </c>
      <c r="F637" s="9">
        <f t="shared" si="37"/>
        <v>4</v>
      </c>
      <c r="G637" s="9" t="str">
        <f>貼付ｼｰﾄ!A635</f>
        <v>高体連新人</v>
      </c>
      <c r="H637" s="9" t="str">
        <f>貼付ｼｰﾄ!B635</f>
        <v>網走</v>
      </c>
      <c r="I637" s="9" t="str">
        <f>貼付ｼｰﾄ!E635</f>
        <v>小松果梨</v>
      </c>
      <c r="J637" s="9">
        <f>貼付ｼｰﾄ!F635</f>
        <v>1452</v>
      </c>
      <c r="K637" s="9" t="str">
        <f>貼付ｼｰﾄ!G635</f>
        <v>決</v>
      </c>
      <c r="L637" s="9" t="str">
        <f>貼付ｼｰﾄ!H635</f>
        <v>遠軽高</v>
      </c>
      <c r="M637" s="9">
        <f>貼付ｼｰﾄ!I635</f>
        <v>1</v>
      </c>
      <c r="N637" s="9">
        <f>貼付ｼｰﾄ!J635</f>
        <v>0</v>
      </c>
    </row>
    <row r="638" spans="1:14" x14ac:dyDescent="0.15">
      <c r="A638" s="9">
        <v>2063</v>
      </c>
      <c r="B638" s="9" t="str">
        <f t="shared" si="42"/>
        <v>一男ﾊﾝﾏｰ投3</v>
      </c>
      <c r="C638" s="9" t="str">
        <f>I638&amp;COUNTIF($I$4:I638,I638)</f>
        <v>狩野琢弥1</v>
      </c>
      <c r="D638" s="9" t="str">
        <f>貼付ｼｰﾄ!D636&amp;貼付ｼｰﾄ!C636</f>
        <v>一男ﾊﾝﾏｰ投</v>
      </c>
      <c r="E638" s="9">
        <f>IF(D638="","",貼付ｼｰﾄ!F636+ROW()/1000000)</f>
        <v>3221.000638</v>
      </c>
      <c r="F638" s="9">
        <f t="shared" si="37"/>
        <v>3</v>
      </c>
      <c r="G638" s="9" t="str">
        <f>貼付ｼｰﾄ!A636</f>
        <v>秋季陸上</v>
      </c>
      <c r="H638" s="9" t="str">
        <f>貼付ｼｰﾄ!B636</f>
        <v>網走</v>
      </c>
      <c r="I638" s="9" t="str">
        <f>貼付ｼｰﾄ!E636</f>
        <v>狩野琢弥</v>
      </c>
      <c r="J638" s="9">
        <f>貼付ｼｰﾄ!F636</f>
        <v>3221</v>
      </c>
      <c r="K638" s="9" t="str">
        <f>貼付ｼｰﾄ!G636</f>
        <v>決</v>
      </c>
      <c r="L638" s="9" t="str">
        <f>貼付ｼｰﾄ!H636</f>
        <v>ｵﾎｰﾂｸAC</v>
      </c>
      <c r="M638" s="9" t="str">
        <f>貼付ｼｰﾄ!I636</f>
        <v>般</v>
      </c>
      <c r="N638" s="9">
        <f>貼付ｼｰﾄ!J636</f>
        <v>0</v>
      </c>
    </row>
    <row r="639" spans="1:14" x14ac:dyDescent="0.15">
      <c r="A639" s="9">
        <v>2068</v>
      </c>
      <c r="B639" s="9" t="str">
        <f t="shared" si="42"/>
        <v>高男ﾊﾝﾏｰ投1</v>
      </c>
      <c r="C639" s="9" t="str">
        <f>I639&amp;COUNTIF($I$4:I639,I639)</f>
        <v>山地朝陽3</v>
      </c>
      <c r="D639" s="9" t="str">
        <f>貼付ｼｰﾄ!D637&amp;貼付ｼｰﾄ!C637</f>
        <v>高男ﾊﾝﾏｰ投</v>
      </c>
      <c r="E639" s="9">
        <f>IF(D639="","",貼付ｼｰﾄ!F637+ROW()/1000000)</f>
        <v>3690.0006389999999</v>
      </c>
      <c r="F639" s="9">
        <f t="shared" si="37"/>
        <v>1</v>
      </c>
      <c r="G639" s="9" t="str">
        <f>貼付ｼｰﾄ!A637</f>
        <v>高体連北見支部</v>
      </c>
      <c r="H639" s="9" t="str">
        <f>貼付ｼｰﾄ!B637</f>
        <v>北見</v>
      </c>
      <c r="I639" s="9" t="str">
        <f>貼付ｼｰﾄ!E637</f>
        <v>山地朝陽</v>
      </c>
      <c r="J639" s="9">
        <f>貼付ｼｰﾄ!F637</f>
        <v>3690</v>
      </c>
      <c r="K639" s="9" t="str">
        <f>貼付ｼｰﾄ!G637</f>
        <v>決</v>
      </c>
      <c r="L639" s="9" t="str">
        <f>貼付ｼｰﾄ!H637</f>
        <v>網走桂陽高</v>
      </c>
      <c r="M639" s="9">
        <f>貼付ｼｰﾄ!I637</f>
        <v>3</v>
      </c>
      <c r="N639" s="9">
        <f>貼付ｼｰﾄ!J637</f>
        <v>0</v>
      </c>
    </row>
    <row r="640" spans="1:14" x14ac:dyDescent="0.15">
      <c r="A640" s="9">
        <v>2071</v>
      </c>
      <c r="B640" s="9" t="str">
        <f t="shared" si="42"/>
        <v>高男ﾊﾝﾏｰ投5</v>
      </c>
      <c r="C640" s="9" t="str">
        <f>I640&amp;COUNTIF($I$4:I640,I640)</f>
        <v>高橋瞭太朗4</v>
      </c>
      <c r="D640" s="9" t="str">
        <f>貼付ｼｰﾄ!D638&amp;貼付ｼｰﾄ!C638</f>
        <v>高男ﾊﾝﾏｰ投</v>
      </c>
      <c r="E640" s="9">
        <f>IF(D640="","",貼付ｼｰﾄ!F638+ROW()/1000000)</f>
        <v>2595.0006400000002</v>
      </c>
      <c r="F640" s="9">
        <f t="shared" si="37"/>
        <v>5</v>
      </c>
      <c r="G640" s="9" t="str">
        <f>貼付ｼｰﾄ!A638</f>
        <v>高体連新人</v>
      </c>
      <c r="H640" s="9" t="str">
        <f>貼付ｼｰﾄ!B638</f>
        <v>網走</v>
      </c>
      <c r="I640" s="9" t="str">
        <f>貼付ｼｰﾄ!E638</f>
        <v>高橋瞭太朗</v>
      </c>
      <c r="J640" s="9">
        <f>貼付ｼｰﾄ!F638</f>
        <v>2595</v>
      </c>
      <c r="K640" s="9" t="str">
        <f>貼付ｼｰﾄ!G638</f>
        <v>決</v>
      </c>
      <c r="L640" s="9" t="str">
        <f>貼付ｼｰﾄ!H638</f>
        <v>遠軽高</v>
      </c>
      <c r="M640" s="9">
        <f>貼付ｼｰﾄ!I638</f>
        <v>1</v>
      </c>
      <c r="N640" s="9">
        <f>貼付ｼｰﾄ!J638</f>
        <v>0</v>
      </c>
    </row>
    <row r="641" spans="1:14" x14ac:dyDescent="0.15">
      <c r="A641" s="9">
        <v>2074</v>
      </c>
      <c r="B641" s="9" t="str">
        <f t="shared" si="42"/>
        <v>高男ﾊﾝﾏｰ投4</v>
      </c>
      <c r="C641" s="9" t="str">
        <f>I641&amp;COUNTIF($I$4:I641,I641)</f>
        <v>磯野拓実2</v>
      </c>
      <c r="D641" s="9" t="str">
        <f>貼付ｼｰﾄ!D639&amp;貼付ｼｰﾄ!C639</f>
        <v>高男ﾊﾝﾏｰ投</v>
      </c>
      <c r="E641" s="9">
        <f>IF(D641="","",貼付ｼｰﾄ!F639+ROW()/1000000)</f>
        <v>2608.0006410000001</v>
      </c>
      <c r="F641" s="9">
        <f t="shared" si="37"/>
        <v>4</v>
      </c>
      <c r="G641" s="9" t="str">
        <f>貼付ｼｰﾄ!A639</f>
        <v>高体連北見支部</v>
      </c>
      <c r="H641" s="9" t="str">
        <f>貼付ｼｰﾄ!B639</f>
        <v>北見</v>
      </c>
      <c r="I641" s="9" t="str">
        <f>貼付ｼｰﾄ!E639</f>
        <v>磯野拓実</v>
      </c>
      <c r="J641" s="9">
        <f>貼付ｼｰﾄ!F639</f>
        <v>2608</v>
      </c>
      <c r="K641" s="9" t="str">
        <f>貼付ｼｰﾄ!G639</f>
        <v>決</v>
      </c>
      <c r="L641" s="9" t="str">
        <f>貼付ｼｰﾄ!H639</f>
        <v>網走南ヶ丘高</v>
      </c>
      <c r="M641" s="9">
        <f>貼付ｼｰﾄ!I639</f>
        <v>3</v>
      </c>
      <c r="N641" s="9">
        <f>貼付ｼｰﾄ!J639</f>
        <v>0</v>
      </c>
    </row>
    <row r="642" spans="1:14" x14ac:dyDescent="0.15">
      <c r="A642" s="9">
        <v>2078</v>
      </c>
      <c r="B642" s="9" t="str">
        <f t="shared" si="42"/>
        <v>高女ﾊﾝﾏｰ投1</v>
      </c>
      <c r="C642" s="9" t="str">
        <f>I642&amp;COUNTIF($I$4:I642,I642)</f>
        <v>阿部冬彩6</v>
      </c>
      <c r="D642" s="9" t="str">
        <f>貼付ｼｰﾄ!D640&amp;貼付ｼｰﾄ!C640</f>
        <v>高女ﾊﾝﾏｰ投</v>
      </c>
      <c r="E642" s="9">
        <f>IF(D642="","",貼付ｼｰﾄ!F640+ROW()/1000000)</f>
        <v>4268.000642</v>
      </c>
      <c r="F642" s="9">
        <f t="shared" si="37"/>
        <v>1</v>
      </c>
      <c r="G642" s="9" t="str">
        <f>貼付ｼｰﾄ!A640</f>
        <v>記録会１戦</v>
      </c>
      <c r="H642" s="9" t="str">
        <f>貼付ｼｰﾄ!B640</f>
        <v>北見</v>
      </c>
      <c r="I642" s="9" t="str">
        <f>貼付ｼｰﾄ!E640</f>
        <v>阿部冬彩</v>
      </c>
      <c r="J642" s="9">
        <f>貼付ｼｰﾄ!F640</f>
        <v>4268</v>
      </c>
      <c r="K642" s="9" t="str">
        <f>貼付ｼｰﾄ!G640</f>
        <v>決</v>
      </c>
      <c r="L642" s="9" t="str">
        <f>貼付ｼｰﾄ!H640</f>
        <v>遠軽高</v>
      </c>
      <c r="M642" s="9">
        <f>貼付ｼｰﾄ!I640</f>
        <v>3</v>
      </c>
      <c r="N642" s="9">
        <f>貼付ｼｰﾄ!J640</f>
        <v>0</v>
      </c>
    </row>
    <row r="643" spans="1:14" x14ac:dyDescent="0.15">
      <c r="A643" s="9">
        <v>2081</v>
      </c>
      <c r="B643" s="9" t="str">
        <f t="shared" si="42"/>
        <v>中女ｼﾞｬﾍﾞﾘｯｸﾎﾞｰﾙ投1</v>
      </c>
      <c r="C643" s="9" t="str">
        <f>I643&amp;COUNTIF($I$4:I643,I643)</f>
        <v>林夏実3</v>
      </c>
      <c r="D643" s="9" t="str">
        <f>貼付ｼｰﾄ!D641&amp;貼付ｼｰﾄ!C641</f>
        <v>中女ｼﾞｬﾍﾞﾘｯｸﾎﾞｰﾙ投</v>
      </c>
      <c r="E643" s="9">
        <f>IF(D643="","",貼付ｼｰﾄ!F641+ROW()/1000000)</f>
        <v>2327.0006429999999</v>
      </c>
      <c r="F643" s="9">
        <f t="shared" si="37"/>
        <v>1</v>
      </c>
      <c r="G643" s="9" t="str">
        <f>貼付ｼｰﾄ!A641</f>
        <v>選手権</v>
      </c>
      <c r="H643" s="9" t="str">
        <f>貼付ｼｰﾄ!B641</f>
        <v>北見</v>
      </c>
      <c r="I643" s="9" t="str">
        <f>貼付ｼｰﾄ!E641</f>
        <v>林夏実</v>
      </c>
      <c r="J643" s="9">
        <f>貼付ｼｰﾄ!F641</f>
        <v>2327</v>
      </c>
      <c r="K643" s="9" t="str">
        <f>貼付ｼｰﾄ!G641</f>
        <v>決</v>
      </c>
      <c r="L643" s="9" t="str">
        <f>貼付ｼｰﾄ!H641</f>
        <v>清里中</v>
      </c>
      <c r="M643" s="9">
        <f>貼付ｼｰﾄ!I641</f>
        <v>1</v>
      </c>
      <c r="N643" s="9">
        <f>貼付ｼｰﾄ!J641</f>
        <v>0</v>
      </c>
    </row>
    <row r="644" spans="1:14" x14ac:dyDescent="0.15">
      <c r="A644" s="9">
        <v>2088</v>
      </c>
      <c r="B644" s="9" t="str">
        <f t="shared" si="42"/>
        <v>中女ｼﾞｬﾍﾞﾘｯｸﾎﾞｰﾙ投7</v>
      </c>
      <c r="C644" s="9" t="str">
        <f>I644&amp;COUNTIF($I$4:I644,I644)</f>
        <v>矢萩雪奈2</v>
      </c>
      <c r="D644" s="9" t="str">
        <f>貼付ｼｰﾄ!D642&amp;貼付ｼｰﾄ!C642</f>
        <v>中女ｼﾞｬﾍﾞﾘｯｸﾎﾞｰﾙ投</v>
      </c>
      <c r="E644" s="9">
        <f>IF(D644="","",貼付ｼｰﾄ!F642+ROW()/1000000)</f>
        <v>16.790644</v>
      </c>
      <c r="F644" s="9">
        <f t="shared" si="37"/>
        <v>7</v>
      </c>
      <c r="G644" s="9" t="str">
        <f>貼付ｼｰﾄ!A642</f>
        <v>道ジュニア</v>
      </c>
      <c r="H644" s="9" t="str">
        <f>貼付ｼｰﾄ!B642</f>
        <v>小樽</v>
      </c>
      <c r="I644" s="9" t="str">
        <f>貼付ｼｰﾄ!E642</f>
        <v>矢萩雪奈</v>
      </c>
      <c r="J644" s="9">
        <f>貼付ｼｰﾄ!F642</f>
        <v>16.79</v>
      </c>
      <c r="K644" s="9" t="str">
        <f>貼付ｼｰﾄ!G642</f>
        <v>決</v>
      </c>
      <c r="L644" s="9" t="str">
        <f>貼付ｼｰﾄ!H642</f>
        <v>遠軽中</v>
      </c>
      <c r="M644" s="9">
        <f>貼付ｼｰﾄ!I642</f>
        <v>3</v>
      </c>
      <c r="N644" s="9">
        <f>貼付ｼｰﾄ!J642</f>
        <v>0</v>
      </c>
    </row>
    <row r="645" spans="1:14" x14ac:dyDescent="0.15">
      <c r="A645" s="9">
        <v>2090</v>
      </c>
      <c r="B645" s="9" t="str">
        <f t="shared" si="42"/>
        <v>小女ｼﾞｬﾍﾞﾘｯｸﾎﾞｰﾙ投6</v>
      </c>
      <c r="C645" s="9" t="str">
        <f>I645&amp;COUNTIF($I$4:I645,I645)</f>
        <v>野村采加2</v>
      </c>
      <c r="D645" s="9" t="str">
        <f>貼付ｼｰﾄ!D643&amp;貼付ｼｰﾄ!C643</f>
        <v>小女ｼﾞｬﾍﾞﾘｯｸﾎﾞｰﾙ投</v>
      </c>
      <c r="E645" s="9">
        <f>IF(D645="","",貼付ｼｰﾄ!F643+ROW()/1000000)</f>
        <v>2776.0006450000001</v>
      </c>
      <c r="F645" s="9">
        <f t="shared" ref="F645:F708" si="43">SUMPRODUCT(($D$4:$D$708=D645)*($E$4:$E$708&gt;E645))+1</f>
        <v>6</v>
      </c>
      <c r="G645" s="9" t="str">
        <f>貼付ｼｰﾄ!A643</f>
        <v>小学生陸上</v>
      </c>
      <c r="H645" s="9" t="str">
        <f>貼付ｼｰﾄ!B643</f>
        <v>北見</v>
      </c>
      <c r="I645" s="9" t="str">
        <f>貼付ｼｰﾄ!E643</f>
        <v>野村采加</v>
      </c>
      <c r="J645" s="9">
        <f>貼付ｼｰﾄ!F643</f>
        <v>2776</v>
      </c>
      <c r="K645" s="9" t="str">
        <f>貼付ｼｰﾄ!G643</f>
        <v>決</v>
      </c>
      <c r="L645" s="9" t="str">
        <f>貼付ｼｰﾄ!H643</f>
        <v>ｵﾎｰﾂｸｷｯｽﾞ</v>
      </c>
      <c r="M645" s="9">
        <f>貼付ｼｰﾄ!I643</f>
        <v>5</v>
      </c>
      <c r="N645" s="9">
        <f>貼付ｼｰﾄ!J643</f>
        <v>0</v>
      </c>
    </row>
    <row r="646" spans="1:14" x14ac:dyDescent="0.15">
      <c r="A646" s="9">
        <v>2101</v>
      </c>
      <c r="B646" s="9" t="str">
        <f t="shared" si="42"/>
        <v>中男ｼﾞｬﾍﾞﾘｯｸﾎﾞｰﾙ投15</v>
      </c>
      <c r="C646" s="9" t="str">
        <f>I646&amp;COUNTIF($I$4:I646,I646)</f>
        <v>野瀬遼平3</v>
      </c>
      <c r="D646" s="9" t="str">
        <f>貼付ｼｰﾄ!D644&amp;貼付ｼｰﾄ!C644</f>
        <v>中男ｼﾞｬﾍﾞﾘｯｸﾎﾞｰﾙ投</v>
      </c>
      <c r="E646" s="9">
        <f>IF(D646="","",貼付ｼｰﾄ!F644+ROW()/1000000)</f>
        <v>1053.000646</v>
      </c>
      <c r="F646" s="9">
        <f t="shared" si="43"/>
        <v>15</v>
      </c>
      <c r="G646" s="9" t="str">
        <f>貼付ｼｰﾄ!A644</f>
        <v>中体連新人</v>
      </c>
      <c r="H646" s="9" t="str">
        <f>貼付ｼｰﾄ!B644</f>
        <v>網走</v>
      </c>
      <c r="I646" s="9" t="str">
        <f>貼付ｼｰﾄ!E644</f>
        <v>野瀬遼平</v>
      </c>
      <c r="J646" s="9">
        <f>貼付ｼｰﾄ!F644</f>
        <v>1053</v>
      </c>
      <c r="K646" s="9" t="str">
        <f>貼付ｼｰﾄ!G644</f>
        <v>決</v>
      </c>
      <c r="L646" s="9" t="str">
        <f>貼付ｼｰﾄ!H644</f>
        <v>網走第二中</v>
      </c>
      <c r="M646" s="9">
        <f>貼付ｼｰﾄ!I644</f>
        <v>1</v>
      </c>
      <c r="N646" s="9">
        <f>貼付ｼｰﾄ!J644</f>
        <v>0</v>
      </c>
    </row>
    <row r="647" spans="1:14" x14ac:dyDescent="0.15">
      <c r="A647" s="9">
        <v>2111</v>
      </c>
      <c r="B647" s="9" t="str">
        <f t="shared" si="42"/>
        <v>中男ｼﾞｬﾍﾞﾘｯｸﾎﾞｰﾙ投13</v>
      </c>
      <c r="C647" s="9" t="str">
        <f>I647&amp;COUNTIF($I$4:I647,I647)</f>
        <v>野瀬峻介2</v>
      </c>
      <c r="D647" s="9" t="str">
        <f>貼付ｼｰﾄ!D645&amp;貼付ｼｰﾄ!C645</f>
        <v>中男ｼﾞｬﾍﾞﾘｯｸﾎﾞｰﾙ投</v>
      </c>
      <c r="E647" s="9">
        <f>IF(D647="","",貼付ｼｰﾄ!F645+ROW()/1000000)</f>
        <v>1378.0006470000001</v>
      </c>
      <c r="F647" s="9">
        <f t="shared" si="43"/>
        <v>13</v>
      </c>
      <c r="G647" s="9" t="str">
        <f>貼付ｼｰﾄ!A645</f>
        <v>選手権</v>
      </c>
      <c r="H647" s="9" t="str">
        <f>貼付ｼｰﾄ!B645</f>
        <v>北見</v>
      </c>
      <c r="I647" s="9" t="str">
        <f>貼付ｼｰﾄ!E645</f>
        <v>野瀬峻介</v>
      </c>
      <c r="J647" s="9">
        <f>貼付ｼｰﾄ!F645</f>
        <v>1378</v>
      </c>
      <c r="K647" s="9" t="str">
        <f>貼付ｼｰﾄ!G645</f>
        <v>決</v>
      </c>
      <c r="L647" s="9" t="str">
        <f>貼付ｼｰﾄ!H645</f>
        <v>網走第二中</v>
      </c>
      <c r="M647" s="9">
        <f>貼付ｼｰﾄ!I645</f>
        <v>1</v>
      </c>
      <c r="N647" s="9">
        <f>貼付ｼｰﾄ!J645</f>
        <v>0</v>
      </c>
    </row>
    <row r="648" spans="1:14" x14ac:dyDescent="0.15">
      <c r="A648" s="9">
        <v>2121</v>
      </c>
      <c r="B648" s="9" t="str">
        <f t="shared" ref="B648:B661" si="44">D648&amp;F648</f>
        <v>小女ｼﾞｬﾍﾞﾘｯｸﾎﾞｰﾙ投10</v>
      </c>
      <c r="C648" s="9" t="str">
        <f>I648&amp;COUNTIF($I$4:I648,I648)</f>
        <v>野亜紀2</v>
      </c>
      <c r="D648" s="9" t="str">
        <f>貼付ｼｰﾄ!D646&amp;貼付ｼｰﾄ!C646</f>
        <v>小女ｼﾞｬﾍﾞﾘｯｸﾎﾞｰﾙ投</v>
      </c>
      <c r="E648" s="9">
        <f>IF(D648="","",貼付ｼｰﾄ!F646+ROW()/1000000)</f>
        <v>2191.0006480000002</v>
      </c>
      <c r="F648" s="9">
        <f t="shared" si="43"/>
        <v>10</v>
      </c>
      <c r="G648" s="9" t="str">
        <f>貼付ｼｰﾄ!A646</f>
        <v>フィールド記録会</v>
      </c>
      <c r="H648" s="9" t="str">
        <f>貼付ｼｰﾄ!B646</f>
        <v>網走</v>
      </c>
      <c r="I648" s="9" t="str">
        <f>貼付ｼｰﾄ!E646</f>
        <v>野亜紀</v>
      </c>
      <c r="J648" s="9">
        <f>貼付ｼｰﾄ!F646</f>
        <v>2191</v>
      </c>
      <c r="K648" s="9" t="str">
        <f>貼付ｼｰﾄ!G646</f>
        <v>決</v>
      </c>
      <c r="L648" s="9" t="str">
        <f>貼付ｼｰﾄ!H646</f>
        <v>美幌RC</v>
      </c>
      <c r="M648" s="9">
        <f>貼付ｼｰﾄ!I646</f>
        <v>5</v>
      </c>
      <c r="N648" s="9">
        <f>貼付ｼｰﾄ!J646</f>
        <v>0</v>
      </c>
    </row>
    <row r="649" spans="1:14" x14ac:dyDescent="0.15">
      <c r="A649" s="9">
        <v>2122</v>
      </c>
      <c r="B649" s="9" t="str">
        <f t="shared" si="44"/>
        <v>中女ｼﾞｬﾍﾞﾘｯｸﾎﾞｰﾙ投2</v>
      </c>
      <c r="C649" s="9" t="str">
        <f>I649&amp;COUNTIF($I$4:I649,I649)</f>
        <v>木幡遥香2</v>
      </c>
      <c r="D649" s="9" t="str">
        <f>貼付ｼｰﾄ!D647&amp;貼付ｼｰﾄ!C647</f>
        <v>中女ｼﾞｬﾍﾞﾘｯｸﾎﾞｰﾙ投</v>
      </c>
      <c r="E649" s="9">
        <f>IF(D649="","",貼付ｼｰﾄ!F647+ROW()/1000000)</f>
        <v>2246.0006490000001</v>
      </c>
      <c r="F649" s="9">
        <f t="shared" si="43"/>
        <v>2</v>
      </c>
      <c r="G649" s="9" t="str">
        <f>貼付ｼｰﾄ!A647</f>
        <v>中体連新人</v>
      </c>
      <c r="H649" s="9" t="str">
        <f>貼付ｼｰﾄ!B647</f>
        <v>網走</v>
      </c>
      <c r="I649" s="9" t="str">
        <f>貼付ｼｰﾄ!E647</f>
        <v>木幡遥香</v>
      </c>
      <c r="J649" s="9">
        <f>貼付ｼｰﾄ!F647</f>
        <v>2246</v>
      </c>
      <c r="K649" s="9" t="str">
        <f>貼付ｼｰﾄ!G647</f>
        <v>決</v>
      </c>
      <c r="L649" s="9" t="str">
        <f>貼付ｼｰﾄ!H647</f>
        <v>斜里知床ｳﾄﾛ</v>
      </c>
      <c r="M649" s="9">
        <f>貼付ｼｰﾄ!I647</f>
        <v>2</v>
      </c>
      <c r="N649" s="9">
        <f>貼付ｼｰﾄ!J647</f>
        <v>0</v>
      </c>
    </row>
    <row r="650" spans="1:14" x14ac:dyDescent="0.15">
      <c r="A650" s="9">
        <v>2129</v>
      </c>
      <c r="B650" s="9" t="str">
        <f t="shared" si="44"/>
        <v>小女ｼﾞｬﾍﾞﾘｯｸﾎﾞｰﾙ投3</v>
      </c>
      <c r="C650" s="9" t="str">
        <f>I650&amp;COUNTIF($I$4:I650,I650)</f>
        <v>木村葉月1</v>
      </c>
      <c r="D650" s="9" t="str">
        <f>貼付ｼｰﾄ!D648&amp;貼付ｼｰﾄ!C648</f>
        <v>小女ｼﾞｬﾍﾞﾘｯｸﾎﾞｰﾙ投</v>
      </c>
      <c r="E650" s="9">
        <f>IF(D650="","",貼付ｼｰﾄ!F648+ROW()/1000000)</f>
        <v>3053.00065</v>
      </c>
      <c r="F650" s="9">
        <f t="shared" si="43"/>
        <v>3</v>
      </c>
      <c r="G650" s="9" t="str">
        <f>貼付ｼｰﾄ!A648</f>
        <v>小学生陸上</v>
      </c>
      <c r="H650" s="9" t="str">
        <f>貼付ｼｰﾄ!B648</f>
        <v>北見</v>
      </c>
      <c r="I650" s="9" t="str">
        <f>貼付ｼｰﾄ!E648</f>
        <v>木村葉月</v>
      </c>
      <c r="J650" s="9">
        <f>貼付ｼｰﾄ!F648</f>
        <v>3053</v>
      </c>
      <c r="K650" s="9" t="str">
        <f>貼付ｼｰﾄ!G648</f>
        <v>決</v>
      </c>
      <c r="L650" s="9" t="str">
        <f>貼付ｼｰﾄ!H648</f>
        <v>常呂陸上少年団</v>
      </c>
      <c r="M650" s="9">
        <f>貼付ｼｰﾄ!I648</f>
        <v>4</v>
      </c>
      <c r="N650" s="9">
        <f>貼付ｼｰﾄ!J648</f>
        <v>0</v>
      </c>
    </row>
    <row r="651" spans="1:14" x14ac:dyDescent="0.15">
      <c r="A651" s="9">
        <v>2134</v>
      </c>
      <c r="B651" s="9" t="str">
        <f t="shared" si="44"/>
        <v>小男ｼﾞｬﾍﾞﾘｯｸﾎﾞｰﾙ投15</v>
      </c>
      <c r="C651" s="9" t="str">
        <f>I651&amp;COUNTIF($I$4:I651,I651)</f>
        <v>木村優太1</v>
      </c>
      <c r="D651" s="9" t="str">
        <f>貼付ｼｰﾄ!D649&amp;貼付ｼｰﾄ!C649</f>
        <v>小男ｼﾞｬﾍﾞﾘｯｸﾎﾞｰﾙ投</v>
      </c>
      <c r="E651" s="9">
        <f>IF(D651="","",貼付ｼｰﾄ!F649+ROW()/1000000)</f>
        <v>2863.0006509999998</v>
      </c>
      <c r="F651" s="9">
        <f t="shared" si="43"/>
        <v>15</v>
      </c>
      <c r="G651" s="9" t="str">
        <f>貼付ｼｰﾄ!A649</f>
        <v>小学生陸上</v>
      </c>
      <c r="H651" s="9" t="str">
        <f>貼付ｼｰﾄ!B649</f>
        <v>北見</v>
      </c>
      <c r="I651" s="9" t="str">
        <f>貼付ｼｰﾄ!E649</f>
        <v>木村優太</v>
      </c>
      <c r="J651" s="9">
        <f>貼付ｼｰﾄ!F649</f>
        <v>2863</v>
      </c>
      <c r="K651" s="9" t="str">
        <f>貼付ｼｰﾄ!G649</f>
        <v>決</v>
      </c>
      <c r="L651" s="9" t="str">
        <f>貼付ｼｰﾄ!H649</f>
        <v>常呂陸上少年団</v>
      </c>
      <c r="M651" s="9">
        <f>貼付ｼｰﾄ!I649</f>
        <v>5</v>
      </c>
      <c r="N651" s="9">
        <f>貼付ｼｰﾄ!J649</f>
        <v>0</v>
      </c>
    </row>
    <row r="652" spans="1:14" x14ac:dyDescent="0.15">
      <c r="A652" s="9">
        <v>2139</v>
      </c>
      <c r="B652" s="9" t="str">
        <f t="shared" si="44"/>
        <v>小男ｼﾞｬﾍﾞﾘｯｸﾎﾞｰﾙ投14</v>
      </c>
      <c r="C652" s="9" t="str">
        <f>I652&amp;COUNTIF($I$4:I652,I652)</f>
        <v>茂木亮磨1</v>
      </c>
      <c r="D652" s="9" t="str">
        <f>貼付ｼｰﾄ!D650&amp;貼付ｼｰﾄ!C650</f>
        <v>小男ｼﾞｬﾍﾞﾘｯｸﾎﾞｰﾙ投</v>
      </c>
      <c r="E652" s="9">
        <f>IF(D652="","",貼付ｼｰﾄ!F650+ROW()/1000000)</f>
        <v>2994.0006520000002</v>
      </c>
      <c r="F652" s="9">
        <f t="shared" si="43"/>
        <v>14</v>
      </c>
      <c r="G652" s="9" t="str">
        <f>貼付ｼｰﾄ!A650</f>
        <v>選手権</v>
      </c>
      <c r="H652" s="9" t="str">
        <f>貼付ｼｰﾄ!B650</f>
        <v>北見</v>
      </c>
      <c r="I652" s="9" t="str">
        <f>貼付ｼｰﾄ!E650</f>
        <v>茂木亮磨</v>
      </c>
      <c r="J652" s="9">
        <f>貼付ｼｰﾄ!F650</f>
        <v>2994</v>
      </c>
      <c r="K652" s="9" t="str">
        <f>貼付ｼｰﾄ!G650</f>
        <v>決</v>
      </c>
      <c r="L652" s="9" t="str">
        <f>貼付ｼｰﾄ!H650</f>
        <v>清里陸上少年団</v>
      </c>
      <c r="M652" s="9">
        <f>貼付ｼｰﾄ!I650</f>
        <v>5</v>
      </c>
      <c r="N652" s="9">
        <f>貼付ｼｰﾄ!J650</f>
        <v>0</v>
      </c>
    </row>
    <row r="653" spans="1:14" x14ac:dyDescent="0.15">
      <c r="A653" s="9">
        <v>2143</v>
      </c>
      <c r="B653" s="9" t="str">
        <f t="shared" si="44"/>
        <v>小男ｼﾞｬﾍﾞﾘｯｸﾎﾞｰﾙ投24</v>
      </c>
      <c r="C653" s="9" t="str">
        <f>I653&amp;COUNTIF($I$4:I653,I653)</f>
        <v>本田孝仁2</v>
      </c>
      <c r="D653" s="9" t="str">
        <f>貼付ｼｰﾄ!D651&amp;貼付ｼｰﾄ!C651</f>
        <v>小男ｼﾞｬﾍﾞﾘｯｸﾎﾞｰﾙ投</v>
      </c>
      <c r="E653" s="9">
        <f>IF(D653="","",貼付ｼｰﾄ!F651+ROW()/1000000)</f>
        <v>1812.0006530000001</v>
      </c>
      <c r="F653" s="9">
        <f t="shared" si="43"/>
        <v>24</v>
      </c>
      <c r="G653" s="9" t="str">
        <f>貼付ｼｰﾄ!A651</f>
        <v>オホ小学生</v>
      </c>
      <c r="H653" s="9" t="str">
        <f>貼付ｼｰﾄ!B651</f>
        <v>北見</v>
      </c>
      <c r="I653" s="9" t="str">
        <f>貼付ｼｰﾄ!E651</f>
        <v>本田孝仁</v>
      </c>
      <c r="J653" s="9">
        <f>貼付ｼｰﾄ!F651</f>
        <v>1812</v>
      </c>
      <c r="K653" s="9" t="str">
        <f>貼付ｼｰﾄ!G651</f>
        <v>決</v>
      </c>
      <c r="L653" s="9" t="str">
        <f>貼付ｼｰﾄ!H651</f>
        <v>常呂陸上少年団</v>
      </c>
      <c r="M653" s="9">
        <f>貼付ｼｰﾄ!I651</f>
        <v>4</v>
      </c>
      <c r="N653" s="9">
        <f>貼付ｼｰﾄ!J651</f>
        <v>0</v>
      </c>
    </row>
    <row r="654" spans="1:14" x14ac:dyDescent="0.15">
      <c r="A654" s="9">
        <v>2149</v>
      </c>
      <c r="B654" s="9" t="str">
        <f t="shared" si="44"/>
        <v>小男ｼﾞｬﾍﾞﾘｯｸﾎﾞｰﾙ投2</v>
      </c>
      <c r="C654" s="9" t="str">
        <f>I654&amp;COUNTIF($I$4:I654,I654)</f>
        <v>堀内新1</v>
      </c>
      <c r="D654" s="9" t="str">
        <f>貼付ｼｰﾄ!D652&amp;貼付ｼｰﾄ!C652</f>
        <v>小男ｼﾞｬﾍﾞﾘｯｸﾎﾞｰﾙ投</v>
      </c>
      <c r="E654" s="9">
        <f>IF(D654="","",貼付ｼｰﾄ!F652+ROW()/1000000)</f>
        <v>4190.0006540000004</v>
      </c>
      <c r="F654" s="9">
        <f t="shared" si="43"/>
        <v>2</v>
      </c>
      <c r="G654" s="9" t="str">
        <f>貼付ｼｰﾄ!A652</f>
        <v>選手権</v>
      </c>
      <c r="H654" s="9" t="str">
        <f>貼付ｼｰﾄ!B652</f>
        <v>北見</v>
      </c>
      <c r="I654" s="9" t="str">
        <f>貼付ｼｰﾄ!E652</f>
        <v>堀内新</v>
      </c>
      <c r="J654" s="9">
        <f>貼付ｼｰﾄ!F652</f>
        <v>4190</v>
      </c>
      <c r="K654" s="9" t="str">
        <f>貼付ｼｰﾄ!G652</f>
        <v>決</v>
      </c>
      <c r="L654" s="9" t="str">
        <f>貼付ｼｰﾄ!H652</f>
        <v>美幌RC</v>
      </c>
      <c r="M654" s="9">
        <f>貼付ｼｰﾄ!I652</f>
        <v>6</v>
      </c>
      <c r="N654" s="9">
        <f>貼付ｼｰﾄ!J652</f>
        <v>0</v>
      </c>
    </row>
    <row r="655" spans="1:14" x14ac:dyDescent="0.15">
      <c r="A655" s="9">
        <v>2156</v>
      </c>
      <c r="B655" s="9" t="str">
        <f t="shared" si="44"/>
        <v>中女ｼﾞｬﾍﾞﾘｯｸﾎﾞｰﾙ投3</v>
      </c>
      <c r="C655" s="9" t="str">
        <f>I655&amp;COUNTIF($I$4:I655,I655)</f>
        <v>牧田あみ1</v>
      </c>
      <c r="D655" s="9" t="str">
        <f>貼付ｼｰﾄ!D653&amp;貼付ｼｰﾄ!C653</f>
        <v>中女ｼﾞｬﾍﾞﾘｯｸﾎﾞｰﾙ投</v>
      </c>
      <c r="E655" s="9">
        <f>IF(D655="","",貼付ｼｰﾄ!F653+ROW()/1000000)</f>
        <v>2208.0006549999998</v>
      </c>
      <c r="F655" s="9">
        <f t="shared" si="43"/>
        <v>3</v>
      </c>
      <c r="G655" s="9" t="str">
        <f>貼付ｼｰﾄ!A653</f>
        <v>通信陸上</v>
      </c>
      <c r="H655" s="9" t="str">
        <f>貼付ｼｰﾄ!B653</f>
        <v>北見</v>
      </c>
      <c r="I655" s="9" t="str">
        <f>貼付ｼｰﾄ!E653</f>
        <v>牧田あみ</v>
      </c>
      <c r="J655" s="9">
        <f>貼付ｼｰﾄ!F653</f>
        <v>2208</v>
      </c>
      <c r="K655" s="9" t="str">
        <f>貼付ｼｰﾄ!G653</f>
        <v>決</v>
      </c>
      <c r="L655" s="9" t="str">
        <f>貼付ｼｰﾄ!H653</f>
        <v>網走第三中</v>
      </c>
      <c r="M655" s="9">
        <f>貼付ｼｰﾄ!I653</f>
        <v>3</v>
      </c>
      <c r="N655" s="9">
        <f>貼付ｼｰﾄ!J653</f>
        <v>0</v>
      </c>
    </row>
    <row r="656" spans="1:14" x14ac:dyDescent="0.15">
      <c r="A656" s="9">
        <v>2163</v>
      </c>
      <c r="B656" s="9" t="str">
        <f t="shared" si="44"/>
        <v>小男ｼﾞｬﾍﾞﾘｯｸﾎﾞｰﾙ投13</v>
      </c>
      <c r="C656" s="9" t="str">
        <f>I656&amp;COUNTIF($I$4:I656,I656)</f>
        <v>平龍輝1</v>
      </c>
      <c r="D656" s="9" t="str">
        <f>貼付ｼｰﾄ!D654&amp;貼付ｼｰﾄ!C654</f>
        <v>小男ｼﾞｬﾍﾞﾘｯｸﾎﾞｰﾙ投</v>
      </c>
      <c r="E656" s="9">
        <f>IF(D656="","",貼付ｼｰﾄ!F654+ROW()/1000000)</f>
        <v>3116.0006560000002</v>
      </c>
      <c r="F656" s="9">
        <f t="shared" si="43"/>
        <v>13</v>
      </c>
      <c r="G656" s="9" t="str">
        <f>貼付ｼｰﾄ!A654</f>
        <v>小学生陸上</v>
      </c>
      <c r="H656" s="9" t="str">
        <f>貼付ｼｰﾄ!B654</f>
        <v>北見</v>
      </c>
      <c r="I656" s="9" t="str">
        <f>貼付ｼｰﾄ!E654</f>
        <v>平龍輝</v>
      </c>
      <c r="J656" s="9">
        <f>貼付ｼｰﾄ!F654</f>
        <v>3116</v>
      </c>
      <c r="K656" s="9" t="str">
        <f>貼付ｼｰﾄ!G654</f>
        <v>決</v>
      </c>
      <c r="L656" s="9" t="str">
        <f>貼付ｼｰﾄ!H654</f>
        <v>ｵﾎｰﾂｸｷｯｽﾞ</v>
      </c>
      <c r="M656" s="9">
        <f>貼付ｼｰﾄ!I654</f>
        <v>3</v>
      </c>
      <c r="N656" s="9">
        <f>貼付ｼｰﾄ!J654</f>
        <v>0</v>
      </c>
    </row>
    <row r="657" spans="1:14" x14ac:dyDescent="0.15">
      <c r="A657" s="9">
        <v>2166</v>
      </c>
      <c r="B657" s="9" t="str">
        <f t="shared" si="44"/>
        <v>小男ｼﾞｬﾍﾞﾘｯｸﾎﾞｰﾙ投3</v>
      </c>
      <c r="C657" s="9" t="str">
        <f>I657&amp;COUNTIF($I$4:I657,I657)</f>
        <v>福田悠介3</v>
      </c>
      <c r="D657" s="9" t="str">
        <f>貼付ｼｰﾄ!D655&amp;貼付ｼｰﾄ!C655</f>
        <v>小男ｼﾞｬﾍﾞﾘｯｸﾎﾞｰﾙ投</v>
      </c>
      <c r="E657" s="9">
        <f>IF(D657="","",貼付ｼｰﾄ!F655+ROW()/1000000)</f>
        <v>4040.000657</v>
      </c>
      <c r="F657" s="9">
        <f t="shared" si="43"/>
        <v>3</v>
      </c>
      <c r="G657" s="9" t="str">
        <f>貼付ｼｰﾄ!A655</f>
        <v>全道小学</v>
      </c>
      <c r="H657" s="9" t="str">
        <f>貼付ｼｰﾄ!B655</f>
        <v>旭川</v>
      </c>
      <c r="I657" s="9" t="str">
        <f>貼付ｼｰﾄ!E655</f>
        <v>福田悠介</v>
      </c>
      <c r="J657" s="9">
        <f>貼付ｼｰﾄ!F655</f>
        <v>4040</v>
      </c>
      <c r="K657" s="9" t="str">
        <f>貼付ｼｰﾄ!G655</f>
        <v>決</v>
      </c>
      <c r="L657" s="9" t="str">
        <f>貼付ｼｰﾄ!H655</f>
        <v>ｵﾎｰﾂｸACｼﾞｭﾆｱ</v>
      </c>
      <c r="M657" s="9">
        <f>貼付ｼｰﾄ!I655</f>
        <v>5</v>
      </c>
      <c r="N657" s="9">
        <f>貼付ｼｰﾄ!J655</f>
        <v>0</v>
      </c>
    </row>
    <row r="658" spans="1:14" x14ac:dyDescent="0.15">
      <c r="A658" s="9">
        <v>2168</v>
      </c>
      <c r="B658" s="9" t="str">
        <f t="shared" si="44"/>
        <v>小男ｼﾞｬﾍﾞﾘｯｸﾎﾞｰﾙ投5</v>
      </c>
      <c r="C658" s="9" t="str">
        <f>I658&amp;COUNTIF($I$4:I658,I658)</f>
        <v>飯田奏翔2</v>
      </c>
      <c r="D658" s="9" t="str">
        <f>貼付ｼｰﾄ!D656&amp;貼付ｼｰﾄ!C656</f>
        <v>小男ｼﾞｬﾍﾞﾘｯｸﾎﾞｰﾙ投</v>
      </c>
      <c r="E658" s="9">
        <f>IF(D658="","",貼付ｼｰﾄ!F656+ROW()/1000000)</f>
        <v>4005.0006579999999</v>
      </c>
      <c r="F658" s="9">
        <f t="shared" si="43"/>
        <v>5</v>
      </c>
      <c r="G658" s="9" t="str">
        <f>貼付ｼｰﾄ!A656</f>
        <v>小学生陸上</v>
      </c>
      <c r="H658" s="9" t="str">
        <f>貼付ｼｰﾄ!B656</f>
        <v>北見</v>
      </c>
      <c r="I658" s="9" t="str">
        <f>貼付ｼｰﾄ!E656</f>
        <v>飯田奏翔</v>
      </c>
      <c r="J658" s="9">
        <f>貼付ｼｰﾄ!F656</f>
        <v>4005</v>
      </c>
      <c r="K658" s="9" t="str">
        <f>貼付ｼｰﾄ!G656</f>
        <v>決</v>
      </c>
      <c r="L658" s="9" t="str">
        <f>貼付ｼｰﾄ!H656</f>
        <v>訓子府陸上少年団</v>
      </c>
      <c r="M658" s="9">
        <f>貼付ｼｰﾄ!I656</f>
        <v>4</v>
      </c>
      <c r="N658" s="9">
        <f>貼付ｼｰﾄ!J656</f>
        <v>0</v>
      </c>
    </row>
    <row r="659" spans="1:14" x14ac:dyDescent="0.15">
      <c r="A659" s="9">
        <v>2169</v>
      </c>
      <c r="B659" s="9" t="str">
        <f t="shared" si="44"/>
        <v>中女ｼﾞｬﾍﾞﾘｯｸﾎﾞｰﾙ投6</v>
      </c>
      <c r="C659" s="9" t="str">
        <f>I659&amp;COUNTIF($I$4:I659,I659)</f>
        <v>畔川麿歌2</v>
      </c>
      <c r="D659" s="9" t="str">
        <f>貼付ｼｰﾄ!D657&amp;貼付ｼｰﾄ!C657</f>
        <v>中女ｼﾞｬﾍﾞﾘｯｸﾎﾞｰﾙ投</v>
      </c>
      <c r="E659" s="9">
        <f>IF(D659="","",貼付ｼｰﾄ!F657+ROW()/1000000)</f>
        <v>691.00065900000004</v>
      </c>
      <c r="F659" s="9">
        <f t="shared" si="43"/>
        <v>6</v>
      </c>
      <c r="G659" s="9" t="str">
        <f>貼付ｼｰﾄ!A657</f>
        <v>中体連新人</v>
      </c>
      <c r="H659" s="9" t="str">
        <f>貼付ｼｰﾄ!B657</f>
        <v>網走</v>
      </c>
      <c r="I659" s="9" t="str">
        <f>貼付ｼｰﾄ!E657</f>
        <v>畔川麿歌</v>
      </c>
      <c r="J659" s="9">
        <f>貼付ｼｰﾄ!F657</f>
        <v>691</v>
      </c>
      <c r="K659" s="9" t="str">
        <f>貼付ｼｰﾄ!G657</f>
        <v>決</v>
      </c>
      <c r="L659" s="9" t="str">
        <f>貼付ｼｰﾄ!H657</f>
        <v>雄武中</v>
      </c>
      <c r="M659" s="9">
        <f>貼付ｼｰﾄ!I657</f>
        <v>1</v>
      </c>
      <c r="N659" s="9">
        <f>貼付ｼｰﾄ!J657</f>
        <v>0</v>
      </c>
    </row>
    <row r="660" spans="1:14" x14ac:dyDescent="0.15">
      <c r="A660" s="9">
        <v>2176</v>
      </c>
      <c r="B660" s="9" t="str">
        <f t="shared" si="44"/>
        <v>小男ｼﾞｬﾍﾞﾘｯｸﾎﾞｰﾙ投23</v>
      </c>
      <c r="C660" s="9" t="str">
        <f>I660&amp;COUNTIF($I$4:I660,I660)</f>
        <v>畑谷悠樹1</v>
      </c>
      <c r="D660" s="9" t="str">
        <f>貼付ｼｰﾄ!D658&amp;貼付ｼｰﾄ!C658</f>
        <v>小男ｼﾞｬﾍﾞﾘｯｸﾎﾞｰﾙ投</v>
      </c>
      <c r="E660" s="9">
        <f>IF(D660="","",貼付ｼｰﾄ!F658+ROW()/1000000)</f>
        <v>1987.0006599999999</v>
      </c>
      <c r="F660" s="9">
        <f t="shared" si="43"/>
        <v>23</v>
      </c>
      <c r="G660" s="9" t="str">
        <f>貼付ｼｰﾄ!A658</f>
        <v>オホ小学生</v>
      </c>
      <c r="H660" s="9" t="str">
        <f>貼付ｼｰﾄ!B658</f>
        <v>北見</v>
      </c>
      <c r="I660" s="9" t="str">
        <f>貼付ｼｰﾄ!E658</f>
        <v>畑谷悠樹</v>
      </c>
      <c r="J660" s="9">
        <f>貼付ｼｰﾄ!F658</f>
        <v>1987</v>
      </c>
      <c r="K660" s="9" t="str">
        <f>貼付ｼｰﾄ!G658</f>
        <v>決</v>
      </c>
      <c r="L660" s="9" t="str">
        <f>貼付ｼｰﾄ!H658</f>
        <v>知床斜里RC</v>
      </c>
      <c r="M660" s="9">
        <f>貼付ｼｰﾄ!I658</f>
        <v>4</v>
      </c>
      <c r="N660" s="9">
        <f>貼付ｼｰﾄ!J658</f>
        <v>0</v>
      </c>
    </row>
    <row r="661" spans="1:14" x14ac:dyDescent="0.15">
      <c r="A661" s="9">
        <v>2177</v>
      </c>
      <c r="B661" s="9" t="str">
        <f t="shared" si="44"/>
        <v>小女ｼﾞｬﾍﾞﾘｯｸﾎﾞｰﾙ投1</v>
      </c>
      <c r="C661" s="9" t="str">
        <f>I661&amp;COUNTIF($I$4:I661,I661)</f>
        <v>白畑桃希2</v>
      </c>
      <c r="D661" s="9" t="str">
        <f>貼付ｼｰﾄ!D659&amp;貼付ｼｰﾄ!C659</f>
        <v>小女ｼﾞｬﾍﾞﾘｯｸﾎﾞｰﾙ投</v>
      </c>
      <c r="E661" s="9">
        <f>IF(D661="","",貼付ｼｰﾄ!F659+ROW()/1000000)</f>
        <v>3189.000661</v>
      </c>
      <c r="F661" s="9">
        <f t="shared" si="43"/>
        <v>1</v>
      </c>
      <c r="G661" s="9" t="str">
        <f>貼付ｼｰﾄ!A659</f>
        <v>選手権</v>
      </c>
      <c r="H661" s="9" t="str">
        <f>貼付ｼｰﾄ!B659</f>
        <v>北見</v>
      </c>
      <c r="I661" s="9" t="str">
        <f>貼付ｼｰﾄ!E659</f>
        <v>白畑桃希</v>
      </c>
      <c r="J661" s="9">
        <f>貼付ｼｰﾄ!F659</f>
        <v>3189</v>
      </c>
      <c r="K661" s="9" t="str">
        <f>貼付ｼｰﾄ!G659</f>
        <v>決</v>
      </c>
      <c r="L661" s="9" t="str">
        <f>貼付ｼｰﾄ!H659</f>
        <v>常呂陸上少年団</v>
      </c>
      <c r="M661" s="9">
        <f>貼付ｼｰﾄ!I659</f>
        <v>5</v>
      </c>
      <c r="N661" s="9">
        <f>貼付ｼｰﾄ!J659</f>
        <v>0</v>
      </c>
    </row>
    <row r="662" spans="1:14" x14ac:dyDescent="0.15">
      <c r="A662" s="9">
        <v>2187</v>
      </c>
      <c r="B662" s="9" t="str">
        <f t="shared" ref="B662:B673" si="45">D662&amp;F662</f>
        <v>小女ｼﾞｬﾍﾞﾘｯｸﾎﾞｰﾙ投5</v>
      </c>
      <c r="C662" s="9" t="str">
        <f>I662&amp;COUNTIF($I$4:I662,I662)</f>
        <v>白石光1</v>
      </c>
      <c r="D662" s="9" t="str">
        <f>貼付ｼｰﾄ!D660&amp;貼付ｼｰﾄ!C660</f>
        <v>小女ｼﾞｬﾍﾞﾘｯｸﾎﾞｰﾙ投</v>
      </c>
      <c r="E662" s="9">
        <f>IF(D662="","",貼付ｼｰﾄ!F660+ROW()/1000000)</f>
        <v>2890.0006619999999</v>
      </c>
      <c r="F662" s="9">
        <f t="shared" si="43"/>
        <v>5</v>
      </c>
      <c r="G662" s="9" t="str">
        <f>貼付ｼｰﾄ!A660</f>
        <v>フィールド記録会</v>
      </c>
      <c r="H662" s="9" t="str">
        <f>貼付ｼｰﾄ!B660</f>
        <v>網走</v>
      </c>
      <c r="I662" s="9" t="str">
        <f>貼付ｼｰﾄ!E660</f>
        <v>白石光</v>
      </c>
      <c r="J662" s="9">
        <f>貼付ｼｰﾄ!F660</f>
        <v>2890</v>
      </c>
      <c r="K662" s="9" t="str">
        <f>貼付ｼｰﾄ!G660</f>
        <v>決</v>
      </c>
      <c r="L662" s="9" t="str">
        <f>貼付ｼｰﾄ!H660</f>
        <v>ｵﾎｰﾂｸｷｯｽﾞ</v>
      </c>
      <c r="M662" s="9">
        <f>貼付ｼｰﾄ!I660</f>
        <v>6</v>
      </c>
      <c r="N662" s="9">
        <f>貼付ｼｰﾄ!J660</f>
        <v>0</v>
      </c>
    </row>
    <row r="663" spans="1:14" x14ac:dyDescent="0.15">
      <c r="A663" s="9">
        <v>2198</v>
      </c>
      <c r="B663" s="9" t="str">
        <f t="shared" si="45"/>
        <v>小女ｼﾞｬﾍﾞﾘｯｸﾎﾞｰﾙ投9</v>
      </c>
      <c r="C663" s="9" t="str">
        <f>I663&amp;COUNTIF($I$4:I663,I663)</f>
        <v>内野妃菜1</v>
      </c>
      <c r="D663" s="9" t="str">
        <f>貼付ｼｰﾄ!D661&amp;貼付ｼｰﾄ!C661</f>
        <v>小女ｼﾞｬﾍﾞﾘｯｸﾎﾞｰﾙ投</v>
      </c>
      <c r="E663" s="9">
        <f>IF(D663="","",貼付ｼｰﾄ!F661+ROW()/1000000)</f>
        <v>2371.0006629999998</v>
      </c>
      <c r="F663" s="9">
        <f t="shared" si="43"/>
        <v>9</v>
      </c>
      <c r="G663" s="9" t="str">
        <f>貼付ｼｰﾄ!A661</f>
        <v>小学生陸上</v>
      </c>
      <c r="H663" s="9" t="str">
        <f>貼付ｼｰﾄ!B661</f>
        <v>北見</v>
      </c>
      <c r="I663" s="9" t="str">
        <f>貼付ｼｰﾄ!E661</f>
        <v>内野妃菜</v>
      </c>
      <c r="J663" s="9">
        <f>貼付ｼｰﾄ!F661</f>
        <v>2371</v>
      </c>
      <c r="K663" s="9" t="str">
        <f>貼付ｼｰﾄ!G661</f>
        <v>決</v>
      </c>
      <c r="L663" s="9" t="str">
        <f>貼付ｼｰﾄ!H661</f>
        <v>清里陸上少年団</v>
      </c>
      <c r="M663" s="9">
        <f>貼付ｼｰﾄ!I661</f>
        <v>6</v>
      </c>
      <c r="N663" s="9">
        <f>貼付ｼｰﾄ!J661</f>
        <v>0</v>
      </c>
    </row>
    <row r="664" spans="1:14" x14ac:dyDescent="0.15">
      <c r="A664" s="9">
        <v>2200</v>
      </c>
      <c r="B664" s="9" t="str">
        <f t="shared" si="45"/>
        <v>中女ｼﾞｬﾍﾞﾘｯｸﾎﾞｰﾙ投4</v>
      </c>
      <c r="C664" s="9" t="str">
        <f>I664&amp;COUNTIF($I$4:I664,I664)</f>
        <v>敦賀琴星2</v>
      </c>
      <c r="D664" s="9" t="str">
        <f>貼付ｼｰﾄ!D662&amp;貼付ｼｰﾄ!C662</f>
        <v>中女ｼﾞｬﾍﾞﾘｯｸﾎﾞｰﾙ投</v>
      </c>
      <c r="E664" s="9">
        <f>IF(D664="","",貼付ｼｰﾄ!F662+ROW()/1000000)</f>
        <v>1776.0006639999999</v>
      </c>
      <c r="F664" s="9">
        <f t="shared" si="43"/>
        <v>4</v>
      </c>
      <c r="G664" s="9" t="str">
        <f>貼付ｼｰﾄ!A662</f>
        <v>秋季陸上</v>
      </c>
      <c r="H664" s="9" t="str">
        <f>貼付ｼｰﾄ!B662</f>
        <v>網走</v>
      </c>
      <c r="I664" s="9" t="str">
        <f>貼付ｼｰﾄ!E662</f>
        <v>敦賀琴星</v>
      </c>
      <c r="J664" s="9">
        <f>貼付ｼｰﾄ!F662</f>
        <v>1776</v>
      </c>
      <c r="K664" s="9" t="str">
        <f>貼付ｼｰﾄ!G662</f>
        <v>決</v>
      </c>
      <c r="L664" s="9" t="str">
        <f>貼付ｼｰﾄ!H662</f>
        <v>湧別中</v>
      </c>
      <c r="M664" s="9">
        <f>貼付ｼｰﾄ!I662</f>
        <v>1</v>
      </c>
      <c r="N664" s="9">
        <f>貼付ｼｰﾄ!J662</f>
        <v>0</v>
      </c>
    </row>
    <row r="665" spans="1:14" x14ac:dyDescent="0.15">
      <c r="A665" s="9">
        <v>2206</v>
      </c>
      <c r="B665" s="9" t="str">
        <f t="shared" si="45"/>
        <v>中男ｼﾞｬﾍﾞﾘｯｸﾎﾞｰﾙ投10</v>
      </c>
      <c r="C665" s="9" t="str">
        <f>I665&amp;COUNTIF($I$4:I665,I665)</f>
        <v>藤田優太2</v>
      </c>
      <c r="D665" s="9" t="str">
        <f>貼付ｼｰﾄ!D663&amp;貼付ｼｰﾄ!C663</f>
        <v>中男ｼﾞｬﾍﾞﾘｯｸﾎﾞｰﾙ投</v>
      </c>
      <c r="E665" s="9">
        <f>IF(D665="","",貼付ｼｰﾄ!F663+ROW()/1000000)</f>
        <v>2316.000665</v>
      </c>
      <c r="F665" s="9">
        <f t="shared" si="43"/>
        <v>10</v>
      </c>
      <c r="G665" s="9" t="str">
        <f>貼付ｼｰﾄ!A663</f>
        <v>中体連新人</v>
      </c>
      <c r="H665" s="9" t="str">
        <f>貼付ｼｰﾄ!B663</f>
        <v>網走</v>
      </c>
      <c r="I665" s="9" t="str">
        <f>貼付ｼｰﾄ!E663</f>
        <v>藤田優太</v>
      </c>
      <c r="J665" s="9">
        <f>貼付ｼｰﾄ!F663</f>
        <v>2316</v>
      </c>
      <c r="K665" s="9" t="str">
        <f>貼付ｼｰﾄ!G663</f>
        <v>決</v>
      </c>
      <c r="L665" s="9" t="str">
        <f>貼付ｼｰﾄ!H663</f>
        <v>北見光西中</v>
      </c>
      <c r="M665" s="9">
        <f>貼付ｼｰﾄ!I663</f>
        <v>2</v>
      </c>
      <c r="N665" s="9">
        <f>貼付ｼｰﾄ!J663</f>
        <v>0</v>
      </c>
    </row>
    <row r="666" spans="1:14" x14ac:dyDescent="0.15">
      <c r="A666" s="9">
        <v>2210</v>
      </c>
      <c r="B666" s="9" t="str">
        <f t="shared" si="45"/>
        <v>小女ｼﾞｬﾍﾞﾘｯｸﾎﾞｰﾙ投14</v>
      </c>
      <c r="C666" s="9" t="str">
        <f>I666&amp;COUNTIF($I$4:I666,I666)</f>
        <v>藤田琴美1</v>
      </c>
      <c r="D666" s="9" t="str">
        <f>貼付ｼｰﾄ!D664&amp;貼付ｼｰﾄ!C664</f>
        <v>小女ｼﾞｬﾍﾞﾘｯｸﾎﾞｰﾙ投</v>
      </c>
      <c r="E666" s="9">
        <f>IF(D666="","",貼付ｼｰﾄ!F664+ROW()/1000000)</f>
        <v>1509.0006659999999</v>
      </c>
      <c r="F666" s="9">
        <f t="shared" si="43"/>
        <v>14</v>
      </c>
      <c r="G666" s="9" t="str">
        <f>貼付ｼｰﾄ!A664</f>
        <v>オホ小学生</v>
      </c>
      <c r="H666" s="9" t="str">
        <f>貼付ｼｰﾄ!B664</f>
        <v>北見</v>
      </c>
      <c r="I666" s="9" t="str">
        <f>貼付ｼｰﾄ!E664</f>
        <v>藤田琴美</v>
      </c>
      <c r="J666" s="9">
        <f>貼付ｼｰﾄ!F664</f>
        <v>1509</v>
      </c>
      <c r="K666" s="9" t="str">
        <f>貼付ｼｰﾄ!G664</f>
        <v>決</v>
      </c>
      <c r="L666" s="9" t="str">
        <f>貼付ｼｰﾄ!H664</f>
        <v>網走陸上少年団</v>
      </c>
      <c r="M666" s="9">
        <f>貼付ｼｰﾄ!I664</f>
        <v>4</v>
      </c>
      <c r="N666" s="9">
        <f>貼付ｼｰﾄ!J664</f>
        <v>0</v>
      </c>
    </row>
    <row r="667" spans="1:14" x14ac:dyDescent="0.15">
      <c r="A667" s="9">
        <v>2217</v>
      </c>
      <c r="B667" s="9" t="str">
        <f t="shared" si="45"/>
        <v>中男ｼﾞｬﾍﾞﾘｯｸﾎﾞｰﾙ投9</v>
      </c>
      <c r="C667" s="9" t="str">
        <f>I667&amp;COUNTIF($I$4:I667,I667)</f>
        <v>湯浅和樹2</v>
      </c>
      <c r="D667" s="9" t="str">
        <f>貼付ｼｰﾄ!D665&amp;貼付ｼｰﾄ!C665</f>
        <v>中男ｼﾞｬﾍﾞﾘｯｸﾎﾞｰﾙ投</v>
      </c>
      <c r="E667" s="9">
        <f>IF(D667="","",貼付ｼｰﾄ!F665+ROW()/1000000)</f>
        <v>2624.0006669999998</v>
      </c>
      <c r="F667" s="9">
        <f t="shared" si="43"/>
        <v>9</v>
      </c>
      <c r="G667" s="9" t="str">
        <f>貼付ｼｰﾄ!A665</f>
        <v>選手権</v>
      </c>
      <c r="H667" s="9" t="str">
        <f>貼付ｼｰﾄ!B665</f>
        <v>北見</v>
      </c>
      <c r="I667" s="9" t="str">
        <f>貼付ｼｰﾄ!E665</f>
        <v>湯浅和樹</v>
      </c>
      <c r="J667" s="9">
        <f>貼付ｼｰﾄ!F665</f>
        <v>2624</v>
      </c>
      <c r="K667" s="9" t="str">
        <f>貼付ｼｰﾄ!G665</f>
        <v>決</v>
      </c>
      <c r="L667" s="9" t="str">
        <f>貼付ｼｰﾄ!H665</f>
        <v>紋別上渚滑中</v>
      </c>
      <c r="M667" s="9">
        <f>貼付ｼｰﾄ!I665</f>
        <v>1</v>
      </c>
      <c r="N667" s="9">
        <f>貼付ｼｰﾄ!J665</f>
        <v>0</v>
      </c>
    </row>
    <row r="668" spans="1:14" x14ac:dyDescent="0.15">
      <c r="A668" s="9">
        <v>2224</v>
      </c>
      <c r="B668" s="9" t="str">
        <f t="shared" si="45"/>
        <v>中男ｼﾞｬﾍﾞﾘｯｸﾎﾞｰﾙ投4</v>
      </c>
      <c r="C668" s="9" t="str">
        <f>I668&amp;COUNTIF($I$4:I668,I668)</f>
        <v>東颯音3</v>
      </c>
      <c r="D668" s="9" t="str">
        <f>貼付ｼｰﾄ!D666&amp;貼付ｼｰﾄ!C666</f>
        <v>中男ｼﾞｬﾍﾞﾘｯｸﾎﾞｰﾙ投</v>
      </c>
      <c r="E668" s="9">
        <f>IF(D668="","",貼付ｼｰﾄ!F666+ROW()/1000000)</f>
        <v>3215.0006680000001</v>
      </c>
      <c r="F668" s="9">
        <f t="shared" si="43"/>
        <v>4</v>
      </c>
      <c r="G668" s="9" t="str">
        <f>貼付ｼｰﾄ!A666</f>
        <v>秋季陸上</v>
      </c>
      <c r="H668" s="9" t="str">
        <f>貼付ｼｰﾄ!B666</f>
        <v>網走</v>
      </c>
      <c r="I668" s="9" t="str">
        <f>貼付ｼｰﾄ!E666</f>
        <v>東颯音</v>
      </c>
      <c r="J668" s="9">
        <f>貼付ｼｰﾄ!F666</f>
        <v>3215</v>
      </c>
      <c r="K668" s="9" t="str">
        <f>貼付ｼｰﾄ!G666</f>
        <v>決</v>
      </c>
      <c r="L668" s="9" t="str">
        <f>貼付ｼｰﾄ!H666</f>
        <v>網走第二中</v>
      </c>
      <c r="M668" s="9">
        <f>貼付ｼｰﾄ!I666</f>
        <v>1</v>
      </c>
      <c r="N668" s="9">
        <f>貼付ｼｰﾄ!J666</f>
        <v>0</v>
      </c>
    </row>
    <row r="669" spans="1:14" x14ac:dyDescent="0.15">
      <c r="A669" s="9">
        <v>2227</v>
      </c>
      <c r="B669" s="9" t="str">
        <f t="shared" si="45"/>
        <v>小女ｼﾞｬﾍﾞﾘｯｸﾎﾞｰﾙ投8</v>
      </c>
      <c r="C669" s="9" t="str">
        <f>I669&amp;COUNTIF($I$4:I669,I669)</f>
        <v>渡辺実結1</v>
      </c>
      <c r="D669" s="9" t="str">
        <f>貼付ｼｰﾄ!D667&amp;貼付ｼｰﾄ!C667</f>
        <v>小女ｼﾞｬﾍﾞﾘｯｸﾎﾞｰﾙ投</v>
      </c>
      <c r="E669" s="9">
        <f>IF(D669="","",貼付ｼｰﾄ!F667+ROW()/1000000)</f>
        <v>2386.000669</v>
      </c>
      <c r="F669" s="9">
        <f t="shared" si="43"/>
        <v>8</v>
      </c>
      <c r="G669" s="9" t="str">
        <f>貼付ｼｰﾄ!A667</f>
        <v>オホ小学生</v>
      </c>
      <c r="H669" s="9" t="str">
        <f>貼付ｼｰﾄ!B667</f>
        <v>北見</v>
      </c>
      <c r="I669" s="9" t="str">
        <f>貼付ｼｰﾄ!E667</f>
        <v>渡辺実結</v>
      </c>
      <c r="J669" s="9">
        <f>貼付ｼｰﾄ!F667</f>
        <v>2386</v>
      </c>
      <c r="K669" s="9" t="str">
        <f>貼付ｼｰﾄ!G667</f>
        <v>決</v>
      </c>
      <c r="L669" s="9" t="str">
        <f>貼付ｼｰﾄ!H667</f>
        <v>訓子府陸上少年団</v>
      </c>
      <c r="M669" s="9">
        <f>貼付ｼｰﾄ!I667</f>
        <v>5</v>
      </c>
      <c r="N669" s="9">
        <f>貼付ｼｰﾄ!J667</f>
        <v>0</v>
      </c>
    </row>
    <row r="670" spans="1:14" x14ac:dyDescent="0.15">
      <c r="A670" s="9">
        <v>2228</v>
      </c>
      <c r="B670" s="9" t="str">
        <f t="shared" si="45"/>
        <v>中男ｼﾞｬﾍﾞﾘｯｸﾎﾞｰﾙ投14</v>
      </c>
      <c r="C670" s="9" t="str">
        <f>I670&amp;COUNTIF($I$4:I670,I670)</f>
        <v>田尾圭梧1</v>
      </c>
      <c r="D670" s="9" t="str">
        <f>貼付ｼｰﾄ!D668&amp;貼付ｼｰﾄ!C668</f>
        <v>中男ｼﾞｬﾍﾞﾘｯｸﾎﾞｰﾙ投</v>
      </c>
      <c r="E670" s="9">
        <f>IF(D670="","",貼付ｼｰﾄ!F668+ROW()/1000000)</f>
        <v>1192.0006699999999</v>
      </c>
      <c r="F670" s="9">
        <f t="shared" si="43"/>
        <v>14</v>
      </c>
      <c r="G670" s="9" t="str">
        <f>貼付ｼｰﾄ!A668</f>
        <v>秋季陸上</v>
      </c>
      <c r="H670" s="9" t="str">
        <f>貼付ｼｰﾄ!B668</f>
        <v>網走</v>
      </c>
      <c r="I670" s="9" t="str">
        <f>貼付ｼｰﾄ!E668</f>
        <v>田尾圭梧</v>
      </c>
      <c r="J670" s="9">
        <f>貼付ｼｰﾄ!F668</f>
        <v>1192</v>
      </c>
      <c r="K670" s="9" t="str">
        <f>貼付ｼｰﾄ!G668</f>
        <v>決</v>
      </c>
      <c r="L670" s="9" t="str">
        <f>貼付ｼｰﾄ!H668</f>
        <v>北見小泉中</v>
      </c>
      <c r="M670" s="9">
        <f>貼付ｼｰﾄ!I668</f>
        <v>1</v>
      </c>
      <c r="N670" s="9">
        <f>貼付ｼｰﾄ!J668</f>
        <v>0</v>
      </c>
    </row>
    <row r="671" spans="1:14" x14ac:dyDescent="0.15">
      <c r="A671" s="9">
        <v>2230</v>
      </c>
      <c r="B671" s="9" t="str">
        <f t="shared" si="45"/>
        <v>小男ｼﾞｬﾍﾞﾘｯｸﾎﾞｰﾙ投4</v>
      </c>
      <c r="C671" s="9" t="str">
        <f>I671&amp;COUNTIF($I$4:I671,I671)</f>
        <v>田中陸斗2</v>
      </c>
      <c r="D671" s="9" t="str">
        <f>貼付ｼｰﾄ!D669&amp;貼付ｼｰﾄ!C669</f>
        <v>小男ｼﾞｬﾍﾞﾘｯｸﾎﾞｰﾙ投</v>
      </c>
      <c r="E671" s="9">
        <f>IF(D671="","",貼付ｼｰﾄ!F669+ROW()/1000000)</f>
        <v>4039.0006709999998</v>
      </c>
      <c r="F671" s="9">
        <f t="shared" si="43"/>
        <v>4</v>
      </c>
      <c r="G671" s="9" t="str">
        <f>貼付ｼｰﾄ!A669</f>
        <v>オホ小学生</v>
      </c>
      <c r="H671" s="9" t="str">
        <f>貼付ｼｰﾄ!B669</f>
        <v>北見</v>
      </c>
      <c r="I671" s="9" t="str">
        <f>貼付ｼｰﾄ!E669</f>
        <v>田中陸斗</v>
      </c>
      <c r="J671" s="9">
        <f>貼付ｼｰﾄ!F669</f>
        <v>4039</v>
      </c>
      <c r="K671" s="9" t="str">
        <f>貼付ｼｰﾄ!G669</f>
        <v>決</v>
      </c>
      <c r="L671" s="9" t="str">
        <f>貼付ｼｰﾄ!H669</f>
        <v>常呂陸上少年団</v>
      </c>
      <c r="M671" s="9">
        <f>貼付ｼｰﾄ!I669</f>
        <v>6</v>
      </c>
      <c r="N671" s="9">
        <f>貼付ｼｰﾄ!J669</f>
        <v>0</v>
      </c>
    </row>
    <row r="672" spans="1:14" x14ac:dyDescent="0.15">
      <c r="A672" s="9">
        <v>2232</v>
      </c>
      <c r="B672" s="9" t="str">
        <f t="shared" si="45"/>
        <v>小男ｼﾞｬﾍﾞﾘｯｸﾎﾞｰﾙ投18</v>
      </c>
      <c r="C672" s="9" t="str">
        <f>I672&amp;COUNTIF($I$4:I672,I672)</f>
        <v>田中陽紀1</v>
      </c>
      <c r="D672" s="9" t="str">
        <f>貼付ｼｰﾄ!D670&amp;貼付ｼｰﾄ!C670</f>
        <v>小男ｼﾞｬﾍﾞﾘｯｸﾎﾞｰﾙ投</v>
      </c>
      <c r="E672" s="9">
        <f>IF(D672="","",貼付ｼｰﾄ!F670+ROW()/1000000)</f>
        <v>2441.0006720000001</v>
      </c>
      <c r="F672" s="9">
        <f t="shared" si="43"/>
        <v>18</v>
      </c>
      <c r="G672" s="9" t="str">
        <f>貼付ｼｰﾄ!A670</f>
        <v>オホ小学生</v>
      </c>
      <c r="H672" s="9" t="str">
        <f>貼付ｼｰﾄ!B670</f>
        <v>北見</v>
      </c>
      <c r="I672" s="9" t="str">
        <f>貼付ｼｰﾄ!E670</f>
        <v>田中陽紀</v>
      </c>
      <c r="J672" s="9">
        <f>貼付ｼｰﾄ!F670</f>
        <v>2441</v>
      </c>
      <c r="K672" s="9" t="str">
        <f>貼付ｼｰﾄ!G670</f>
        <v>決</v>
      </c>
      <c r="L672" s="9" t="str">
        <f>貼付ｼｰﾄ!H670</f>
        <v>訓子府陸上少年団</v>
      </c>
      <c r="M672" s="9">
        <f>貼付ｼｰﾄ!I670</f>
        <v>4</v>
      </c>
      <c r="N672" s="9">
        <f>貼付ｼｰﾄ!J670</f>
        <v>0</v>
      </c>
    </row>
    <row r="673" spans="1:14" x14ac:dyDescent="0.15">
      <c r="A673" s="9">
        <v>2234</v>
      </c>
      <c r="B673" s="9" t="str">
        <f t="shared" si="45"/>
        <v>小男ｼﾞｬﾍﾞﾘｯｸﾎﾞｰﾙ投19</v>
      </c>
      <c r="C673" s="9" t="str">
        <f>I673&amp;COUNTIF($I$4:I673,I673)</f>
        <v>田中優良斗1</v>
      </c>
      <c r="D673" s="9" t="str">
        <f>貼付ｼｰﾄ!D671&amp;貼付ｼｰﾄ!C671</f>
        <v>小男ｼﾞｬﾍﾞﾘｯｸﾎﾞｰﾙ投</v>
      </c>
      <c r="E673" s="9">
        <f>IF(D673="","",貼付ｼｰﾄ!F671+ROW()/1000000)</f>
        <v>2303.000673</v>
      </c>
      <c r="F673" s="9">
        <f t="shared" si="43"/>
        <v>19</v>
      </c>
      <c r="G673" s="9" t="str">
        <f>貼付ｼｰﾄ!A671</f>
        <v>オホ小学生</v>
      </c>
      <c r="H673" s="9" t="str">
        <f>貼付ｼｰﾄ!B671</f>
        <v>北見</v>
      </c>
      <c r="I673" s="9" t="str">
        <f>貼付ｼｰﾄ!E671</f>
        <v>田中優良斗</v>
      </c>
      <c r="J673" s="9">
        <f>貼付ｼｰﾄ!F671</f>
        <v>2303</v>
      </c>
      <c r="K673" s="9" t="str">
        <f>貼付ｼｰﾄ!G671</f>
        <v>決</v>
      </c>
      <c r="L673" s="9" t="str">
        <f>貼付ｼｰﾄ!H671</f>
        <v>常呂陸上少年団</v>
      </c>
      <c r="M673" s="9">
        <f>貼付ｼｰﾄ!I671</f>
        <v>4</v>
      </c>
      <c r="N673" s="9">
        <f>貼付ｼｰﾄ!J671</f>
        <v>0</v>
      </c>
    </row>
    <row r="674" spans="1:14" x14ac:dyDescent="0.15">
      <c r="A674" s="9">
        <v>2249</v>
      </c>
      <c r="B674" s="9" t="str">
        <f t="shared" ref="B674:B688" si="46">D674&amp;F674</f>
        <v>小男ｼﾞｬﾍﾞﾘｯｸﾎﾞｰﾙ投11</v>
      </c>
      <c r="C674" s="9" t="str">
        <f>I674&amp;COUNTIF($I$4:I674,I674)</f>
        <v>田中達也1</v>
      </c>
      <c r="D674" s="9" t="str">
        <f>貼付ｼｰﾄ!D672&amp;貼付ｼｰﾄ!C672</f>
        <v>小男ｼﾞｬﾍﾞﾘｯｸﾎﾞｰﾙ投</v>
      </c>
      <c r="E674" s="9">
        <f>IF(D674="","",貼付ｼｰﾄ!F672+ROW()/1000000)</f>
        <v>3138.0006739999999</v>
      </c>
      <c r="F674" s="9">
        <f t="shared" si="43"/>
        <v>11</v>
      </c>
      <c r="G674" s="9" t="str">
        <f>貼付ｼｰﾄ!A672</f>
        <v>選手権</v>
      </c>
      <c r="H674" s="9" t="str">
        <f>貼付ｼｰﾄ!B672</f>
        <v>北見</v>
      </c>
      <c r="I674" s="9" t="str">
        <f>貼付ｼｰﾄ!E672</f>
        <v>田中達也</v>
      </c>
      <c r="J674" s="9">
        <f>貼付ｼｰﾄ!F672</f>
        <v>3138</v>
      </c>
      <c r="K674" s="9" t="str">
        <f>貼付ｼｰﾄ!G672</f>
        <v>決</v>
      </c>
      <c r="L674" s="9" t="str">
        <f>貼付ｼｰﾄ!H672</f>
        <v>網走陸上少年団</v>
      </c>
      <c r="M674" s="9">
        <f>貼付ｼｰﾄ!I672</f>
        <v>6</v>
      </c>
      <c r="N674" s="9">
        <f>貼付ｼｰﾄ!J672</f>
        <v>0</v>
      </c>
    </row>
    <row r="675" spans="1:14" x14ac:dyDescent="0.15">
      <c r="A675" s="9">
        <v>2252</v>
      </c>
      <c r="B675" s="9" t="str">
        <f t="shared" si="46"/>
        <v>小男ｼﾞｬﾍﾞﾘｯｸﾎﾞｰﾙ投8</v>
      </c>
      <c r="C675" s="9" t="str">
        <f>I675&amp;COUNTIF($I$4:I675,I675)</f>
        <v>田村勇斗1</v>
      </c>
      <c r="D675" s="9" t="str">
        <f>貼付ｼｰﾄ!D673&amp;貼付ｼｰﾄ!C673</f>
        <v>小男ｼﾞｬﾍﾞﾘｯｸﾎﾞｰﾙ投</v>
      </c>
      <c r="E675" s="9">
        <f>IF(D675="","",貼付ｼｰﾄ!F673+ROW()/1000000)</f>
        <v>3385.0006749999998</v>
      </c>
      <c r="F675" s="9">
        <f t="shared" si="43"/>
        <v>8</v>
      </c>
      <c r="G675" s="9" t="str">
        <f>貼付ｼｰﾄ!A673</f>
        <v>オホ小学生</v>
      </c>
      <c r="H675" s="9" t="str">
        <f>貼付ｼｰﾄ!B673</f>
        <v>北見</v>
      </c>
      <c r="I675" s="9" t="str">
        <f>貼付ｼｰﾄ!E673</f>
        <v>田村勇斗</v>
      </c>
      <c r="J675" s="9">
        <f>貼付ｼｰﾄ!F673</f>
        <v>3385</v>
      </c>
      <c r="K675" s="9" t="str">
        <f>貼付ｼｰﾄ!G673</f>
        <v>決</v>
      </c>
      <c r="L675" s="9" t="str">
        <f>貼付ｼｰﾄ!H673</f>
        <v>遠軽陸上ｸﾗﾌﾞ</v>
      </c>
      <c r="M675" s="9">
        <f>貼付ｼｰﾄ!I673</f>
        <v>6</v>
      </c>
      <c r="N675" s="9">
        <f>貼付ｼｰﾄ!J673</f>
        <v>0</v>
      </c>
    </row>
    <row r="676" spans="1:14" x14ac:dyDescent="0.15">
      <c r="A676" s="9">
        <v>2260</v>
      </c>
      <c r="B676" s="9" t="str">
        <f t="shared" si="46"/>
        <v>小男ｼﾞｬﾍﾞﾘｯｸﾎﾞｰﾙ投10</v>
      </c>
      <c r="C676" s="9" t="str">
        <f>I676&amp;COUNTIF($I$4:I676,I676)</f>
        <v>田口誠1</v>
      </c>
      <c r="D676" s="9" t="str">
        <f>貼付ｼｰﾄ!D674&amp;貼付ｼｰﾄ!C674</f>
        <v>小男ｼﾞｬﾍﾞﾘｯｸﾎﾞｰﾙ投</v>
      </c>
      <c r="E676" s="9">
        <f>IF(D676="","",貼付ｼｰﾄ!F674+ROW()/1000000)</f>
        <v>3208.0006760000001</v>
      </c>
      <c r="F676" s="9">
        <f t="shared" si="43"/>
        <v>10</v>
      </c>
      <c r="G676" s="9" t="str">
        <f>貼付ｼｰﾄ!A674</f>
        <v>小学生陸上</v>
      </c>
      <c r="H676" s="9" t="str">
        <f>貼付ｼｰﾄ!B674</f>
        <v>北見</v>
      </c>
      <c r="I676" s="9" t="str">
        <f>貼付ｼｰﾄ!E674</f>
        <v>田口誠</v>
      </c>
      <c r="J676" s="9">
        <f>貼付ｼｰﾄ!F674</f>
        <v>3208</v>
      </c>
      <c r="K676" s="9" t="str">
        <f>貼付ｼｰﾄ!G674</f>
        <v>決</v>
      </c>
      <c r="L676" s="9" t="str">
        <f>貼付ｼｰﾄ!H674</f>
        <v>ｵﾎｰﾂｸｷｯｽﾞ</v>
      </c>
      <c r="M676" s="9">
        <f>貼付ｼｰﾄ!I674</f>
        <v>4</v>
      </c>
      <c r="N676" s="9">
        <f>貼付ｼｰﾄ!J674</f>
        <v>0</v>
      </c>
    </row>
    <row r="677" spans="1:14" x14ac:dyDescent="0.15">
      <c r="A677" s="9">
        <v>2263</v>
      </c>
      <c r="B677" s="9" t="str">
        <f t="shared" si="46"/>
        <v>小女ｼﾞｬﾍﾞﾘｯｸﾎﾞｰﾙ投2</v>
      </c>
      <c r="C677" s="9" t="str">
        <f>I677&amp;COUNTIF($I$4:I677,I677)</f>
        <v>辻祥花1</v>
      </c>
      <c r="D677" s="9" t="str">
        <f>貼付ｼｰﾄ!D675&amp;貼付ｼｰﾄ!C675</f>
        <v>小女ｼﾞｬﾍﾞﾘｯｸﾎﾞｰﾙ投</v>
      </c>
      <c r="E677" s="9">
        <f>IF(D677="","",貼付ｼｰﾄ!F675+ROW()/1000000)</f>
        <v>3060.000677</v>
      </c>
      <c r="F677" s="9">
        <f t="shared" si="43"/>
        <v>2</v>
      </c>
      <c r="G677" s="9" t="str">
        <f>貼付ｼｰﾄ!A675</f>
        <v>小学生陸上</v>
      </c>
      <c r="H677" s="9" t="str">
        <f>貼付ｼｰﾄ!B675</f>
        <v>北見</v>
      </c>
      <c r="I677" s="9" t="str">
        <f>貼付ｼｰﾄ!E675</f>
        <v>辻祥花</v>
      </c>
      <c r="J677" s="9">
        <f>貼付ｼｰﾄ!F675</f>
        <v>3060</v>
      </c>
      <c r="K677" s="9" t="str">
        <f>貼付ｼｰﾄ!G675</f>
        <v>決</v>
      </c>
      <c r="L677" s="9" t="str">
        <f>貼付ｼｰﾄ!H675</f>
        <v>訓子府陸上少年団</v>
      </c>
      <c r="M677" s="9">
        <f>貼付ｼｰﾄ!I675</f>
        <v>5</v>
      </c>
      <c r="N677" s="9">
        <f>貼付ｼｰﾄ!J675</f>
        <v>0</v>
      </c>
    </row>
    <row r="678" spans="1:14" x14ac:dyDescent="0.15">
      <c r="A678" s="9">
        <v>2269</v>
      </c>
      <c r="B678" s="9" t="str">
        <f t="shared" si="46"/>
        <v>小女ｼﾞｬﾍﾞﾘｯｸﾎﾞｰﾙ投17</v>
      </c>
      <c r="C678" s="9" t="str">
        <f>I678&amp;COUNTIF($I$4:I678,I678)</f>
        <v>長谷川楓華1</v>
      </c>
      <c r="D678" s="9" t="str">
        <f>貼付ｼｰﾄ!D676&amp;貼付ｼｰﾄ!C676</f>
        <v>小女ｼﾞｬﾍﾞﾘｯｸﾎﾞｰﾙ投</v>
      </c>
      <c r="E678" s="9">
        <f>IF(D678="","",貼付ｼｰﾄ!F676+ROW()/1000000)</f>
        <v>1093.0006780000001</v>
      </c>
      <c r="F678" s="9">
        <f t="shared" si="43"/>
        <v>17</v>
      </c>
      <c r="G678" s="9" t="str">
        <f>貼付ｼｰﾄ!A676</f>
        <v>選手権</v>
      </c>
      <c r="H678" s="9" t="str">
        <f>貼付ｼｰﾄ!B676</f>
        <v>北見</v>
      </c>
      <c r="I678" s="9" t="str">
        <f>貼付ｼｰﾄ!E676</f>
        <v>長谷川楓華</v>
      </c>
      <c r="J678" s="9">
        <f>貼付ｼｰﾄ!F676</f>
        <v>1093</v>
      </c>
      <c r="K678" s="9" t="str">
        <f>貼付ｼｰﾄ!G676</f>
        <v>決</v>
      </c>
      <c r="L678" s="9" t="str">
        <f>貼付ｼｰﾄ!H676</f>
        <v>訓子府陸上少年団</v>
      </c>
      <c r="M678" s="9">
        <f>貼付ｼｰﾄ!I676</f>
        <v>5</v>
      </c>
      <c r="N678" s="9">
        <f>貼付ｼｰﾄ!J676</f>
        <v>0</v>
      </c>
    </row>
    <row r="679" spans="1:14" x14ac:dyDescent="0.15">
      <c r="A679" s="9">
        <v>2274</v>
      </c>
      <c r="B679" s="9" t="str">
        <f t="shared" si="46"/>
        <v>中男ｼﾞｬﾍﾞﾘｯｸﾎﾞｰﾙ投7</v>
      </c>
      <c r="C679" s="9" t="str">
        <f>I679&amp;COUNTIF($I$4:I679,I679)</f>
        <v>長廻湧丞2</v>
      </c>
      <c r="D679" s="9" t="str">
        <f>貼付ｼｰﾄ!D677&amp;貼付ｼｰﾄ!C677</f>
        <v>中男ｼﾞｬﾍﾞﾘｯｸﾎﾞｰﾙ投</v>
      </c>
      <c r="E679" s="9">
        <f>IF(D679="","",貼付ｼｰﾄ!F677+ROW()/1000000)</f>
        <v>3008.0006790000002</v>
      </c>
      <c r="F679" s="9">
        <f t="shared" si="43"/>
        <v>7</v>
      </c>
      <c r="G679" s="9" t="str">
        <f>貼付ｼｰﾄ!A677</f>
        <v>秋季陸上</v>
      </c>
      <c r="H679" s="9" t="str">
        <f>貼付ｼｰﾄ!B677</f>
        <v>網走</v>
      </c>
      <c r="I679" s="9" t="str">
        <f>貼付ｼｰﾄ!E677</f>
        <v>長廻湧丞</v>
      </c>
      <c r="J679" s="9">
        <f>貼付ｼｰﾄ!F677</f>
        <v>3008</v>
      </c>
      <c r="K679" s="9" t="str">
        <f>貼付ｼｰﾄ!G677</f>
        <v>決</v>
      </c>
      <c r="L679" s="9" t="str">
        <f>貼付ｼｰﾄ!H677</f>
        <v>清里中</v>
      </c>
      <c r="M679" s="9">
        <f>貼付ｼｰﾄ!I677</f>
        <v>1</v>
      </c>
      <c r="N679" s="9">
        <f>貼付ｼｰﾄ!J677</f>
        <v>0</v>
      </c>
    </row>
    <row r="680" spans="1:14" x14ac:dyDescent="0.15">
      <c r="A680" s="9">
        <v>2275</v>
      </c>
      <c r="B680" s="9" t="str">
        <f t="shared" si="46"/>
        <v>中男ｼﾞｬﾍﾞﾘｯｸﾎﾞｰﾙ投6</v>
      </c>
      <c r="C680" s="9" t="str">
        <f>I680&amp;COUNTIF($I$4:I680,I680)</f>
        <v>中嶋友哉2</v>
      </c>
      <c r="D680" s="9" t="str">
        <f>貼付ｼｰﾄ!D678&amp;貼付ｼｰﾄ!C678</f>
        <v>中男ｼﾞｬﾍﾞﾘｯｸﾎﾞｰﾙ投</v>
      </c>
      <c r="E680" s="9">
        <f>IF(D680="","",貼付ｼｰﾄ!F678+ROW()/1000000)</f>
        <v>3040.0006800000001</v>
      </c>
      <c r="F680" s="9">
        <f t="shared" si="43"/>
        <v>6</v>
      </c>
      <c r="G680" s="9" t="str">
        <f>貼付ｼｰﾄ!A678</f>
        <v>秋季陸上</v>
      </c>
      <c r="H680" s="9" t="str">
        <f>貼付ｼｰﾄ!B678</f>
        <v>網走</v>
      </c>
      <c r="I680" s="9" t="str">
        <f>貼付ｼｰﾄ!E678</f>
        <v>中嶋友哉</v>
      </c>
      <c r="J680" s="9">
        <f>貼付ｼｰﾄ!F678</f>
        <v>3040</v>
      </c>
      <c r="K680" s="9" t="str">
        <f>貼付ｼｰﾄ!G678</f>
        <v>決</v>
      </c>
      <c r="L680" s="9" t="str">
        <f>貼付ｼｰﾄ!H678</f>
        <v>北見光西中</v>
      </c>
      <c r="M680" s="9">
        <f>貼付ｼｰﾄ!I678</f>
        <v>2</v>
      </c>
      <c r="N680" s="9">
        <f>貼付ｼｰﾄ!J678</f>
        <v>0</v>
      </c>
    </row>
    <row r="681" spans="1:14" x14ac:dyDescent="0.15">
      <c r="A681" s="9">
        <v>2276</v>
      </c>
      <c r="B681" s="9" t="str">
        <f t="shared" si="46"/>
        <v>小男ｼﾞｬﾍﾞﾘｯｸﾎﾞｰﾙ投21</v>
      </c>
      <c r="C681" s="9" t="str">
        <f>I681&amp;COUNTIF($I$4:I681,I681)</f>
        <v>中村直1</v>
      </c>
      <c r="D681" s="9" t="str">
        <f>貼付ｼｰﾄ!D679&amp;貼付ｼｰﾄ!C679</f>
        <v>小男ｼﾞｬﾍﾞﾘｯｸﾎﾞｰﾙ投</v>
      </c>
      <c r="E681" s="9">
        <f>IF(D681="","",貼付ｼｰﾄ!F679+ROW()/1000000)</f>
        <v>2018.000681</v>
      </c>
      <c r="F681" s="9">
        <f t="shared" si="43"/>
        <v>21</v>
      </c>
      <c r="G681" s="9" t="str">
        <f>貼付ｼｰﾄ!A679</f>
        <v>小学生陸上</v>
      </c>
      <c r="H681" s="9" t="str">
        <f>貼付ｼｰﾄ!B679</f>
        <v>北見</v>
      </c>
      <c r="I681" s="9" t="str">
        <f>貼付ｼｰﾄ!E679</f>
        <v>中村直</v>
      </c>
      <c r="J681" s="9">
        <f>貼付ｼｰﾄ!F679</f>
        <v>2018</v>
      </c>
      <c r="K681" s="9" t="str">
        <f>貼付ｼｰﾄ!G679</f>
        <v>決</v>
      </c>
      <c r="L681" s="9" t="str">
        <f>貼付ｼｰﾄ!H679</f>
        <v>常呂陸上少年団</v>
      </c>
      <c r="M681" s="9">
        <f>貼付ｼｰﾄ!I679</f>
        <v>3</v>
      </c>
      <c r="N681" s="9">
        <f>貼付ｼｰﾄ!J679</f>
        <v>0</v>
      </c>
    </row>
    <row r="682" spans="1:14" x14ac:dyDescent="0.15">
      <c r="A682" s="9">
        <v>2279</v>
      </c>
      <c r="B682" s="9" t="str">
        <f t="shared" si="46"/>
        <v>小女ｼﾞｬﾍﾞﾘｯｸﾎﾞｰﾙ投15</v>
      </c>
      <c r="C682" s="9" t="str">
        <f>I682&amp;COUNTIF($I$4:I682,I682)</f>
        <v>中村光1</v>
      </c>
      <c r="D682" s="9" t="str">
        <f>貼付ｼｰﾄ!D680&amp;貼付ｼｰﾄ!C680</f>
        <v>小女ｼﾞｬﾍﾞﾘｯｸﾎﾞｰﾙ投</v>
      </c>
      <c r="E682" s="9">
        <f>IF(D682="","",貼付ｼｰﾄ!F680+ROW()/1000000)</f>
        <v>1419.0006820000001</v>
      </c>
      <c r="F682" s="9">
        <f t="shared" si="43"/>
        <v>15</v>
      </c>
      <c r="G682" s="9" t="str">
        <f>貼付ｼｰﾄ!A680</f>
        <v>小学生陸上</v>
      </c>
      <c r="H682" s="9" t="str">
        <f>貼付ｼｰﾄ!B680</f>
        <v>北見</v>
      </c>
      <c r="I682" s="9" t="str">
        <f>貼付ｼｰﾄ!E680</f>
        <v>中村光</v>
      </c>
      <c r="J682" s="9">
        <f>貼付ｼｰﾄ!F680</f>
        <v>1419</v>
      </c>
      <c r="K682" s="9" t="str">
        <f>貼付ｼｰﾄ!G680</f>
        <v>決</v>
      </c>
      <c r="L682" s="9" t="str">
        <f>貼付ｼｰﾄ!H680</f>
        <v>常呂陸上少年団</v>
      </c>
      <c r="M682" s="9">
        <f>貼付ｼｰﾄ!I680</f>
        <v>3</v>
      </c>
      <c r="N682" s="9">
        <f>貼付ｼｰﾄ!J680</f>
        <v>0</v>
      </c>
    </row>
    <row r="683" spans="1:14" x14ac:dyDescent="0.15">
      <c r="A683" s="9">
        <v>2286</v>
      </c>
      <c r="B683" s="9" t="str">
        <f t="shared" si="46"/>
        <v>小女ｼﾞｬﾍﾞﾘｯｸﾎﾞｰﾙ投11</v>
      </c>
      <c r="C683" s="9" t="str">
        <f>I683&amp;COUNTIF($I$4:I683,I683)</f>
        <v>中村あいり1</v>
      </c>
      <c r="D683" s="9" t="str">
        <f>貼付ｼｰﾄ!D681&amp;貼付ｼｰﾄ!C681</f>
        <v>小女ｼﾞｬﾍﾞﾘｯｸﾎﾞｰﾙ投</v>
      </c>
      <c r="E683" s="9">
        <f>IF(D683="","",貼付ｼｰﾄ!F681+ROW()/1000000)</f>
        <v>1971.000683</v>
      </c>
      <c r="F683" s="9">
        <f t="shared" si="43"/>
        <v>11</v>
      </c>
      <c r="G683" s="9" t="str">
        <f>貼付ｼｰﾄ!A681</f>
        <v>オホ小学生</v>
      </c>
      <c r="H683" s="9" t="str">
        <f>貼付ｼｰﾄ!B681</f>
        <v>北見</v>
      </c>
      <c r="I683" s="9" t="str">
        <f>貼付ｼｰﾄ!E681</f>
        <v>中村あいり</v>
      </c>
      <c r="J683" s="9">
        <f>貼付ｼｰﾄ!F681</f>
        <v>1971</v>
      </c>
      <c r="K683" s="9" t="str">
        <f>貼付ｼｰﾄ!G681</f>
        <v>決</v>
      </c>
      <c r="L683" s="9" t="str">
        <f>貼付ｼｰﾄ!H681</f>
        <v>美幌RC</v>
      </c>
      <c r="M683" s="9">
        <f>貼付ｼｰﾄ!I681</f>
        <v>5</v>
      </c>
      <c r="N683" s="9">
        <f>貼付ｼｰﾄ!J681</f>
        <v>0</v>
      </c>
    </row>
    <row r="684" spans="1:14" x14ac:dyDescent="0.15">
      <c r="A684" s="9">
        <v>2287</v>
      </c>
      <c r="B684" s="9" t="str">
        <f t="shared" si="46"/>
        <v>小女ｼﾞｬﾍﾞﾘｯｸﾎﾞｰﾙ投18</v>
      </c>
      <c r="C684" s="9" t="str">
        <f>I684&amp;COUNTIF($I$4:I684,I684)</f>
        <v>竹部希咲2</v>
      </c>
      <c r="D684" s="9" t="str">
        <f>貼付ｼｰﾄ!D682&amp;貼付ｼｰﾄ!C682</f>
        <v>小女ｼﾞｬﾍﾞﾘｯｸﾎﾞｰﾙ投</v>
      </c>
      <c r="E684" s="9">
        <f>IF(D684="","",貼付ｼｰﾄ!F682+ROW()/1000000)</f>
        <v>939.00068399999998</v>
      </c>
      <c r="F684" s="9">
        <f t="shared" si="43"/>
        <v>18</v>
      </c>
      <c r="G684" s="9" t="str">
        <f>貼付ｼｰﾄ!A682</f>
        <v>オホ小学生</v>
      </c>
      <c r="H684" s="9" t="str">
        <f>貼付ｼｰﾄ!B682</f>
        <v>北見</v>
      </c>
      <c r="I684" s="9" t="str">
        <f>貼付ｼｰﾄ!E682</f>
        <v>竹部希咲</v>
      </c>
      <c r="J684" s="9">
        <f>貼付ｼｰﾄ!F682</f>
        <v>939</v>
      </c>
      <c r="K684" s="9" t="str">
        <f>貼付ｼｰﾄ!G682</f>
        <v>決</v>
      </c>
      <c r="L684" s="9" t="str">
        <f>貼付ｼｰﾄ!H682</f>
        <v>訓子府陸上少年団</v>
      </c>
      <c r="M684" s="9">
        <f>貼付ｼｰﾄ!I682</f>
        <v>6</v>
      </c>
      <c r="N684" s="9">
        <f>貼付ｼｰﾄ!J682</f>
        <v>0</v>
      </c>
    </row>
    <row r="685" spans="1:14" x14ac:dyDescent="0.15">
      <c r="A685" s="9">
        <v>2292</v>
      </c>
      <c r="B685" s="9" t="str">
        <f t="shared" si="46"/>
        <v>小男ｼﾞｬﾍﾞﾘｯｸﾎﾞｰﾙ投25</v>
      </c>
      <c r="C685" s="9" t="str">
        <f>I685&amp;COUNTIF($I$4:I685,I685)</f>
        <v>滝口葉1</v>
      </c>
      <c r="D685" s="9" t="str">
        <f>貼付ｼｰﾄ!D683&amp;貼付ｼｰﾄ!C683</f>
        <v>小男ｼﾞｬﾍﾞﾘｯｸﾎﾞｰﾙ投</v>
      </c>
      <c r="E685" s="9">
        <f>IF(D685="","",貼付ｼｰﾄ!F683+ROW()/1000000)</f>
        <v>1636.000685</v>
      </c>
      <c r="F685" s="9">
        <f t="shared" si="43"/>
        <v>25</v>
      </c>
      <c r="G685" s="9" t="str">
        <f>貼付ｼｰﾄ!A683</f>
        <v>小学生陸上</v>
      </c>
      <c r="H685" s="9" t="str">
        <f>貼付ｼｰﾄ!B683</f>
        <v>北見</v>
      </c>
      <c r="I685" s="9" t="str">
        <f>貼付ｼｰﾄ!E683</f>
        <v>滝口葉</v>
      </c>
      <c r="J685" s="9">
        <f>貼付ｼｰﾄ!F683</f>
        <v>1636</v>
      </c>
      <c r="K685" s="9" t="str">
        <f>貼付ｼｰﾄ!G683</f>
        <v>決</v>
      </c>
      <c r="L685" s="9" t="str">
        <f>貼付ｼｰﾄ!H683</f>
        <v>ｵﾎｰﾂｸｷｯｽﾞ</v>
      </c>
      <c r="M685" s="9">
        <f>貼付ｼｰﾄ!I683</f>
        <v>3</v>
      </c>
      <c r="N685" s="9">
        <f>貼付ｼｰﾄ!J683</f>
        <v>0</v>
      </c>
    </row>
    <row r="686" spans="1:14" x14ac:dyDescent="0.15">
      <c r="A686" s="9">
        <v>2300</v>
      </c>
      <c r="B686" s="9" t="str">
        <f t="shared" si="46"/>
        <v>小男ｼﾞｬﾍﾞﾘｯｸﾎﾞｰﾙ投17</v>
      </c>
      <c r="C686" s="9" t="str">
        <f>I686&amp;COUNTIF($I$4:I686,I686)</f>
        <v>大畠慶介1</v>
      </c>
      <c r="D686" s="9" t="str">
        <f>貼付ｼｰﾄ!D684&amp;貼付ｼｰﾄ!C684</f>
        <v>小男ｼﾞｬﾍﾞﾘｯｸﾎﾞｰﾙ投</v>
      </c>
      <c r="E686" s="9">
        <f>IF(D686="","",貼付ｼｰﾄ!F684+ROW()/1000000)</f>
        <v>2701.0006859999999</v>
      </c>
      <c r="F686" s="9">
        <f t="shared" si="43"/>
        <v>17</v>
      </c>
      <c r="G686" s="9" t="str">
        <f>貼付ｼｰﾄ!A684</f>
        <v>選手権</v>
      </c>
      <c r="H686" s="9" t="str">
        <f>貼付ｼｰﾄ!B684</f>
        <v>北見</v>
      </c>
      <c r="I686" s="9" t="str">
        <f>貼付ｼｰﾄ!E684</f>
        <v>大畠慶介</v>
      </c>
      <c r="J686" s="9">
        <f>貼付ｼｰﾄ!F684</f>
        <v>2701</v>
      </c>
      <c r="K686" s="9" t="str">
        <f>貼付ｼｰﾄ!G684</f>
        <v>決</v>
      </c>
      <c r="L686" s="9" t="str">
        <f>貼付ｼｰﾄ!H684</f>
        <v>訓子府陸上少年団</v>
      </c>
      <c r="M686" s="9">
        <f>貼付ｼｰﾄ!I684</f>
        <v>5</v>
      </c>
      <c r="N686" s="9">
        <f>貼付ｼｰﾄ!J684</f>
        <v>0</v>
      </c>
    </row>
    <row r="687" spans="1:14" x14ac:dyDescent="0.15">
      <c r="A687" s="9">
        <v>2301</v>
      </c>
      <c r="B687" s="9" t="str">
        <f t="shared" si="46"/>
        <v>中男ｼﾞｬﾍﾞﾘｯｸﾎﾞｰﾙ投1</v>
      </c>
      <c r="C687" s="9" t="str">
        <f>I687&amp;COUNTIF($I$4:I687,I687)</f>
        <v>大東翔1</v>
      </c>
      <c r="D687" s="9" t="str">
        <f>貼付ｼｰﾄ!D685&amp;貼付ｼｰﾄ!C685</f>
        <v>中男ｼﾞｬﾍﾞﾘｯｸﾎﾞｰﾙ投</v>
      </c>
      <c r="E687" s="9">
        <f>IF(D687="","",貼付ｼｰﾄ!F685+ROW()/1000000)</f>
        <v>4258.0006869999997</v>
      </c>
      <c r="F687" s="9">
        <f t="shared" si="43"/>
        <v>1</v>
      </c>
      <c r="G687" s="9" t="str">
        <f>貼付ｼｰﾄ!A685</f>
        <v>中体連新人</v>
      </c>
      <c r="H687" s="9" t="str">
        <f>貼付ｼｰﾄ!B685</f>
        <v>網走</v>
      </c>
      <c r="I687" s="9" t="str">
        <f>貼付ｼｰﾄ!E685</f>
        <v>大東翔</v>
      </c>
      <c r="J687" s="9">
        <f>貼付ｼｰﾄ!F685</f>
        <v>4258</v>
      </c>
      <c r="K687" s="9" t="str">
        <f>貼付ｼｰﾄ!G685</f>
        <v>決</v>
      </c>
      <c r="L687" s="9" t="str">
        <f>貼付ｼｰﾄ!H685</f>
        <v>北見小泉中</v>
      </c>
      <c r="M687" s="9">
        <f>貼付ｼｰﾄ!I685</f>
        <v>2</v>
      </c>
      <c r="N687" s="9">
        <f>貼付ｼｰﾄ!J685</f>
        <v>0</v>
      </c>
    </row>
    <row r="688" spans="1:14" x14ac:dyDescent="0.15">
      <c r="A688" s="9">
        <v>2302</v>
      </c>
      <c r="B688" s="9" t="str">
        <f t="shared" si="46"/>
        <v>中男ｼﾞｬﾍﾞﾘｯｸﾎﾞｰﾙ投5</v>
      </c>
      <c r="C688" s="9" t="str">
        <f>I688&amp;COUNTIF($I$4:I688,I688)</f>
        <v>太田虎吾2</v>
      </c>
      <c r="D688" s="9" t="str">
        <f>貼付ｼｰﾄ!D686&amp;貼付ｼｰﾄ!C686</f>
        <v>中男ｼﾞｬﾍﾞﾘｯｸﾎﾞｰﾙ投</v>
      </c>
      <c r="E688" s="9">
        <f>IF(D688="","",貼付ｼｰﾄ!F686+ROW()/1000000)</f>
        <v>3098.0006880000001</v>
      </c>
      <c r="F688" s="9">
        <f t="shared" si="43"/>
        <v>5</v>
      </c>
      <c r="G688" s="9" t="str">
        <f>貼付ｼｰﾄ!A686</f>
        <v>中体連新人</v>
      </c>
      <c r="H688" s="9" t="str">
        <f>貼付ｼｰﾄ!B686</f>
        <v>網走</v>
      </c>
      <c r="I688" s="9" t="str">
        <f>貼付ｼｰﾄ!E686</f>
        <v>太田虎吾</v>
      </c>
      <c r="J688" s="9">
        <f>貼付ｼｰﾄ!F686</f>
        <v>3098</v>
      </c>
      <c r="K688" s="9" t="str">
        <f>貼付ｼｰﾄ!G686</f>
        <v>決</v>
      </c>
      <c r="L688" s="9" t="str">
        <f>貼付ｼｰﾄ!H686</f>
        <v>北見光西中</v>
      </c>
      <c r="M688" s="9">
        <f>貼付ｼｰﾄ!I686</f>
        <v>2</v>
      </c>
      <c r="N688" s="9">
        <f>貼付ｼｰﾄ!J686</f>
        <v>0</v>
      </c>
    </row>
    <row r="689" spans="1:14" x14ac:dyDescent="0.15">
      <c r="A689" s="9">
        <v>2313</v>
      </c>
      <c r="B689" s="9" t="str">
        <f t="shared" ref="B689:B705" si="47">D689&amp;F689</f>
        <v>中男ｼﾞｬﾍﾞﾘｯｸﾎﾞｰﾙ投8</v>
      </c>
      <c r="C689" s="9" t="str">
        <f>I689&amp;COUNTIF($I$4:I689,I689)</f>
        <v>村田康成1</v>
      </c>
      <c r="D689" s="9" t="str">
        <f>貼付ｼｰﾄ!D687&amp;貼付ｼｰﾄ!C687</f>
        <v>中男ｼﾞｬﾍﾞﾘｯｸﾎﾞｰﾙ投</v>
      </c>
      <c r="E689" s="9">
        <f>IF(D689="","",貼付ｼｰﾄ!F687+ROW()/1000000)</f>
        <v>2923.000689</v>
      </c>
      <c r="F689" s="9">
        <f t="shared" si="43"/>
        <v>8</v>
      </c>
      <c r="G689" s="9" t="str">
        <f>貼付ｼｰﾄ!A687</f>
        <v>通信陸上</v>
      </c>
      <c r="H689" s="9" t="str">
        <f>貼付ｼｰﾄ!B687</f>
        <v>北見</v>
      </c>
      <c r="I689" s="9" t="str">
        <f>貼付ｼｰﾄ!E687</f>
        <v>村田康成</v>
      </c>
      <c r="J689" s="9">
        <f>貼付ｼｰﾄ!F687</f>
        <v>2923</v>
      </c>
      <c r="K689" s="9" t="str">
        <f>貼付ｼｰﾄ!G687</f>
        <v>決</v>
      </c>
      <c r="L689" s="9" t="str">
        <f>貼付ｼｰﾄ!H687</f>
        <v>雄武中</v>
      </c>
      <c r="M689" s="9">
        <f>貼付ｼｰﾄ!I687</f>
        <v>3</v>
      </c>
      <c r="N689" s="9">
        <f>貼付ｼｰﾄ!J687</f>
        <v>0</v>
      </c>
    </row>
    <row r="690" spans="1:14" x14ac:dyDescent="0.15">
      <c r="A690" s="9">
        <v>2314</v>
      </c>
      <c r="B690" s="9" t="str">
        <f t="shared" si="47"/>
        <v>中女ｼﾞｬﾍﾞﾘｯｸﾎﾞｰﾙ投5</v>
      </c>
      <c r="C690" s="9" t="str">
        <f>I690&amp;COUNTIF($I$4:I690,I690)</f>
        <v>川村夏稀2</v>
      </c>
      <c r="D690" s="9" t="str">
        <f>貼付ｼｰﾄ!D688&amp;貼付ｼｰﾄ!C688</f>
        <v>中女ｼﾞｬﾍﾞﾘｯｸﾎﾞｰﾙ投</v>
      </c>
      <c r="E690" s="9">
        <f>IF(D690="","",貼付ｼｰﾄ!F688+ROW()/1000000)</f>
        <v>1467.0006900000001</v>
      </c>
      <c r="F690" s="9">
        <f t="shared" si="43"/>
        <v>5</v>
      </c>
      <c r="G690" s="9" t="str">
        <f>貼付ｼｰﾄ!A688</f>
        <v>フィールド記録会</v>
      </c>
      <c r="H690" s="9" t="str">
        <f>貼付ｼｰﾄ!B688</f>
        <v>網走</v>
      </c>
      <c r="I690" s="9" t="str">
        <f>貼付ｼｰﾄ!E688</f>
        <v>川村夏稀</v>
      </c>
      <c r="J690" s="9">
        <f>貼付ｼｰﾄ!F688</f>
        <v>1467</v>
      </c>
      <c r="K690" s="9" t="str">
        <f>貼付ｼｰﾄ!G688</f>
        <v>決</v>
      </c>
      <c r="L690" s="9" t="str">
        <f>貼付ｼｰﾄ!H688</f>
        <v>網走第一中</v>
      </c>
      <c r="M690" s="9">
        <f>貼付ｼｰﾄ!I688</f>
        <v>1</v>
      </c>
      <c r="N690" s="9">
        <f>貼付ｼｰﾄ!J688</f>
        <v>0</v>
      </c>
    </row>
    <row r="691" spans="1:14" x14ac:dyDescent="0.15">
      <c r="A691" s="9">
        <v>2318</v>
      </c>
      <c r="B691" s="9" t="str">
        <f t="shared" si="47"/>
        <v>小男ｼﾞｬﾍﾞﾘｯｸﾎﾞｰﾙ投6</v>
      </c>
      <c r="C691" s="9" t="str">
        <f>I691&amp;COUNTIF($I$4:I691,I691)</f>
        <v>石川竜太郎1</v>
      </c>
      <c r="D691" s="9" t="str">
        <f>貼付ｼｰﾄ!D689&amp;貼付ｼｰﾄ!C689</f>
        <v>小男ｼﾞｬﾍﾞﾘｯｸﾎﾞｰﾙ投</v>
      </c>
      <c r="E691" s="9">
        <f>IF(D691="","",貼付ｼｰﾄ!F689+ROW()/1000000)</f>
        <v>3657.0006910000002</v>
      </c>
      <c r="F691" s="9">
        <f t="shared" si="43"/>
        <v>6</v>
      </c>
      <c r="G691" s="9" t="str">
        <f>貼付ｼｰﾄ!A689</f>
        <v>小学生陸上</v>
      </c>
      <c r="H691" s="9" t="str">
        <f>貼付ｼｰﾄ!B689</f>
        <v>北見</v>
      </c>
      <c r="I691" s="9" t="str">
        <f>貼付ｼｰﾄ!E689</f>
        <v>石川竜太郎</v>
      </c>
      <c r="J691" s="9">
        <f>貼付ｼｰﾄ!F689</f>
        <v>3657</v>
      </c>
      <c r="K691" s="9" t="str">
        <f>貼付ｼｰﾄ!G689</f>
        <v>決</v>
      </c>
      <c r="L691" s="9" t="str">
        <f>貼付ｼｰﾄ!H689</f>
        <v>美幌XC少年団</v>
      </c>
      <c r="M691" s="9">
        <f>貼付ｼｰﾄ!I689</f>
        <v>4</v>
      </c>
      <c r="N691" s="9">
        <f>貼付ｼｰﾄ!J689</f>
        <v>0</v>
      </c>
    </row>
    <row r="692" spans="1:14" x14ac:dyDescent="0.15">
      <c r="A692" s="9">
        <v>2321</v>
      </c>
      <c r="B692" s="9" t="str">
        <f t="shared" si="47"/>
        <v>中男ｼﾞｬﾍﾞﾘｯｸﾎﾞｰﾙ投12</v>
      </c>
      <c r="C692" s="9" t="str">
        <f>I692&amp;COUNTIF($I$4:I692,I692)</f>
        <v>石井丈太郎1</v>
      </c>
      <c r="D692" s="9" t="str">
        <f>貼付ｼｰﾄ!D690&amp;貼付ｼｰﾄ!C690</f>
        <v>中男ｼﾞｬﾍﾞﾘｯｸﾎﾞｰﾙ投</v>
      </c>
      <c r="E692" s="9">
        <f>IF(D692="","",貼付ｼｰﾄ!F690+ROW()/1000000)</f>
        <v>1925.0006920000001</v>
      </c>
      <c r="F692" s="9">
        <f t="shared" si="43"/>
        <v>12</v>
      </c>
      <c r="G692" s="9" t="str">
        <f>貼付ｼｰﾄ!A690</f>
        <v>通信陸上</v>
      </c>
      <c r="H692" s="9" t="str">
        <f>貼付ｼｰﾄ!B690</f>
        <v>北見</v>
      </c>
      <c r="I692" s="9" t="str">
        <f>貼付ｼｰﾄ!E690</f>
        <v>石井丈太郎</v>
      </c>
      <c r="J692" s="9">
        <f>貼付ｼｰﾄ!F690</f>
        <v>1925</v>
      </c>
      <c r="K692" s="9" t="str">
        <f>貼付ｼｰﾄ!G690</f>
        <v>決</v>
      </c>
      <c r="L692" s="9" t="str">
        <f>貼付ｼｰﾄ!H690</f>
        <v>清里中</v>
      </c>
      <c r="M692" s="9">
        <f>貼付ｼｰﾄ!I690</f>
        <v>1</v>
      </c>
      <c r="N692" s="9">
        <f>貼付ｼｰﾄ!J690</f>
        <v>0</v>
      </c>
    </row>
    <row r="693" spans="1:14" x14ac:dyDescent="0.15">
      <c r="A693" s="9">
        <v>2322</v>
      </c>
      <c r="B693" s="9" t="str">
        <f t="shared" si="47"/>
        <v>小女ｼﾞｬﾍﾞﾘｯｸﾎﾞｰﾙ投12</v>
      </c>
      <c r="C693" s="9" t="str">
        <f>I693&amp;COUNTIF($I$4:I693,I693)</f>
        <v>斉藤麗2</v>
      </c>
      <c r="D693" s="9" t="str">
        <f>貼付ｼｰﾄ!D691&amp;貼付ｼｰﾄ!C691</f>
        <v>小女ｼﾞｬﾍﾞﾘｯｸﾎﾞｰﾙ投</v>
      </c>
      <c r="E693" s="9">
        <f>IF(D693="","",貼付ｼｰﾄ!F691+ROW()/1000000)</f>
        <v>1867.000693</v>
      </c>
      <c r="F693" s="9">
        <f t="shared" si="43"/>
        <v>12</v>
      </c>
      <c r="G693" s="9" t="str">
        <f>貼付ｼｰﾄ!A691</f>
        <v>小学生陸上</v>
      </c>
      <c r="H693" s="9" t="str">
        <f>貼付ｼｰﾄ!B691</f>
        <v>北見</v>
      </c>
      <c r="I693" s="9" t="str">
        <f>貼付ｼｰﾄ!E691</f>
        <v>斉藤麗</v>
      </c>
      <c r="J693" s="9">
        <f>貼付ｼｰﾄ!F691</f>
        <v>1867</v>
      </c>
      <c r="K693" s="9" t="str">
        <f>貼付ｼｰﾄ!G691</f>
        <v>決</v>
      </c>
      <c r="L693" s="9" t="str">
        <f>貼付ｼｰﾄ!H691</f>
        <v>訓子府陸上少年団</v>
      </c>
      <c r="M693" s="9">
        <f>貼付ｼｰﾄ!I691</f>
        <v>6</v>
      </c>
      <c r="N693" s="9">
        <f>貼付ｼｰﾄ!J691</f>
        <v>0</v>
      </c>
    </row>
    <row r="694" spans="1:14" x14ac:dyDescent="0.15">
      <c r="A694" s="9">
        <v>2323</v>
      </c>
      <c r="B694" s="9" t="str">
        <f t="shared" si="47"/>
        <v>小男ｼﾞｬﾍﾞﾘｯｸﾎﾞｰﾙ投12</v>
      </c>
      <c r="C694" s="9" t="str">
        <f>I694&amp;COUNTIF($I$4:I694,I694)</f>
        <v>青沼徹1</v>
      </c>
      <c r="D694" s="9" t="str">
        <f>貼付ｼｰﾄ!D692&amp;貼付ｼｰﾄ!C692</f>
        <v>小男ｼﾞｬﾍﾞﾘｯｸﾎﾞｰﾙ投</v>
      </c>
      <c r="E694" s="9">
        <f>IF(D694="","",貼付ｼｰﾄ!F692+ROW()/1000000)</f>
        <v>3135.0006939999998</v>
      </c>
      <c r="F694" s="9">
        <f t="shared" si="43"/>
        <v>12</v>
      </c>
      <c r="G694" s="9" t="str">
        <f>貼付ｼｰﾄ!A692</f>
        <v>選手権</v>
      </c>
      <c r="H694" s="9" t="str">
        <f>貼付ｼｰﾄ!B692</f>
        <v>北見</v>
      </c>
      <c r="I694" s="9" t="str">
        <f>貼付ｼｰﾄ!E692</f>
        <v>青沼徹</v>
      </c>
      <c r="J694" s="9">
        <f>貼付ｼｰﾄ!F692</f>
        <v>3135</v>
      </c>
      <c r="K694" s="9" t="str">
        <f>貼付ｼｰﾄ!G692</f>
        <v>決</v>
      </c>
      <c r="L694" s="9" t="str">
        <f>貼付ｼｰﾄ!H692</f>
        <v>清里陸上少年団</v>
      </c>
      <c r="M694" s="9">
        <f>貼付ｼｰﾄ!I692</f>
        <v>6</v>
      </c>
      <c r="N694" s="9">
        <f>貼付ｼｰﾄ!J692</f>
        <v>0</v>
      </c>
    </row>
    <row r="695" spans="1:14" x14ac:dyDescent="0.15">
      <c r="A695" s="9">
        <v>2324</v>
      </c>
      <c r="B695" s="9" t="str">
        <f t="shared" si="47"/>
        <v>小女ｼﾞｬﾍﾞﾘｯｸﾎﾞｰﾙ投13</v>
      </c>
      <c r="C695" s="9" t="str">
        <f>I695&amp;COUNTIF($I$4:I695,I695)</f>
        <v>西迫美郁2</v>
      </c>
      <c r="D695" s="9" t="str">
        <f>貼付ｼｰﾄ!D693&amp;貼付ｼｰﾄ!C693</f>
        <v>小女ｼﾞｬﾍﾞﾘｯｸﾎﾞｰﾙ投</v>
      </c>
      <c r="E695" s="9">
        <f>IF(D695="","",貼付ｼｰﾄ!F693+ROW()/1000000)</f>
        <v>1613.000695</v>
      </c>
      <c r="F695" s="9">
        <f t="shared" si="43"/>
        <v>13</v>
      </c>
      <c r="G695" s="9" t="str">
        <f>貼付ｼｰﾄ!A693</f>
        <v>フィールド記録会</v>
      </c>
      <c r="H695" s="9" t="str">
        <f>貼付ｼｰﾄ!B693</f>
        <v>網走</v>
      </c>
      <c r="I695" s="9" t="str">
        <f>貼付ｼｰﾄ!E693</f>
        <v>西迫美郁</v>
      </c>
      <c r="J695" s="9">
        <f>貼付ｼｰﾄ!F693</f>
        <v>1613</v>
      </c>
      <c r="K695" s="9" t="str">
        <f>貼付ｼｰﾄ!G693</f>
        <v>決</v>
      </c>
      <c r="L695" s="9" t="str">
        <f>貼付ｼｰﾄ!H693</f>
        <v>ｵﾎｰﾂｸｷｯｽﾞ</v>
      </c>
      <c r="M695" s="9">
        <f>貼付ｼｰﾄ!I693</f>
        <v>4</v>
      </c>
      <c r="N695" s="9">
        <f>貼付ｼｰﾄ!J693</f>
        <v>0</v>
      </c>
    </row>
    <row r="696" spans="1:14" x14ac:dyDescent="0.15">
      <c r="A696" s="9">
        <v>2331</v>
      </c>
      <c r="B696" s="9" t="str">
        <f t="shared" si="47"/>
        <v>中男ｼﾞｬﾍﾞﾘｯｸﾎﾞｰﾙ投11</v>
      </c>
      <c r="C696" s="9" t="str">
        <f>I696&amp;COUNTIF($I$4:I696,I696)</f>
        <v>清永真翔3</v>
      </c>
      <c r="D696" s="9" t="str">
        <f>貼付ｼｰﾄ!D694&amp;貼付ｼｰﾄ!C694</f>
        <v>中男ｼﾞｬﾍﾞﾘｯｸﾎﾞｰﾙ投</v>
      </c>
      <c r="E696" s="9">
        <f>IF(D696="","",貼付ｼｰﾄ!F694+ROW()/1000000)</f>
        <v>1948.0006960000001</v>
      </c>
      <c r="F696" s="9">
        <f t="shared" si="43"/>
        <v>11</v>
      </c>
      <c r="G696" s="9" t="str">
        <f>貼付ｼｰﾄ!A694</f>
        <v>秋季陸上</v>
      </c>
      <c r="H696" s="9" t="str">
        <f>貼付ｼｰﾄ!B694</f>
        <v>網走</v>
      </c>
      <c r="I696" s="9" t="str">
        <f>貼付ｼｰﾄ!E694</f>
        <v>清永真翔</v>
      </c>
      <c r="J696" s="9">
        <f>貼付ｼｰﾄ!F694</f>
        <v>1948</v>
      </c>
      <c r="K696" s="9" t="str">
        <f>貼付ｼｰﾄ!G694</f>
        <v>決</v>
      </c>
      <c r="L696" s="9" t="str">
        <f>貼付ｼｰﾄ!H694</f>
        <v>北見小泉中</v>
      </c>
      <c r="M696" s="9">
        <f>貼付ｼｰﾄ!I694</f>
        <v>1</v>
      </c>
      <c r="N696" s="9">
        <f>貼付ｼｰﾄ!J694</f>
        <v>0</v>
      </c>
    </row>
    <row r="697" spans="1:14" x14ac:dyDescent="0.15">
      <c r="A697" s="9">
        <v>2334</v>
      </c>
      <c r="B697" s="9" t="str">
        <f t="shared" si="47"/>
        <v>小女ｼﾞｬﾍﾞﾘｯｸﾎﾞｰﾙ投7</v>
      </c>
      <c r="C697" s="9" t="str">
        <f>I697&amp;COUNTIF($I$4:I697,I697)</f>
        <v>菅野彩月3</v>
      </c>
      <c r="D697" s="9" t="str">
        <f>貼付ｼｰﾄ!D695&amp;貼付ｼｰﾄ!C695</f>
        <v>小女ｼﾞｬﾍﾞﾘｯｸﾎﾞｰﾙ投</v>
      </c>
      <c r="E697" s="9">
        <f>IF(D697="","",貼付ｼｰﾄ!F695+ROW()/1000000)</f>
        <v>2594.0006969999999</v>
      </c>
      <c r="F697" s="9">
        <f t="shared" si="43"/>
        <v>7</v>
      </c>
      <c r="G697" s="9" t="str">
        <f>貼付ｼｰﾄ!A695</f>
        <v>小学生陸上</v>
      </c>
      <c r="H697" s="9" t="str">
        <f>貼付ｼｰﾄ!B695</f>
        <v>北見</v>
      </c>
      <c r="I697" s="9" t="str">
        <f>貼付ｼｰﾄ!E695</f>
        <v>菅野彩月</v>
      </c>
      <c r="J697" s="9">
        <f>貼付ｼｰﾄ!F695</f>
        <v>2594</v>
      </c>
      <c r="K697" s="9" t="str">
        <f>貼付ｼｰﾄ!G695</f>
        <v>決</v>
      </c>
      <c r="L697" s="9" t="str">
        <f>貼付ｼｰﾄ!H695</f>
        <v>訓子府陸上少年団</v>
      </c>
      <c r="M697" s="9">
        <f>貼付ｼｰﾄ!I695</f>
        <v>6</v>
      </c>
      <c r="N697" s="9">
        <f>貼付ｼｰﾄ!J695</f>
        <v>0</v>
      </c>
    </row>
    <row r="698" spans="1:14" x14ac:dyDescent="0.15">
      <c r="A698" s="9">
        <v>2350</v>
      </c>
      <c r="B698" s="9" t="str">
        <f t="shared" si="47"/>
        <v>小男ｼﾞｬﾍﾞﾘｯｸﾎﾞｰﾙ投20</v>
      </c>
      <c r="C698" s="9" t="str">
        <f>I698&amp;COUNTIF($I$4:I698,I698)</f>
        <v>菅波嘉壱1</v>
      </c>
      <c r="D698" s="9" t="str">
        <f>貼付ｼｰﾄ!D696&amp;貼付ｼｰﾄ!C696</f>
        <v>小男ｼﾞｬﾍﾞﾘｯｸﾎﾞｰﾙ投</v>
      </c>
      <c r="E698" s="9">
        <f>IF(D698="","",貼付ｼｰﾄ!F696+ROW()/1000000)</f>
        <v>2187.0006979999998</v>
      </c>
      <c r="F698" s="9">
        <f t="shared" si="43"/>
        <v>20</v>
      </c>
      <c r="G698" s="9" t="str">
        <f>貼付ｼｰﾄ!A696</f>
        <v>小学生陸上</v>
      </c>
      <c r="H698" s="9" t="str">
        <f>貼付ｼｰﾄ!B696</f>
        <v>北見</v>
      </c>
      <c r="I698" s="9" t="str">
        <f>貼付ｼｰﾄ!E696</f>
        <v>菅波嘉壱</v>
      </c>
      <c r="J698" s="9">
        <f>貼付ｼｰﾄ!F696</f>
        <v>2187</v>
      </c>
      <c r="K698" s="9" t="str">
        <f>貼付ｼｰﾄ!G696</f>
        <v>決</v>
      </c>
      <c r="L698" s="9" t="str">
        <f>貼付ｼｰﾄ!H696</f>
        <v>訓子府陸上少年団</v>
      </c>
      <c r="M698" s="9">
        <f>貼付ｼｰﾄ!I696</f>
        <v>4</v>
      </c>
      <c r="N698" s="9">
        <f>貼付ｼｰﾄ!J696</f>
        <v>0</v>
      </c>
    </row>
    <row r="699" spans="1:14" x14ac:dyDescent="0.15">
      <c r="A699" s="9">
        <v>2351</v>
      </c>
      <c r="B699" s="9" t="str">
        <f t="shared" si="47"/>
        <v>小男ｼﾞｬﾍﾞﾘｯｸﾎﾞｰﾙ投9</v>
      </c>
      <c r="C699" s="9" t="str">
        <f>I699&amp;COUNTIF($I$4:I699,I699)</f>
        <v>須藤晴人1</v>
      </c>
      <c r="D699" s="9" t="str">
        <f>貼付ｼｰﾄ!D697&amp;貼付ｼｰﾄ!C697</f>
        <v>小男ｼﾞｬﾍﾞﾘｯｸﾎﾞｰﾙ投</v>
      </c>
      <c r="E699" s="9">
        <f>IF(D699="","",貼付ｼｰﾄ!F697+ROW()/1000000)</f>
        <v>3299.0006990000002</v>
      </c>
      <c r="F699" s="9">
        <f t="shared" si="43"/>
        <v>9</v>
      </c>
      <c r="G699" s="9" t="str">
        <f>貼付ｼｰﾄ!A697</f>
        <v>オホ小学生</v>
      </c>
      <c r="H699" s="9" t="str">
        <f>貼付ｼｰﾄ!B697</f>
        <v>北見</v>
      </c>
      <c r="I699" s="9" t="str">
        <f>貼付ｼｰﾄ!E697</f>
        <v>須藤晴人</v>
      </c>
      <c r="J699" s="9">
        <f>貼付ｼｰﾄ!F697</f>
        <v>3299</v>
      </c>
      <c r="K699" s="9" t="str">
        <f>貼付ｼｰﾄ!G697</f>
        <v>決</v>
      </c>
      <c r="L699" s="9" t="str">
        <f>貼付ｼｰﾄ!H697</f>
        <v>北見美山小</v>
      </c>
      <c r="M699" s="9">
        <f>貼付ｼｰﾄ!I697</f>
        <v>5</v>
      </c>
      <c r="N699" s="9">
        <f>貼付ｼｰﾄ!J697</f>
        <v>0</v>
      </c>
    </row>
    <row r="700" spans="1:14" x14ac:dyDescent="0.15">
      <c r="A700" s="9">
        <v>2352</v>
      </c>
      <c r="B700" s="9" t="str">
        <f t="shared" si="47"/>
        <v>小女ｼﾞｬﾍﾞﾘｯｸﾎﾞｰﾙ投4</v>
      </c>
      <c r="C700" s="9" t="str">
        <f>I700&amp;COUNTIF($I$4:I700,I700)</f>
        <v>上中屋敷結衣1</v>
      </c>
      <c r="D700" s="9" t="str">
        <f>貼付ｼｰﾄ!D698&amp;貼付ｼｰﾄ!C698</f>
        <v>小女ｼﾞｬﾍﾞﾘｯｸﾎﾞｰﾙ投</v>
      </c>
      <c r="E700" s="9">
        <f>IF(D700="","",貼付ｼｰﾄ!F698+ROW()/1000000)</f>
        <v>2978.0007000000001</v>
      </c>
      <c r="F700" s="9">
        <f t="shared" si="43"/>
        <v>4</v>
      </c>
      <c r="G700" s="9" t="str">
        <f>貼付ｼｰﾄ!A698</f>
        <v>小学生陸上</v>
      </c>
      <c r="H700" s="9" t="str">
        <f>貼付ｼｰﾄ!B698</f>
        <v>北見</v>
      </c>
      <c r="I700" s="9" t="str">
        <f>貼付ｼｰﾄ!E698</f>
        <v>上中屋敷結衣</v>
      </c>
      <c r="J700" s="9">
        <f>貼付ｼｰﾄ!F698</f>
        <v>2978</v>
      </c>
      <c r="K700" s="9" t="str">
        <f>貼付ｼｰﾄ!G698</f>
        <v>決</v>
      </c>
      <c r="L700" s="9" t="str">
        <f>貼付ｼｰﾄ!H698</f>
        <v>常呂陸上少年団</v>
      </c>
      <c r="M700" s="9">
        <f>貼付ｼｰﾄ!I698</f>
        <v>4</v>
      </c>
      <c r="N700" s="9">
        <f>貼付ｼｰﾄ!J698</f>
        <v>0</v>
      </c>
    </row>
    <row r="701" spans="1:14" x14ac:dyDescent="0.15">
      <c r="A701" s="9">
        <v>2358</v>
      </c>
      <c r="B701" s="9" t="str">
        <f t="shared" si="47"/>
        <v>小男ｼﾞｬﾍﾞﾘｯｸﾎﾞｰﾙ投22</v>
      </c>
      <c r="C701" s="9" t="str">
        <f>I701&amp;COUNTIF($I$4:I701,I701)</f>
        <v>松木晄大1</v>
      </c>
      <c r="D701" s="9" t="str">
        <f>貼付ｼｰﾄ!D699&amp;貼付ｼｰﾄ!C699</f>
        <v>小男ｼﾞｬﾍﾞﾘｯｸﾎﾞｰﾙ投</v>
      </c>
      <c r="E701" s="9">
        <f>IF(D701="","",貼付ｼｰﾄ!F699+ROW()/1000000)</f>
        <v>2013.0007009999999</v>
      </c>
      <c r="F701" s="9">
        <f t="shared" si="43"/>
        <v>22</v>
      </c>
      <c r="G701" s="9" t="str">
        <f>貼付ｼｰﾄ!A699</f>
        <v>小学生陸上</v>
      </c>
      <c r="H701" s="9" t="str">
        <f>貼付ｼｰﾄ!B699</f>
        <v>北見</v>
      </c>
      <c r="I701" s="9" t="str">
        <f>貼付ｼｰﾄ!E699</f>
        <v>松木晄大</v>
      </c>
      <c r="J701" s="9">
        <f>貼付ｼｰﾄ!F699</f>
        <v>2013</v>
      </c>
      <c r="K701" s="9" t="str">
        <f>貼付ｼｰﾄ!G699</f>
        <v>決</v>
      </c>
      <c r="L701" s="9" t="str">
        <f>貼付ｼｰﾄ!H699</f>
        <v>清里陸上少年団</v>
      </c>
      <c r="M701" s="9">
        <f>貼付ｼｰﾄ!I699</f>
        <v>3</v>
      </c>
      <c r="N701" s="9">
        <f>貼付ｼｰﾄ!J699</f>
        <v>0</v>
      </c>
    </row>
    <row r="702" spans="1:14" x14ac:dyDescent="0.15">
      <c r="A702" s="9">
        <v>2361</v>
      </c>
      <c r="B702" s="9" t="str">
        <f t="shared" si="47"/>
        <v>小男ｼﾞｬﾍﾞﾘｯｸﾎﾞｰﾙ投7</v>
      </c>
      <c r="C702" s="9" t="str">
        <f>I702&amp;COUNTIF($I$4:I702,I702)</f>
        <v>松本理暉2</v>
      </c>
      <c r="D702" s="9" t="str">
        <f>貼付ｼｰﾄ!D700&amp;貼付ｼｰﾄ!C700</f>
        <v>小男ｼﾞｬﾍﾞﾘｯｸﾎﾞｰﾙ投</v>
      </c>
      <c r="E702" s="9">
        <f>IF(D702="","",貼付ｼｰﾄ!F700+ROW()/1000000)</f>
        <v>3558.0007019999998</v>
      </c>
      <c r="F702" s="9">
        <f t="shared" si="43"/>
        <v>7</v>
      </c>
      <c r="G702" s="9" t="str">
        <f>貼付ｼｰﾄ!A700</f>
        <v>選手権</v>
      </c>
      <c r="H702" s="9" t="str">
        <f>貼付ｼｰﾄ!B700</f>
        <v>北見</v>
      </c>
      <c r="I702" s="9" t="str">
        <f>貼付ｼｰﾄ!E700</f>
        <v>松本理暉</v>
      </c>
      <c r="J702" s="9">
        <f>貼付ｼｰﾄ!F700</f>
        <v>3558</v>
      </c>
      <c r="K702" s="9" t="str">
        <f>貼付ｼｰﾄ!G700</f>
        <v>決</v>
      </c>
      <c r="L702" s="9" t="str">
        <f>貼付ｼｰﾄ!H700</f>
        <v>遠軽陸上ｸﾗﾌﾞ</v>
      </c>
      <c r="M702" s="9">
        <f>貼付ｼｰﾄ!I700</f>
        <v>6</v>
      </c>
      <c r="N702" s="9">
        <f>貼付ｼｰﾄ!J700</f>
        <v>0</v>
      </c>
    </row>
    <row r="703" spans="1:14" x14ac:dyDescent="0.15">
      <c r="A703" s="9">
        <v>2364</v>
      </c>
      <c r="B703" s="9" t="str">
        <f t="shared" si="47"/>
        <v>中男ｼﾞｬﾍﾞﾘｯｸﾎﾞｰﾙ投2</v>
      </c>
      <c r="C703" s="9" t="str">
        <f>I703&amp;COUNTIF($I$4:I703,I703)</f>
        <v>松本大翔2</v>
      </c>
      <c r="D703" s="9" t="str">
        <f>貼付ｼｰﾄ!D701&amp;貼付ｼｰﾄ!C701</f>
        <v>中男ｼﾞｬﾍﾞﾘｯｸﾎﾞｰﾙ投</v>
      </c>
      <c r="E703" s="9">
        <f>IF(D703="","",貼付ｼｰﾄ!F701+ROW()/1000000)</f>
        <v>3882.0007030000002</v>
      </c>
      <c r="F703" s="9">
        <f t="shared" si="43"/>
        <v>2</v>
      </c>
      <c r="G703" s="9" t="str">
        <f>貼付ｼｰﾄ!A701</f>
        <v>記録会2戦</v>
      </c>
      <c r="H703" s="9" t="str">
        <f>貼付ｼｰﾄ!B701</f>
        <v>網走</v>
      </c>
      <c r="I703" s="9" t="str">
        <f>貼付ｼｰﾄ!E701</f>
        <v>松本大翔</v>
      </c>
      <c r="J703" s="9">
        <f>貼付ｼｰﾄ!F701</f>
        <v>3882</v>
      </c>
      <c r="K703" s="9" t="str">
        <f>貼付ｼｰﾄ!G701</f>
        <v>決</v>
      </c>
      <c r="L703" s="9" t="str">
        <f>貼付ｼｰﾄ!H701</f>
        <v>北見小泉中</v>
      </c>
      <c r="M703" s="9">
        <f>貼付ｼｰﾄ!I701</f>
        <v>3</v>
      </c>
      <c r="N703" s="9">
        <f>貼付ｼｰﾄ!J701</f>
        <v>0</v>
      </c>
    </row>
    <row r="704" spans="1:14" x14ac:dyDescent="0.15">
      <c r="A704" s="9">
        <v>2365</v>
      </c>
      <c r="B704" s="9" t="str">
        <f t="shared" si="47"/>
        <v>小男ｼﾞｬﾍﾞﾘｯｸﾎﾞｰﾙ投16</v>
      </c>
      <c r="C704" s="9" t="str">
        <f>I704&amp;COUNTIF($I$4:I704,I704)</f>
        <v>松田陽向太2</v>
      </c>
      <c r="D704" s="9" t="str">
        <f>貼付ｼｰﾄ!D702&amp;貼付ｼｰﾄ!C702</f>
        <v>小男ｼﾞｬﾍﾞﾘｯｸﾎﾞｰﾙ投</v>
      </c>
      <c r="E704" s="9">
        <f>IF(D704="","",貼付ｼｰﾄ!F702+ROW()/1000000)</f>
        <v>2818.000704</v>
      </c>
      <c r="F704" s="9">
        <f t="shared" si="43"/>
        <v>16</v>
      </c>
      <c r="G704" s="9" t="str">
        <f>貼付ｼｰﾄ!A702</f>
        <v>小学生陸上</v>
      </c>
      <c r="H704" s="9" t="str">
        <f>貼付ｼｰﾄ!B702</f>
        <v>北見</v>
      </c>
      <c r="I704" s="9" t="str">
        <f>貼付ｼｰﾄ!E702</f>
        <v>松田陽向太</v>
      </c>
      <c r="J704" s="9">
        <f>貼付ｼｰﾄ!F702</f>
        <v>2818</v>
      </c>
      <c r="K704" s="9" t="str">
        <f>貼付ｼｰﾄ!G702</f>
        <v>決</v>
      </c>
      <c r="L704" s="9" t="str">
        <f>貼付ｼｰﾄ!H702</f>
        <v>ｵﾎｰﾂｸｷｯｽﾞ</v>
      </c>
      <c r="M704" s="9">
        <f>貼付ｼｰﾄ!I702</f>
        <v>4</v>
      </c>
      <c r="N704" s="9">
        <f>貼付ｼｰﾄ!J702</f>
        <v>0</v>
      </c>
    </row>
    <row r="705" spans="1:16" x14ac:dyDescent="0.15">
      <c r="A705" s="9">
        <v>2368</v>
      </c>
      <c r="B705" s="9" t="str">
        <f t="shared" si="47"/>
        <v>中男ｼﾞｬﾍﾞﾘｯｸﾎﾞｰﾙ投3</v>
      </c>
      <c r="C705" s="9" t="str">
        <f>I705&amp;COUNTIF($I$4:I705,I705)</f>
        <v>小林幸太1</v>
      </c>
      <c r="D705" s="9" t="str">
        <f>貼付ｼｰﾄ!D703&amp;貼付ｼｰﾄ!C703</f>
        <v>中男ｼﾞｬﾍﾞﾘｯｸﾎﾞｰﾙ投</v>
      </c>
      <c r="E705" s="9">
        <f>IF(D705="","",貼付ｼｰﾄ!F703+ROW()/1000000)</f>
        <v>3379.0007049999999</v>
      </c>
      <c r="F705" s="9">
        <f t="shared" si="43"/>
        <v>3</v>
      </c>
      <c r="G705" s="9" t="str">
        <f>貼付ｼｰﾄ!A703</f>
        <v>秋季陸上</v>
      </c>
      <c r="H705" s="9" t="str">
        <f>貼付ｼｰﾄ!B703</f>
        <v>網走</v>
      </c>
      <c r="I705" s="9" t="str">
        <f>貼付ｼｰﾄ!E703</f>
        <v>小林幸太</v>
      </c>
      <c r="J705" s="9">
        <f>貼付ｼｰﾄ!F703</f>
        <v>3379</v>
      </c>
      <c r="K705" s="9" t="str">
        <f>貼付ｼｰﾄ!G703</f>
        <v>決</v>
      </c>
      <c r="L705" s="9" t="str">
        <f>貼付ｼｰﾄ!H703</f>
        <v>北見南中</v>
      </c>
      <c r="M705" s="9">
        <f>貼付ｼｰﾄ!I703</f>
        <v>2</v>
      </c>
      <c r="N705" s="9">
        <f>貼付ｼｰﾄ!J703</f>
        <v>0</v>
      </c>
    </row>
    <row r="706" spans="1:16" x14ac:dyDescent="0.15">
      <c r="A706" s="9">
        <v>2375</v>
      </c>
      <c r="B706" s="9" t="str">
        <f t="shared" ref="B706:B708" si="48">D706&amp;F706</f>
        <v>小女ｼﾞｬﾍﾞﾘｯｸﾎﾞｰﾙ投19</v>
      </c>
      <c r="C706" s="9" t="str">
        <f>I706&amp;COUNTIF($I$4:I706,I706)</f>
        <v>小野由佳1</v>
      </c>
      <c r="D706" s="9" t="str">
        <f>貼付ｼｰﾄ!D704&amp;貼付ｼｰﾄ!C704</f>
        <v>小女ｼﾞｬﾍﾞﾘｯｸﾎﾞｰﾙ投</v>
      </c>
      <c r="E706" s="9">
        <f>IF(D706="","",貼付ｼｰﾄ!F704+ROW()/1000000)</f>
        <v>896.00070600000004</v>
      </c>
      <c r="F706" s="9">
        <f t="shared" si="43"/>
        <v>19</v>
      </c>
      <c r="G706" s="9" t="str">
        <f>貼付ｼｰﾄ!A704</f>
        <v>選手権</v>
      </c>
      <c r="H706" s="9" t="str">
        <f>貼付ｼｰﾄ!B704</f>
        <v>北見</v>
      </c>
      <c r="I706" s="9" t="str">
        <f>貼付ｼｰﾄ!E704</f>
        <v>小野由佳</v>
      </c>
      <c r="J706" s="9">
        <f>貼付ｼｰﾄ!F704</f>
        <v>896</v>
      </c>
      <c r="K706" s="9" t="str">
        <f>貼付ｼｰﾄ!G704</f>
        <v>決</v>
      </c>
      <c r="L706" s="9" t="str">
        <f>貼付ｼｰﾄ!H704</f>
        <v>訓子府陸上少年団</v>
      </c>
      <c r="M706" s="9">
        <f>貼付ｼｰﾄ!I704</f>
        <v>5</v>
      </c>
      <c r="N706" s="9">
        <f>貼付ｼｰﾄ!J704</f>
        <v>0</v>
      </c>
    </row>
    <row r="707" spans="1:16" x14ac:dyDescent="0.15">
      <c r="A707" s="9">
        <v>2377</v>
      </c>
      <c r="B707" s="9" t="str">
        <f t="shared" si="48"/>
        <v>小女ｼﾞｬﾍﾞﾘｯｸﾎﾞｰﾙ投16</v>
      </c>
      <c r="C707" s="9" t="str">
        <f>I707&amp;COUNTIF($I$4:I707,I707)</f>
        <v>小田有紗1</v>
      </c>
      <c r="D707" s="9" t="str">
        <f>貼付ｼｰﾄ!D705&amp;貼付ｼｰﾄ!C705</f>
        <v>小女ｼﾞｬﾍﾞﾘｯｸﾎﾞｰﾙ投</v>
      </c>
      <c r="E707" s="9">
        <f>IF(D707="","",貼付ｼｰﾄ!F705+ROW()/1000000)</f>
        <v>1294.0007069999999</v>
      </c>
      <c r="F707" s="9">
        <f t="shared" si="43"/>
        <v>16</v>
      </c>
      <c r="G707" s="9" t="str">
        <f>貼付ｼｰﾄ!A705</f>
        <v>フィールド記録会</v>
      </c>
      <c r="H707" s="9" t="str">
        <f>貼付ｼｰﾄ!B705</f>
        <v>網走</v>
      </c>
      <c r="I707" s="9" t="str">
        <f>貼付ｼｰﾄ!E705</f>
        <v>小田有紗</v>
      </c>
      <c r="J707" s="9">
        <f>貼付ｼｰﾄ!F705</f>
        <v>1294</v>
      </c>
      <c r="K707" s="9" t="str">
        <f>貼付ｼｰﾄ!G705</f>
        <v>決</v>
      </c>
      <c r="L707" s="9" t="str">
        <f>貼付ｼｰﾄ!H705</f>
        <v>美幌RC</v>
      </c>
      <c r="M707" s="9">
        <f>貼付ｼｰﾄ!I705</f>
        <v>4</v>
      </c>
      <c r="N707" s="9">
        <f>貼付ｼｰﾄ!J705</f>
        <v>0</v>
      </c>
    </row>
    <row r="708" spans="1:16" x14ac:dyDescent="0.15">
      <c r="A708" s="9">
        <v>2390</v>
      </c>
      <c r="B708" s="9" t="str">
        <f t="shared" si="48"/>
        <v>小男ｼﾞｬﾍﾞﾘｯｸﾎﾞｰﾙ投1</v>
      </c>
      <c r="C708" s="9" t="str">
        <f>I708&amp;COUNTIF($I$4:I708,I708)</f>
        <v>小原拓真1</v>
      </c>
      <c r="D708" s="9" t="str">
        <f>貼付ｼｰﾄ!D706&amp;貼付ｼｰﾄ!C706</f>
        <v>小男ｼﾞｬﾍﾞﾘｯｸﾎﾞｰﾙ投</v>
      </c>
      <c r="E708" s="9">
        <f>IF(D708="","",貼付ｼｰﾄ!F706+ROW()/1000000)</f>
        <v>4859.0007079999996</v>
      </c>
      <c r="F708" s="9">
        <f t="shared" si="43"/>
        <v>1</v>
      </c>
      <c r="G708" s="9" t="str">
        <f>貼付ｼｰﾄ!A706</f>
        <v>選手権</v>
      </c>
      <c r="H708" s="9" t="str">
        <f>貼付ｼｰﾄ!B706</f>
        <v>北見</v>
      </c>
      <c r="I708" s="9" t="str">
        <f>貼付ｼｰﾄ!E706</f>
        <v>小原拓真</v>
      </c>
      <c r="J708" s="9">
        <f>貼付ｼｰﾄ!F706</f>
        <v>4859</v>
      </c>
      <c r="K708" s="9" t="str">
        <f>貼付ｼｰﾄ!G706</f>
        <v>決</v>
      </c>
      <c r="L708" s="9" t="str">
        <f>貼付ｼｰﾄ!H706</f>
        <v>常呂陸上少年団</v>
      </c>
      <c r="M708" s="9">
        <f>貼付ｼｰﾄ!I706</f>
        <v>5</v>
      </c>
      <c r="N708" s="9">
        <f>貼付ｼｰﾄ!J706</f>
        <v>0</v>
      </c>
    </row>
    <row r="709" spans="1:16" x14ac:dyDescent="0.15">
      <c r="A709" s="21" t="s">
        <v>1257</v>
      </c>
      <c r="B709" s="21" t="s">
        <v>1256</v>
      </c>
      <c r="C709" s="21" t="s">
        <v>1256</v>
      </c>
      <c r="D709" s="21" t="s">
        <v>1256</v>
      </c>
      <c r="E709" s="21" t="s">
        <v>1256</v>
      </c>
      <c r="F709" s="21" t="s">
        <v>1256</v>
      </c>
      <c r="G709" s="21" t="s">
        <v>1256</v>
      </c>
      <c r="H709" s="21" t="s">
        <v>1256</v>
      </c>
      <c r="I709" s="21" t="s">
        <v>1256</v>
      </c>
      <c r="J709" s="21" t="s">
        <v>1256</v>
      </c>
      <c r="K709" s="21" t="s">
        <v>1256</v>
      </c>
      <c r="L709" s="21" t="s">
        <v>1256</v>
      </c>
      <c r="M709" s="21" t="s">
        <v>1256</v>
      </c>
      <c r="N709" s="21" t="s">
        <v>1256</v>
      </c>
      <c r="O709" s="21" t="s">
        <v>1256</v>
      </c>
      <c r="P709" s="21"/>
    </row>
    <row r="710" spans="1:16" x14ac:dyDescent="0.15">
      <c r="D710" s="9" t="str">
        <f>貼付ｼｰﾄ!D1314&amp;貼付ｼｰﾄ!C1314</f>
        <v/>
      </c>
    </row>
    <row r="711" spans="1:16" x14ac:dyDescent="0.15">
      <c r="D711" s="9" t="str">
        <f>貼付ｼｰﾄ!D1315&amp;貼付ｼｰﾄ!C1315</f>
        <v/>
      </c>
    </row>
    <row r="712" spans="1:16" x14ac:dyDescent="0.15">
      <c r="D712" s="9" t="str">
        <f>貼付ｼｰﾄ!D1316&amp;貼付ｼｰﾄ!C1316</f>
        <v/>
      </c>
    </row>
    <row r="713" spans="1:16" x14ac:dyDescent="0.15">
      <c r="D713" s="9" t="str">
        <f>貼付ｼｰﾄ!D1317&amp;貼付ｼｰﾄ!C1317</f>
        <v/>
      </c>
    </row>
    <row r="714" spans="1:16" x14ac:dyDescent="0.15">
      <c r="D714" s="9" t="str">
        <f>貼付ｼｰﾄ!D1318&amp;貼付ｼｰﾄ!C1318</f>
        <v/>
      </c>
    </row>
    <row r="715" spans="1:16" x14ac:dyDescent="0.15">
      <c r="D715" s="9" t="str">
        <f>貼付ｼｰﾄ!D1319&amp;貼付ｼｰﾄ!C1319</f>
        <v/>
      </c>
    </row>
    <row r="716" spans="1:16" x14ac:dyDescent="0.15">
      <c r="D716" s="9" t="str">
        <f>貼付ｼｰﾄ!D1320&amp;貼付ｼｰﾄ!C1320</f>
        <v/>
      </c>
    </row>
    <row r="717" spans="1:16" x14ac:dyDescent="0.15">
      <c r="D717" s="9" t="str">
        <f>貼付ｼｰﾄ!D1321&amp;貼付ｼｰﾄ!C1321</f>
        <v/>
      </c>
    </row>
    <row r="718" spans="1:16" x14ac:dyDescent="0.15">
      <c r="D718" s="9" t="str">
        <f>貼付ｼｰﾄ!D1322&amp;貼付ｼｰﾄ!C1322</f>
        <v/>
      </c>
    </row>
    <row r="719" spans="1:16" x14ac:dyDescent="0.15">
      <c r="D719" s="9" t="str">
        <f>貼付ｼｰﾄ!D1323&amp;貼付ｼｰﾄ!C1323</f>
        <v/>
      </c>
    </row>
    <row r="720" spans="1:16" x14ac:dyDescent="0.15">
      <c r="D720" s="9" t="str">
        <f>貼付ｼｰﾄ!D1324&amp;貼付ｼｰﾄ!C1324</f>
        <v/>
      </c>
    </row>
    <row r="721" spans="4:4" x14ac:dyDescent="0.15">
      <c r="D721" s="9" t="str">
        <f>貼付ｼｰﾄ!D1325&amp;貼付ｼｰﾄ!C1325</f>
        <v/>
      </c>
    </row>
    <row r="722" spans="4:4" x14ac:dyDescent="0.15">
      <c r="D722" s="9" t="str">
        <f>貼付ｼｰﾄ!D1326&amp;貼付ｼｰﾄ!C1326</f>
        <v/>
      </c>
    </row>
    <row r="723" spans="4:4" x14ac:dyDescent="0.15">
      <c r="D723" s="9" t="str">
        <f>貼付ｼｰﾄ!D1327&amp;貼付ｼｰﾄ!C1327</f>
        <v/>
      </c>
    </row>
    <row r="724" spans="4:4" x14ac:dyDescent="0.15">
      <c r="D724" s="9" t="str">
        <f>貼付ｼｰﾄ!D1328&amp;貼付ｼｰﾄ!C1328</f>
        <v/>
      </c>
    </row>
    <row r="725" spans="4:4" x14ac:dyDescent="0.15">
      <c r="D725" s="9" t="str">
        <f>貼付ｼｰﾄ!D1329&amp;貼付ｼｰﾄ!C1329</f>
        <v/>
      </c>
    </row>
    <row r="726" spans="4:4" x14ac:dyDescent="0.15">
      <c r="D726" s="9" t="str">
        <f>貼付ｼｰﾄ!D1330&amp;貼付ｼｰﾄ!C1330</f>
        <v/>
      </c>
    </row>
    <row r="727" spans="4:4" x14ac:dyDescent="0.15">
      <c r="D727" s="9" t="str">
        <f>貼付ｼｰﾄ!D1331&amp;貼付ｼｰﾄ!C1331</f>
        <v/>
      </c>
    </row>
    <row r="728" spans="4:4" x14ac:dyDescent="0.15">
      <c r="D728" s="9" t="str">
        <f>貼付ｼｰﾄ!D1332&amp;貼付ｼｰﾄ!C1332</f>
        <v/>
      </c>
    </row>
    <row r="729" spans="4:4" x14ac:dyDescent="0.15">
      <c r="D729" s="9" t="str">
        <f>貼付ｼｰﾄ!D1333&amp;貼付ｼｰﾄ!C1333</f>
        <v/>
      </c>
    </row>
    <row r="730" spans="4:4" x14ac:dyDescent="0.15">
      <c r="D730" s="9" t="str">
        <f>貼付ｼｰﾄ!D1334&amp;貼付ｼｰﾄ!C1334</f>
        <v/>
      </c>
    </row>
    <row r="731" spans="4:4" x14ac:dyDescent="0.15">
      <c r="D731" s="9" t="str">
        <f>貼付ｼｰﾄ!D1335&amp;貼付ｼｰﾄ!C1335</f>
        <v/>
      </c>
    </row>
    <row r="732" spans="4:4" x14ac:dyDescent="0.15">
      <c r="D732" s="9" t="str">
        <f>貼付ｼｰﾄ!D1336&amp;貼付ｼｰﾄ!C1336</f>
        <v/>
      </c>
    </row>
    <row r="733" spans="4:4" x14ac:dyDescent="0.15">
      <c r="D733" s="9" t="str">
        <f>貼付ｼｰﾄ!D1337&amp;貼付ｼｰﾄ!C1337</f>
        <v/>
      </c>
    </row>
    <row r="734" spans="4:4" x14ac:dyDescent="0.15">
      <c r="D734" s="9" t="str">
        <f>貼付ｼｰﾄ!D1338&amp;貼付ｼｰﾄ!C1338</f>
        <v/>
      </c>
    </row>
    <row r="735" spans="4:4" x14ac:dyDescent="0.15">
      <c r="D735" s="9" t="str">
        <f>貼付ｼｰﾄ!D1339&amp;貼付ｼｰﾄ!C1339</f>
        <v/>
      </c>
    </row>
    <row r="736" spans="4:4" x14ac:dyDescent="0.15">
      <c r="D736" s="9" t="str">
        <f>貼付ｼｰﾄ!D1340&amp;貼付ｼｰﾄ!C1340</f>
        <v/>
      </c>
    </row>
    <row r="737" spans="4:4" x14ac:dyDescent="0.15">
      <c r="D737" s="9" t="str">
        <f>貼付ｼｰﾄ!D1341&amp;貼付ｼｰﾄ!C1341</f>
        <v/>
      </c>
    </row>
    <row r="738" spans="4:4" x14ac:dyDescent="0.15">
      <c r="D738" s="9" t="str">
        <f>貼付ｼｰﾄ!D1342&amp;貼付ｼｰﾄ!C1342</f>
        <v/>
      </c>
    </row>
    <row r="739" spans="4:4" x14ac:dyDescent="0.15">
      <c r="D739" s="9" t="str">
        <f>貼付ｼｰﾄ!D1343&amp;貼付ｼｰﾄ!C1343</f>
        <v/>
      </c>
    </row>
    <row r="740" spans="4:4" x14ac:dyDescent="0.15">
      <c r="D740" s="9" t="str">
        <f>貼付ｼｰﾄ!D1344&amp;貼付ｼｰﾄ!C1344</f>
        <v/>
      </c>
    </row>
    <row r="741" spans="4:4" x14ac:dyDescent="0.15">
      <c r="D741" s="9" t="str">
        <f>貼付ｼｰﾄ!D1345&amp;貼付ｼｰﾄ!C1345</f>
        <v/>
      </c>
    </row>
    <row r="742" spans="4:4" x14ac:dyDescent="0.15">
      <c r="D742" s="9" t="str">
        <f>貼付ｼｰﾄ!D1346&amp;貼付ｼｰﾄ!C1346</f>
        <v/>
      </c>
    </row>
    <row r="743" spans="4:4" x14ac:dyDescent="0.15">
      <c r="D743" s="9" t="str">
        <f>貼付ｼｰﾄ!D1347&amp;貼付ｼｰﾄ!C1347</f>
        <v/>
      </c>
    </row>
    <row r="744" spans="4:4" x14ac:dyDescent="0.15">
      <c r="D744" s="9" t="str">
        <f>貼付ｼｰﾄ!D1348&amp;貼付ｼｰﾄ!C1348</f>
        <v/>
      </c>
    </row>
    <row r="745" spans="4:4" x14ac:dyDescent="0.15">
      <c r="D745" s="9" t="str">
        <f>貼付ｼｰﾄ!D1349&amp;貼付ｼｰﾄ!C1349</f>
        <v/>
      </c>
    </row>
    <row r="746" spans="4:4" x14ac:dyDescent="0.15">
      <c r="D746" s="9" t="str">
        <f>貼付ｼｰﾄ!D1350&amp;貼付ｼｰﾄ!C1350</f>
        <v/>
      </c>
    </row>
    <row r="747" spans="4:4" x14ac:dyDescent="0.15">
      <c r="D747" s="9" t="str">
        <f>貼付ｼｰﾄ!D1351&amp;貼付ｼｰﾄ!C1351</f>
        <v/>
      </c>
    </row>
    <row r="748" spans="4:4" x14ac:dyDescent="0.15">
      <c r="D748" s="9" t="str">
        <f>貼付ｼｰﾄ!D1352&amp;貼付ｼｰﾄ!C1352</f>
        <v/>
      </c>
    </row>
    <row r="749" spans="4:4" x14ac:dyDescent="0.15">
      <c r="D749" s="9" t="str">
        <f>貼付ｼｰﾄ!D1353&amp;貼付ｼｰﾄ!C1353</f>
        <v/>
      </c>
    </row>
    <row r="750" spans="4:4" x14ac:dyDescent="0.15">
      <c r="D750" s="9" t="str">
        <f>貼付ｼｰﾄ!D1354&amp;貼付ｼｰﾄ!C1354</f>
        <v/>
      </c>
    </row>
    <row r="751" spans="4:4" x14ac:dyDescent="0.15">
      <c r="D751" s="9" t="str">
        <f>貼付ｼｰﾄ!D1355&amp;貼付ｼｰﾄ!C1355</f>
        <v/>
      </c>
    </row>
    <row r="752" spans="4:4" x14ac:dyDescent="0.15">
      <c r="D752" s="9" t="str">
        <f>貼付ｼｰﾄ!D1356&amp;貼付ｼｰﾄ!C1356</f>
        <v/>
      </c>
    </row>
    <row r="753" spans="4:4" x14ac:dyDescent="0.15">
      <c r="D753" s="9" t="str">
        <f>貼付ｼｰﾄ!D1357&amp;貼付ｼｰﾄ!C1357</f>
        <v/>
      </c>
    </row>
    <row r="754" spans="4:4" x14ac:dyDescent="0.15">
      <c r="D754" s="9" t="str">
        <f>貼付ｼｰﾄ!D1358&amp;貼付ｼｰﾄ!C1358</f>
        <v/>
      </c>
    </row>
    <row r="755" spans="4:4" x14ac:dyDescent="0.15">
      <c r="D755" s="9" t="str">
        <f>貼付ｼｰﾄ!D1359&amp;貼付ｼｰﾄ!C1359</f>
        <v/>
      </c>
    </row>
    <row r="756" spans="4:4" x14ac:dyDescent="0.15">
      <c r="D756" s="9" t="str">
        <f>貼付ｼｰﾄ!D1360&amp;貼付ｼｰﾄ!C1360</f>
        <v/>
      </c>
    </row>
    <row r="757" spans="4:4" x14ac:dyDescent="0.15">
      <c r="D757" s="9" t="str">
        <f>貼付ｼｰﾄ!D1361&amp;貼付ｼｰﾄ!C1361</f>
        <v/>
      </c>
    </row>
    <row r="758" spans="4:4" x14ac:dyDescent="0.15">
      <c r="D758" s="9" t="str">
        <f>貼付ｼｰﾄ!D1362&amp;貼付ｼｰﾄ!C1362</f>
        <v/>
      </c>
    </row>
    <row r="759" spans="4:4" x14ac:dyDescent="0.15">
      <c r="D759" s="9" t="str">
        <f>貼付ｼｰﾄ!D1363&amp;貼付ｼｰﾄ!C1363</f>
        <v/>
      </c>
    </row>
    <row r="760" spans="4:4" x14ac:dyDescent="0.15">
      <c r="D760" s="9" t="str">
        <f>貼付ｼｰﾄ!D1364&amp;貼付ｼｰﾄ!C1364</f>
        <v/>
      </c>
    </row>
    <row r="761" spans="4:4" x14ac:dyDescent="0.15">
      <c r="D761" s="9" t="str">
        <f>貼付ｼｰﾄ!D1365&amp;貼付ｼｰﾄ!C1365</f>
        <v/>
      </c>
    </row>
    <row r="762" spans="4:4" x14ac:dyDescent="0.15">
      <c r="D762" s="9" t="str">
        <f>貼付ｼｰﾄ!D1366&amp;貼付ｼｰﾄ!C1366</f>
        <v/>
      </c>
    </row>
    <row r="763" spans="4:4" x14ac:dyDescent="0.15">
      <c r="D763" s="9" t="str">
        <f>貼付ｼｰﾄ!D1367&amp;貼付ｼｰﾄ!C1367</f>
        <v/>
      </c>
    </row>
    <row r="764" spans="4:4" x14ac:dyDescent="0.15">
      <c r="D764" s="9" t="str">
        <f>貼付ｼｰﾄ!D1368&amp;貼付ｼｰﾄ!C1368</f>
        <v/>
      </c>
    </row>
    <row r="765" spans="4:4" x14ac:dyDescent="0.15">
      <c r="D765" s="9" t="str">
        <f>貼付ｼｰﾄ!D1369&amp;貼付ｼｰﾄ!C1369</f>
        <v/>
      </c>
    </row>
    <row r="766" spans="4:4" x14ac:dyDescent="0.15">
      <c r="D766" s="9" t="str">
        <f>貼付ｼｰﾄ!D1370&amp;貼付ｼｰﾄ!C1370</f>
        <v/>
      </c>
    </row>
    <row r="767" spans="4:4" x14ac:dyDescent="0.15">
      <c r="D767" s="9" t="str">
        <f>貼付ｼｰﾄ!D1371&amp;貼付ｼｰﾄ!C1371</f>
        <v/>
      </c>
    </row>
    <row r="768" spans="4:4" x14ac:dyDescent="0.15">
      <c r="D768" s="9" t="str">
        <f>貼付ｼｰﾄ!D1372&amp;貼付ｼｰﾄ!C1372</f>
        <v/>
      </c>
    </row>
    <row r="769" spans="4:4" x14ac:dyDescent="0.15">
      <c r="D769" s="9" t="str">
        <f>貼付ｼｰﾄ!D1373&amp;貼付ｼｰﾄ!C1373</f>
        <v/>
      </c>
    </row>
    <row r="770" spans="4:4" x14ac:dyDescent="0.15">
      <c r="D770" s="9" t="str">
        <f>貼付ｼｰﾄ!D1374&amp;貼付ｼｰﾄ!C1374</f>
        <v/>
      </c>
    </row>
    <row r="771" spans="4:4" x14ac:dyDescent="0.15">
      <c r="D771" s="9" t="str">
        <f>貼付ｼｰﾄ!D1375&amp;貼付ｼｰﾄ!C1375</f>
        <v/>
      </c>
    </row>
    <row r="772" spans="4:4" x14ac:dyDescent="0.15">
      <c r="D772" s="9" t="str">
        <f>貼付ｼｰﾄ!D1376&amp;貼付ｼｰﾄ!C1376</f>
        <v/>
      </c>
    </row>
    <row r="773" spans="4:4" x14ac:dyDescent="0.15">
      <c r="D773" s="9" t="str">
        <f>貼付ｼｰﾄ!D1377&amp;貼付ｼｰﾄ!C1377</f>
        <v/>
      </c>
    </row>
    <row r="774" spans="4:4" x14ac:dyDescent="0.15">
      <c r="D774" s="9" t="str">
        <f>貼付ｼｰﾄ!D1378&amp;貼付ｼｰﾄ!C1378</f>
        <v/>
      </c>
    </row>
    <row r="775" spans="4:4" x14ac:dyDescent="0.15">
      <c r="D775" s="9" t="str">
        <f>貼付ｼｰﾄ!D1379&amp;貼付ｼｰﾄ!C1379</f>
        <v/>
      </c>
    </row>
    <row r="776" spans="4:4" x14ac:dyDescent="0.15">
      <c r="D776" s="9" t="str">
        <f>貼付ｼｰﾄ!D1380&amp;貼付ｼｰﾄ!C1380</f>
        <v/>
      </c>
    </row>
    <row r="777" spans="4:4" x14ac:dyDescent="0.15">
      <c r="D777" s="9" t="str">
        <f>貼付ｼｰﾄ!D1381&amp;貼付ｼｰﾄ!C1381</f>
        <v/>
      </c>
    </row>
    <row r="778" spans="4:4" x14ac:dyDescent="0.15">
      <c r="D778" s="9" t="str">
        <f>貼付ｼｰﾄ!D1382&amp;貼付ｼｰﾄ!C1382</f>
        <v/>
      </c>
    </row>
    <row r="779" spans="4:4" x14ac:dyDescent="0.15">
      <c r="D779" s="9" t="str">
        <f>貼付ｼｰﾄ!D1383&amp;貼付ｼｰﾄ!C1383</f>
        <v/>
      </c>
    </row>
    <row r="780" spans="4:4" x14ac:dyDescent="0.15">
      <c r="D780" s="9" t="str">
        <f>貼付ｼｰﾄ!D1384&amp;貼付ｼｰﾄ!C1384</f>
        <v/>
      </c>
    </row>
    <row r="781" spans="4:4" x14ac:dyDescent="0.15">
      <c r="D781" s="9" t="str">
        <f>貼付ｼｰﾄ!D1385&amp;貼付ｼｰﾄ!C1385</f>
        <v/>
      </c>
    </row>
    <row r="782" spans="4:4" x14ac:dyDescent="0.15">
      <c r="D782" s="9" t="str">
        <f>貼付ｼｰﾄ!D1386&amp;貼付ｼｰﾄ!C1386</f>
        <v/>
      </c>
    </row>
    <row r="783" spans="4:4" x14ac:dyDescent="0.15">
      <c r="D783" s="9" t="str">
        <f>貼付ｼｰﾄ!D1387&amp;貼付ｼｰﾄ!C1387</f>
        <v/>
      </c>
    </row>
    <row r="784" spans="4:4" x14ac:dyDescent="0.15">
      <c r="D784" s="9" t="str">
        <f>貼付ｼｰﾄ!D1388&amp;貼付ｼｰﾄ!C1388</f>
        <v/>
      </c>
    </row>
    <row r="785" spans="4:4" x14ac:dyDescent="0.15">
      <c r="D785" s="9" t="str">
        <f>貼付ｼｰﾄ!D1389&amp;貼付ｼｰﾄ!C1389</f>
        <v/>
      </c>
    </row>
    <row r="786" spans="4:4" x14ac:dyDescent="0.15">
      <c r="D786" s="9" t="str">
        <f>貼付ｼｰﾄ!D1390&amp;貼付ｼｰﾄ!C1390</f>
        <v/>
      </c>
    </row>
    <row r="787" spans="4:4" x14ac:dyDescent="0.15">
      <c r="D787" s="9" t="str">
        <f>貼付ｼｰﾄ!D1391&amp;貼付ｼｰﾄ!C1391</f>
        <v/>
      </c>
    </row>
    <row r="788" spans="4:4" x14ac:dyDescent="0.15">
      <c r="D788" s="9" t="str">
        <f>貼付ｼｰﾄ!D1392&amp;貼付ｼｰﾄ!C1392</f>
        <v/>
      </c>
    </row>
    <row r="789" spans="4:4" x14ac:dyDescent="0.15">
      <c r="D789" s="9" t="str">
        <f>貼付ｼｰﾄ!D1393&amp;貼付ｼｰﾄ!C1393</f>
        <v/>
      </c>
    </row>
    <row r="790" spans="4:4" x14ac:dyDescent="0.15">
      <c r="D790" s="9" t="str">
        <f>貼付ｼｰﾄ!D1394&amp;貼付ｼｰﾄ!C1394</f>
        <v/>
      </c>
    </row>
    <row r="791" spans="4:4" x14ac:dyDescent="0.15">
      <c r="D791" s="9" t="str">
        <f>貼付ｼｰﾄ!D1395&amp;貼付ｼｰﾄ!C1395</f>
        <v/>
      </c>
    </row>
    <row r="792" spans="4:4" x14ac:dyDescent="0.15">
      <c r="D792" s="9" t="str">
        <f>貼付ｼｰﾄ!D1396&amp;貼付ｼｰﾄ!C1396</f>
        <v/>
      </c>
    </row>
    <row r="793" spans="4:4" x14ac:dyDescent="0.15">
      <c r="D793" s="9" t="str">
        <f>貼付ｼｰﾄ!D1397&amp;貼付ｼｰﾄ!C1397</f>
        <v/>
      </c>
    </row>
    <row r="794" spans="4:4" x14ac:dyDescent="0.15">
      <c r="D794" s="9" t="str">
        <f>貼付ｼｰﾄ!D1398&amp;貼付ｼｰﾄ!C1398</f>
        <v/>
      </c>
    </row>
    <row r="795" spans="4:4" x14ac:dyDescent="0.15">
      <c r="D795" s="9" t="str">
        <f>貼付ｼｰﾄ!D1399&amp;貼付ｼｰﾄ!C1399</f>
        <v/>
      </c>
    </row>
    <row r="796" spans="4:4" x14ac:dyDescent="0.15">
      <c r="D796" s="9" t="str">
        <f>貼付ｼｰﾄ!D1400&amp;貼付ｼｰﾄ!C1400</f>
        <v/>
      </c>
    </row>
    <row r="797" spans="4:4" x14ac:dyDescent="0.15">
      <c r="D797" s="9" t="str">
        <f>貼付ｼｰﾄ!D1401&amp;貼付ｼｰﾄ!C1401</f>
        <v/>
      </c>
    </row>
    <row r="798" spans="4:4" x14ac:dyDescent="0.15">
      <c r="D798" s="9" t="str">
        <f>貼付ｼｰﾄ!D1402&amp;貼付ｼｰﾄ!C1402</f>
        <v/>
      </c>
    </row>
    <row r="799" spans="4:4" x14ac:dyDescent="0.15">
      <c r="D799" s="9" t="str">
        <f>貼付ｼｰﾄ!D1403&amp;貼付ｼｰﾄ!C1403</f>
        <v/>
      </c>
    </row>
    <row r="800" spans="4:4" x14ac:dyDescent="0.15">
      <c r="D800" s="9" t="str">
        <f>貼付ｼｰﾄ!D1404&amp;貼付ｼｰﾄ!C1404</f>
        <v/>
      </c>
    </row>
    <row r="801" spans="4:4" x14ac:dyDescent="0.15">
      <c r="D801" s="9" t="str">
        <f>貼付ｼｰﾄ!D1405&amp;貼付ｼｰﾄ!C1405</f>
        <v/>
      </c>
    </row>
    <row r="802" spans="4:4" x14ac:dyDescent="0.15">
      <c r="D802" s="9" t="str">
        <f>貼付ｼｰﾄ!D1406&amp;貼付ｼｰﾄ!C1406</f>
        <v/>
      </c>
    </row>
    <row r="803" spans="4:4" x14ac:dyDescent="0.15">
      <c r="D803" s="9" t="str">
        <f>貼付ｼｰﾄ!D1407&amp;貼付ｼｰﾄ!C1407</f>
        <v/>
      </c>
    </row>
    <row r="804" spans="4:4" x14ac:dyDescent="0.15">
      <c r="D804" s="9" t="str">
        <f>貼付ｼｰﾄ!D1408&amp;貼付ｼｰﾄ!C1408</f>
        <v/>
      </c>
    </row>
    <row r="805" spans="4:4" x14ac:dyDescent="0.15">
      <c r="D805" s="9" t="str">
        <f>貼付ｼｰﾄ!D1409&amp;貼付ｼｰﾄ!C1409</f>
        <v/>
      </c>
    </row>
    <row r="806" spans="4:4" x14ac:dyDescent="0.15">
      <c r="D806" s="9" t="str">
        <f>貼付ｼｰﾄ!D1410&amp;貼付ｼｰﾄ!C1410</f>
        <v/>
      </c>
    </row>
    <row r="807" spans="4:4" x14ac:dyDescent="0.15">
      <c r="D807" s="9" t="str">
        <f>貼付ｼｰﾄ!D1411&amp;貼付ｼｰﾄ!C1411</f>
        <v/>
      </c>
    </row>
    <row r="808" spans="4:4" x14ac:dyDescent="0.15">
      <c r="D808" s="9" t="str">
        <f>貼付ｼｰﾄ!D1412&amp;貼付ｼｰﾄ!C1412</f>
        <v/>
      </c>
    </row>
    <row r="809" spans="4:4" x14ac:dyDescent="0.15">
      <c r="D809" s="9" t="str">
        <f>貼付ｼｰﾄ!D1413&amp;貼付ｼｰﾄ!C1413</f>
        <v/>
      </c>
    </row>
    <row r="810" spans="4:4" x14ac:dyDescent="0.15">
      <c r="D810" s="9" t="str">
        <f>貼付ｼｰﾄ!D1414&amp;貼付ｼｰﾄ!C1414</f>
        <v/>
      </c>
    </row>
    <row r="811" spans="4:4" x14ac:dyDescent="0.15">
      <c r="D811" s="9" t="str">
        <f>貼付ｼｰﾄ!D1415&amp;貼付ｼｰﾄ!C1415</f>
        <v/>
      </c>
    </row>
    <row r="812" spans="4:4" x14ac:dyDescent="0.15">
      <c r="D812" s="9" t="str">
        <f>貼付ｼｰﾄ!D1416&amp;貼付ｼｰﾄ!C1416</f>
        <v/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004"/>
  <sheetViews>
    <sheetView tabSelected="1" view="pageBreakPreview" zoomScaleNormal="100" zoomScaleSheetLayoutView="100" workbookViewId="0">
      <selection activeCell="Q20" sqref="Q20:S20"/>
    </sheetView>
  </sheetViews>
  <sheetFormatPr defaultColWidth="0" defaultRowHeight="13.5" x14ac:dyDescent="0.15"/>
  <cols>
    <col min="1" max="1" width="4.625" customWidth="1"/>
    <col min="2" max="2" width="4.625" hidden="1" customWidth="1"/>
    <col min="3" max="3" width="4.25" bestFit="1" customWidth="1"/>
    <col min="4" max="18" width="4.625" customWidth="1"/>
    <col min="19" max="19" width="4.75" customWidth="1"/>
    <col min="20" max="20" width="4.625" customWidth="1"/>
    <col min="21" max="21" width="4.625" style="25" customWidth="1"/>
    <col min="22" max="22" width="3.25" customWidth="1"/>
    <col min="23" max="23" width="3.25" hidden="1"/>
    <col min="24" max="26" width="9" hidden="1"/>
    <col min="27" max="27" width="18.625" hidden="1"/>
    <col min="28" max="16384" width="9" hidden="1"/>
  </cols>
  <sheetData>
    <row r="1" spans="1:27" s="14" customFormat="1" ht="24.75" thickBot="1" x14ac:dyDescent="0.2">
      <c r="A1" s="37" t="s">
        <v>863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1" t="s">
        <v>866</v>
      </c>
      <c r="M1" s="42"/>
      <c r="N1" s="45" t="s">
        <v>880</v>
      </c>
      <c r="O1" s="46"/>
      <c r="P1" s="47"/>
      <c r="Q1" s="41" t="s">
        <v>865</v>
      </c>
      <c r="R1" s="42"/>
      <c r="S1" s="48" t="s">
        <v>1489</v>
      </c>
      <c r="T1" s="49"/>
      <c r="U1" s="50"/>
    </row>
    <row r="2" spans="1:27" ht="10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Q2" s="1"/>
      <c r="R2" s="1"/>
      <c r="S2" s="12"/>
      <c r="T2" s="12"/>
      <c r="U2" s="24"/>
    </row>
    <row r="3" spans="1:27" ht="21.75" customHeight="1" x14ac:dyDescent="0.15">
      <c r="A3" s="10" t="s">
        <v>1221</v>
      </c>
      <c r="B3" s="31"/>
      <c r="C3" s="31" t="s">
        <v>1255</v>
      </c>
      <c r="D3" s="34" t="s">
        <v>0</v>
      </c>
      <c r="E3" s="35"/>
      <c r="F3" s="36"/>
      <c r="G3" s="32" t="s">
        <v>1</v>
      </c>
      <c r="H3" s="33"/>
      <c r="I3" s="32" t="s">
        <v>861</v>
      </c>
      <c r="J3" s="43"/>
      <c r="K3" s="43"/>
      <c r="L3" s="33"/>
      <c r="M3" s="32" t="s">
        <v>5</v>
      </c>
      <c r="N3" s="43"/>
      <c r="O3" s="33"/>
      <c r="P3" s="2" t="s">
        <v>862</v>
      </c>
      <c r="Q3" s="32" t="s">
        <v>7</v>
      </c>
      <c r="R3" s="43"/>
      <c r="S3" s="33"/>
      <c r="T3" s="2" t="s">
        <v>8</v>
      </c>
      <c r="U3" s="23" t="s">
        <v>9</v>
      </c>
    </row>
    <row r="4" spans="1:27" ht="15.75" customHeight="1" x14ac:dyDescent="0.15">
      <c r="A4" s="3">
        <v>1</v>
      </c>
      <c r="B4" s="3">
        <f>IF(COUNTIF($I$4:L4,I4)=1,1,0)</f>
        <v>1</v>
      </c>
      <c r="C4" s="3">
        <v>1</v>
      </c>
      <c r="D4" s="39" t="str">
        <f>VLOOKUP(VLOOKUP($N$1,$X$4:$Y$11,2,FALSE)&amp;$S$1&amp;A4,作業ｼｰﾄ!$B$4:$N$709,6,FALSE)</f>
        <v>秋季陸上</v>
      </c>
      <c r="E4" s="39"/>
      <c r="F4" s="39"/>
      <c r="G4" s="40" t="str">
        <f>VLOOKUP(VLOOKUP($N$1,$X$4:$Y$11,2,FALSE)&amp;$S$1&amp;A4,作業ｼｰﾄ!$B$4:$N$709,7,FALSE)</f>
        <v>網走</v>
      </c>
      <c r="H4" s="40"/>
      <c r="I4" s="38" t="str">
        <f>VLOOKUP(VLOOKUP($N$1,$X$4:$Y$11,2,FALSE)&amp;$S$1&amp;A4,作業ｼｰﾄ!$B$4:$N$709,8,FALSE)</f>
        <v>田原友貴</v>
      </c>
      <c r="J4" s="38"/>
      <c r="K4" s="38"/>
      <c r="L4" s="38"/>
      <c r="M4" s="44">
        <f>VLOOKUP(VLOOKUP($N$1,$X$4:$Y$11,2,FALSE)&amp;$S$1&amp;A4,作業ｼｰﾄ!$B$4:$N$709,9,FALSE)</f>
        <v>3242</v>
      </c>
      <c r="N4" s="44"/>
      <c r="O4" s="44"/>
      <c r="P4" s="30" t="str">
        <f>VLOOKUP(VLOOKUP($N$1,$X$4:$Y$11,2,FALSE)&amp;$S$1&amp;A4,作業ｼｰﾄ!$B$4:$N$709,10,FALSE)</f>
        <v>決</v>
      </c>
      <c r="Q4" s="39" t="str">
        <f>VLOOKUP(VLOOKUP($N$1,$X$4:$Y$11,2,FALSE)&amp;$S$1&amp;A4,作業ｼｰﾄ!$B$4:$N$709,11,FALSE)</f>
        <v>雄武高</v>
      </c>
      <c r="R4" s="39"/>
      <c r="S4" s="39"/>
      <c r="T4" s="19">
        <f>VLOOKUP(VLOOKUP($N$1,$X$4:$Y$11,2,FALSE)&amp;$S$1&amp;A4,作業ｼｰﾄ!$B$4:$N$709,12,FALSE)</f>
        <v>2</v>
      </c>
      <c r="U4" s="29">
        <f>VLOOKUP(VLOOKUP($N$1,$X$4:$Y$11,2,FALSE)&amp;$S$1&amp;A4,作業ｼｰﾄ!$B$4:$N$709,13,FALSE)</f>
        <v>0</v>
      </c>
      <c r="V4" s="17"/>
      <c r="X4" s="4" t="s">
        <v>876</v>
      </c>
      <c r="Y4" s="4" t="s">
        <v>885</v>
      </c>
      <c r="AA4" s="4"/>
    </row>
    <row r="5" spans="1:27" ht="15.75" customHeight="1" x14ac:dyDescent="0.15">
      <c r="A5" s="3">
        <v>2</v>
      </c>
      <c r="B5" s="3">
        <f>IF(COUNTIF($I$4:L5,I5)=1,1,0)</f>
        <v>1</v>
      </c>
      <c r="C5" s="3">
        <f>IF(B5=0,"",SUM($B$4:B5))</f>
        <v>2</v>
      </c>
      <c r="D5" s="39" t="str">
        <f>VLOOKUP(VLOOKUP($N$1,$X$4:$Y$11,2,FALSE)&amp;$S$1&amp;A5,作業ｼｰﾄ!$B$4:$N$709,6,FALSE)</f>
        <v>秋季陸上</v>
      </c>
      <c r="E5" s="39"/>
      <c r="F5" s="39"/>
      <c r="G5" s="40" t="str">
        <f>VLOOKUP(VLOOKUP($N$1,$X$4:$Y$11,2,FALSE)&amp;$S$1&amp;A5,作業ｼｰﾄ!$B$4:$N$709,7,FALSE)</f>
        <v>網走</v>
      </c>
      <c r="H5" s="40"/>
      <c r="I5" s="38" t="str">
        <f>VLOOKUP(VLOOKUP($N$1,$X$4:$Y$11,2,FALSE)&amp;$S$1&amp;A5,作業ｼｰﾄ!$B$4:$N$709,8,FALSE)</f>
        <v>高嶋将吾</v>
      </c>
      <c r="J5" s="38"/>
      <c r="K5" s="38"/>
      <c r="L5" s="38"/>
      <c r="M5" s="44">
        <f>VLOOKUP(VLOOKUP($N$1,$X$4:$Y$11,2,FALSE)&amp;$S$1&amp;A5,作業ｼｰﾄ!$B$4:$N$709,9,FALSE)</f>
        <v>3204</v>
      </c>
      <c r="N5" s="44"/>
      <c r="O5" s="44"/>
      <c r="P5" s="30" t="str">
        <f>VLOOKUP(VLOOKUP($N$1,$X$4:$Y$11,2,FALSE)&amp;$S$1&amp;A5,作業ｼｰﾄ!$B$4:$N$709,10,FALSE)</f>
        <v>決</v>
      </c>
      <c r="Q5" s="39" t="str">
        <f>VLOOKUP(VLOOKUP($N$1,$X$4:$Y$11,2,FALSE)&amp;$S$1&amp;A5,作業ｼｰﾄ!$B$4:$N$709,11,FALSE)</f>
        <v>遠軽高</v>
      </c>
      <c r="R5" s="39"/>
      <c r="S5" s="39"/>
      <c r="T5" s="19">
        <f>VLOOKUP(VLOOKUP($N$1,$X$4:$Y$11,2,FALSE)&amp;$S$1&amp;A5,作業ｼｰﾄ!$B$4:$N$709,12,FALSE)</f>
        <v>1</v>
      </c>
      <c r="U5" s="29">
        <f>VLOOKUP(VLOOKUP($N$1,$X$4:$Y$11,2,FALSE)&amp;$S$1&amp;A5,作業ｼｰﾄ!$B$4:$N$709,13,FALSE)</f>
        <v>0</v>
      </c>
      <c r="V5" s="17"/>
      <c r="X5" s="4" t="s">
        <v>877</v>
      </c>
      <c r="Y5" s="4" t="s">
        <v>887</v>
      </c>
      <c r="AA5" s="4" t="s">
        <v>1305</v>
      </c>
    </row>
    <row r="6" spans="1:27" ht="15.75" customHeight="1" x14ac:dyDescent="0.15">
      <c r="A6" s="3">
        <v>3</v>
      </c>
      <c r="B6" s="3">
        <f>IF(COUNTIF($I$4:L6,I6)=1,1,0)</f>
        <v>1</v>
      </c>
      <c r="C6" s="3">
        <f>IF(B6=0,"",SUM($B$4:B6))</f>
        <v>3</v>
      </c>
      <c r="D6" s="39" t="str">
        <f>VLOOKUP(VLOOKUP($N$1,$X$4:$Y$11,2,FALSE)&amp;$S$1&amp;A6,作業ｼｰﾄ!$B$4:$N$709,6,FALSE)</f>
        <v>高体連北見支部</v>
      </c>
      <c r="E6" s="39"/>
      <c r="F6" s="39"/>
      <c r="G6" s="40" t="str">
        <f>VLOOKUP(VLOOKUP($N$1,$X$4:$Y$11,2,FALSE)&amp;$S$1&amp;A6,作業ｼｰﾄ!$B$4:$N$709,7,FALSE)</f>
        <v>北見</v>
      </c>
      <c r="H6" s="40"/>
      <c r="I6" s="38" t="str">
        <f>VLOOKUP(VLOOKUP($N$1,$X$4:$Y$11,2,FALSE)&amp;$S$1&amp;A6,作業ｼｰﾄ!$B$4:$N$709,8,FALSE)</f>
        <v>山下海都</v>
      </c>
      <c r="J6" s="38"/>
      <c r="K6" s="38"/>
      <c r="L6" s="38"/>
      <c r="M6" s="44">
        <f>VLOOKUP(VLOOKUP($N$1,$X$4:$Y$11,2,FALSE)&amp;$S$1&amp;A6,作業ｼｰﾄ!$B$4:$N$709,9,FALSE)</f>
        <v>3136</v>
      </c>
      <c r="N6" s="44"/>
      <c r="O6" s="44"/>
      <c r="P6" s="30" t="str">
        <f>VLOOKUP(VLOOKUP($N$1,$X$4:$Y$11,2,FALSE)&amp;$S$1&amp;A6,作業ｼｰﾄ!$B$4:$N$709,10,FALSE)</f>
        <v>決</v>
      </c>
      <c r="Q6" s="39" t="str">
        <f>VLOOKUP(VLOOKUP($N$1,$X$4:$Y$11,2,FALSE)&amp;$S$1&amp;A6,作業ｼｰﾄ!$B$4:$N$709,11,FALSE)</f>
        <v>湧別高</v>
      </c>
      <c r="R6" s="39"/>
      <c r="S6" s="39"/>
      <c r="T6" s="19">
        <f>VLOOKUP(VLOOKUP($N$1,$X$4:$Y$11,2,FALSE)&amp;$S$1&amp;A6,作業ｼｰﾄ!$B$4:$N$709,12,FALSE)</f>
        <v>3</v>
      </c>
      <c r="U6" s="29">
        <f>VLOOKUP(VLOOKUP($N$1,$X$4:$Y$11,2,FALSE)&amp;$S$1&amp;A6,作業ｼｰﾄ!$B$4:$N$709,13,FALSE)</f>
        <v>0</v>
      </c>
      <c r="V6" s="17"/>
      <c r="X6" s="4" t="s">
        <v>878</v>
      </c>
      <c r="Y6" s="4" t="s">
        <v>888</v>
      </c>
      <c r="AA6" s="4" t="s">
        <v>1579</v>
      </c>
    </row>
    <row r="7" spans="1:27" ht="15.75" customHeight="1" x14ac:dyDescent="0.15">
      <c r="A7" s="3">
        <v>4</v>
      </c>
      <c r="B7" s="3">
        <f>IF(COUNTIF($I$4:L7,I7)=1,1,0)</f>
        <v>1</v>
      </c>
      <c r="C7" s="3">
        <f>IF(B7=0,"",SUM($B$4:B7))</f>
        <v>4</v>
      </c>
      <c r="D7" s="39" t="str">
        <f>VLOOKUP(VLOOKUP($N$1,$X$4:$Y$11,2,FALSE)&amp;$S$1&amp;A7,作業ｼｰﾄ!$B$4:$N$709,6,FALSE)</f>
        <v>全道高校新人</v>
      </c>
      <c r="E7" s="39"/>
      <c r="F7" s="39"/>
      <c r="G7" s="40" t="str">
        <f>VLOOKUP(VLOOKUP($N$1,$X$4:$Y$11,2,FALSE)&amp;$S$1&amp;A7,作業ｼｰﾄ!$B$4:$N$709,7,FALSE)</f>
        <v>札幌</v>
      </c>
      <c r="H7" s="40"/>
      <c r="I7" s="38" t="str">
        <f>VLOOKUP(VLOOKUP($N$1,$X$4:$Y$11,2,FALSE)&amp;$S$1&amp;A7,作業ｼｰﾄ!$B$4:$N$709,8,FALSE)</f>
        <v>髙嶋将吾</v>
      </c>
      <c r="J7" s="38"/>
      <c r="K7" s="38"/>
      <c r="L7" s="38"/>
      <c r="M7" s="44">
        <f>VLOOKUP(VLOOKUP($N$1,$X$4:$Y$11,2,FALSE)&amp;$S$1&amp;A7,作業ｼｰﾄ!$B$4:$N$709,9,FALSE)</f>
        <v>3090</v>
      </c>
      <c r="N7" s="44"/>
      <c r="O7" s="44"/>
      <c r="P7" s="30" t="str">
        <f>VLOOKUP(VLOOKUP($N$1,$X$4:$Y$11,2,FALSE)&amp;$S$1&amp;A7,作業ｼｰﾄ!$B$4:$N$709,10,FALSE)</f>
        <v>予</v>
      </c>
      <c r="Q7" s="39" t="str">
        <f>VLOOKUP(VLOOKUP($N$1,$X$4:$Y$11,2,FALSE)&amp;$S$1&amp;A7,作業ｼｰﾄ!$B$4:$N$709,11,FALSE)</f>
        <v>遠軽高</v>
      </c>
      <c r="R7" s="39"/>
      <c r="S7" s="39"/>
      <c r="T7" s="19">
        <f>VLOOKUP(VLOOKUP($N$1,$X$4:$Y$11,2,FALSE)&amp;$S$1&amp;A7,作業ｼｰﾄ!$B$4:$N$709,12,FALSE)</f>
        <v>1</v>
      </c>
      <c r="U7" s="29">
        <f>VLOOKUP(VLOOKUP($N$1,$X$4:$Y$11,2,FALSE)&amp;$S$1&amp;A7,作業ｼｰﾄ!$B$4:$N$709,13,FALSE)</f>
        <v>0</v>
      </c>
      <c r="V7" s="17"/>
      <c r="X7" s="4" t="s">
        <v>879</v>
      </c>
      <c r="Y7" s="4" t="s">
        <v>889</v>
      </c>
      <c r="AA7" s="4" t="s">
        <v>1580</v>
      </c>
    </row>
    <row r="8" spans="1:27" ht="15.75" customHeight="1" x14ac:dyDescent="0.15">
      <c r="A8" s="3">
        <v>5</v>
      </c>
      <c r="B8" s="3">
        <f>IF(COUNTIF($I$4:L8,I8)=1,1,0)</f>
        <v>1</v>
      </c>
      <c r="C8" s="3">
        <f>IF(B8=0,"",SUM($B$4:B8))</f>
        <v>5</v>
      </c>
      <c r="D8" s="39" t="str">
        <f>VLOOKUP(VLOOKUP($N$1,$X$4:$Y$11,2,FALSE)&amp;$S$1&amp;A8,作業ｼｰﾄ!$B$4:$N$709,6,FALSE)</f>
        <v>記録会2戦</v>
      </c>
      <c r="E8" s="39"/>
      <c r="F8" s="39"/>
      <c r="G8" s="40" t="str">
        <f>VLOOKUP(VLOOKUP($N$1,$X$4:$Y$11,2,FALSE)&amp;$S$1&amp;A8,作業ｼｰﾄ!$B$4:$N$709,7,FALSE)</f>
        <v>網走</v>
      </c>
      <c r="H8" s="40"/>
      <c r="I8" s="38" t="str">
        <f>VLOOKUP(VLOOKUP($N$1,$X$4:$Y$11,2,FALSE)&amp;$S$1&amp;A8,作業ｼｰﾄ!$B$4:$N$709,8,FALSE)</f>
        <v>山地朝陽</v>
      </c>
      <c r="J8" s="38"/>
      <c r="K8" s="38"/>
      <c r="L8" s="38"/>
      <c r="M8" s="44">
        <f>VLOOKUP(VLOOKUP($N$1,$X$4:$Y$11,2,FALSE)&amp;$S$1&amp;A8,作業ｼｰﾄ!$B$4:$N$709,9,FALSE)</f>
        <v>2942</v>
      </c>
      <c r="N8" s="44"/>
      <c r="O8" s="44"/>
      <c r="P8" s="30" t="str">
        <f>VLOOKUP(VLOOKUP($N$1,$X$4:$Y$11,2,FALSE)&amp;$S$1&amp;A8,作業ｼｰﾄ!$B$4:$N$709,10,FALSE)</f>
        <v>決</v>
      </c>
      <c r="Q8" s="39" t="str">
        <f>VLOOKUP(VLOOKUP($N$1,$X$4:$Y$11,2,FALSE)&amp;$S$1&amp;A8,作業ｼｰﾄ!$B$4:$N$709,11,FALSE)</f>
        <v>網走桂陽高</v>
      </c>
      <c r="R8" s="39"/>
      <c r="S8" s="39"/>
      <c r="T8" s="19">
        <f>VLOOKUP(VLOOKUP($N$1,$X$4:$Y$11,2,FALSE)&amp;$S$1&amp;A8,作業ｼｰﾄ!$B$4:$N$709,12,FALSE)</f>
        <v>3</v>
      </c>
      <c r="U8" s="29">
        <f>VLOOKUP(VLOOKUP($N$1,$X$4:$Y$11,2,FALSE)&amp;$S$1&amp;A8,作業ｼｰﾄ!$B$4:$N$709,13,FALSE)</f>
        <v>0</v>
      </c>
      <c r="V8" s="17"/>
      <c r="X8" s="15" t="s">
        <v>880</v>
      </c>
      <c r="Y8" s="4" t="s">
        <v>890</v>
      </c>
      <c r="AA8" s="4" t="s">
        <v>1581</v>
      </c>
    </row>
    <row r="9" spans="1:27" ht="15.75" customHeight="1" x14ac:dyDescent="0.15">
      <c r="A9" s="3">
        <v>6</v>
      </c>
      <c r="B9" s="3">
        <f>IF(COUNTIF($I$4:L9,I9)=1,1,0)</f>
        <v>1</v>
      </c>
      <c r="C9" s="3">
        <f>IF(B9=0,"",SUM($B$4:B9))</f>
        <v>6</v>
      </c>
      <c r="D9" s="39" t="str">
        <f>VLOOKUP(VLOOKUP($N$1,$X$4:$Y$11,2,FALSE)&amp;$S$1&amp;A9,作業ｼｰﾄ!$B$4:$N$709,6,FALSE)</f>
        <v>高体連北見支部</v>
      </c>
      <c r="E9" s="39"/>
      <c r="F9" s="39"/>
      <c r="G9" s="40" t="str">
        <f>VLOOKUP(VLOOKUP($N$1,$X$4:$Y$11,2,FALSE)&amp;$S$1&amp;A9,作業ｼｰﾄ!$B$4:$N$709,7,FALSE)</f>
        <v>北見</v>
      </c>
      <c r="H9" s="40"/>
      <c r="I9" s="38" t="str">
        <f>VLOOKUP(VLOOKUP($N$1,$X$4:$Y$11,2,FALSE)&amp;$S$1&amp;A9,作業ｼｰﾄ!$B$4:$N$709,8,FALSE)</f>
        <v>八重樫岬</v>
      </c>
      <c r="J9" s="38"/>
      <c r="K9" s="38"/>
      <c r="L9" s="38"/>
      <c r="M9" s="44">
        <f>VLOOKUP(VLOOKUP($N$1,$X$4:$Y$11,2,FALSE)&amp;$S$1&amp;A9,作業ｼｰﾄ!$B$4:$N$709,9,FALSE)</f>
        <v>2905</v>
      </c>
      <c r="N9" s="44"/>
      <c r="O9" s="44"/>
      <c r="P9" s="30" t="str">
        <f>VLOOKUP(VLOOKUP($N$1,$X$4:$Y$11,2,FALSE)&amp;$S$1&amp;A9,作業ｼｰﾄ!$B$4:$N$709,10,FALSE)</f>
        <v>決</v>
      </c>
      <c r="Q9" s="39" t="str">
        <f>VLOOKUP(VLOOKUP($N$1,$X$4:$Y$11,2,FALSE)&amp;$S$1&amp;A9,作業ｼｰﾄ!$B$4:$N$709,11,FALSE)</f>
        <v>雄武高</v>
      </c>
      <c r="R9" s="39"/>
      <c r="S9" s="39"/>
      <c r="T9" s="19">
        <f>VLOOKUP(VLOOKUP($N$1,$X$4:$Y$11,2,FALSE)&amp;$S$1&amp;A9,作業ｼｰﾄ!$B$4:$N$709,12,FALSE)</f>
        <v>2</v>
      </c>
      <c r="U9" s="29">
        <f>VLOOKUP(VLOOKUP($N$1,$X$4:$Y$11,2,FALSE)&amp;$S$1&amp;A9,作業ｼｰﾄ!$B$4:$N$709,13,FALSE)</f>
        <v>0</v>
      </c>
      <c r="V9" s="17"/>
      <c r="X9" s="15" t="s">
        <v>881</v>
      </c>
      <c r="Y9" s="4" t="s">
        <v>891</v>
      </c>
      <c r="AA9" s="4" t="s">
        <v>1582</v>
      </c>
    </row>
    <row r="10" spans="1:27" ht="15.75" customHeight="1" x14ac:dyDescent="0.15">
      <c r="A10" s="3">
        <v>7</v>
      </c>
      <c r="B10" s="3">
        <f>IF(COUNTIF($I$4:L10,I10)=1,1,0)</f>
        <v>1</v>
      </c>
      <c r="C10" s="3">
        <f>IF(B10=0,"",SUM($B$4:B10))</f>
        <v>7</v>
      </c>
      <c r="D10" s="39" t="str">
        <f>VLOOKUP(VLOOKUP($N$1,$X$4:$Y$11,2,FALSE)&amp;$S$1&amp;A10,作業ｼｰﾄ!$B$4:$N$709,6,FALSE)</f>
        <v>高体連北見支部</v>
      </c>
      <c r="E10" s="39"/>
      <c r="F10" s="39"/>
      <c r="G10" s="40" t="str">
        <f>VLOOKUP(VLOOKUP($N$1,$X$4:$Y$11,2,FALSE)&amp;$S$1&amp;A10,作業ｼｰﾄ!$B$4:$N$709,7,FALSE)</f>
        <v>北見</v>
      </c>
      <c r="H10" s="40"/>
      <c r="I10" s="38" t="str">
        <f>VLOOKUP(VLOOKUP($N$1,$X$4:$Y$11,2,FALSE)&amp;$S$1&amp;A10,作業ｼｰﾄ!$B$4:$N$709,8,FALSE)</f>
        <v>久保俊介</v>
      </c>
      <c r="J10" s="38"/>
      <c r="K10" s="38"/>
      <c r="L10" s="38"/>
      <c r="M10" s="44">
        <f>VLOOKUP(VLOOKUP($N$1,$X$4:$Y$11,2,FALSE)&amp;$S$1&amp;A10,作業ｼｰﾄ!$B$4:$N$709,9,FALSE)</f>
        <v>2820</v>
      </c>
      <c r="N10" s="44"/>
      <c r="O10" s="44"/>
      <c r="P10" s="30" t="str">
        <f>VLOOKUP(VLOOKUP($N$1,$X$4:$Y$11,2,FALSE)&amp;$S$1&amp;A10,作業ｼｰﾄ!$B$4:$N$709,10,FALSE)</f>
        <v>決</v>
      </c>
      <c r="Q10" s="39" t="str">
        <f>VLOOKUP(VLOOKUP($N$1,$X$4:$Y$11,2,FALSE)&amp;$S$1&amp;A10,作業ｼｰﾄ!$B$4:$N$709,11,FALSE)</f>
        <v>北見柏陽高</v>
      </c>
      <c r="R10" s="39"/>
      <c r="S10" s="39"/>
      <c r="T10" s="19">
        <f>VLOOKUP(VLOOKUP($N$1,$X$4:$Y$11,2,FALSE)&amp;$S$1&amp;A10,作業ｼｰﾄ!$B$4:$N$709,12,FALSE)</f>
        <v>3</v>
      </c>
      <c r="U10" s="29">
        <f>VLOOKUP(VLOOKUP($N$1,$X$4:$Y$11,2,FALSE)&amp;$S$1&amp;A10,作業ｼｰﾄ!$B$4:$N$709,13,FALSE)</f>
        <v>0</v>
      </c>
      <c r="V10" s="17"/>
      <c r="X10" s="15" t="s">
        <v>882</v>
      </c>
      <c r="Y10" s="4" t="s">
        <v>892</v>
      </c>
      <c r="AA10" s="4" t="s">
        <v>1389</v>
      </c>
    </row>
    <row r="11" spans="1:27" ht="15.75" customHeight="1" x14ac:dyDescent="0.15">
      <c r="A11" s="3">
        <v>8</v>
      </c>
      <c r="B11" s="3">
        <f>IF(COUNTIF($I$4:L11,I11)=1,1,0)</f>
        <v>1</v>
      </c>
      <c r="C11" s="3">
        <f>IF(B11=0,"",SUM($B$4:B11))</f>
        <v>8</v>
      </c>
      <c r="D11" s="39" t="str">
        <f>VLOOKUP(VLOOKUP($N$1,$X$4:$Y$11,2,FALSE)&amp;$S$1&amp;A11,作業ｼｰﾄ!$B$4:$N$709,6,FALSE)</f>
        <v>高体連北見支部</v>
      </c>
      <c r="E11" s="39"/>
      <c r="F11" s="39"/>
      <c r="G11" s="40" t="str">
        <f>VLOOKUP(VLOOKUP($N$1,$X$4:$Y$11,2,FALSE)&amp;$S$1&amp;A11,作業ｼｰﾄ!$B$4:$N$709,7,FALSE)</f>
        <v>北見</v>
      </c>
      <c r="H11" s="40"/>
      <c r="I11" s="38" t="str">
        <f>VLOOKUP(VLOOKUP($N$1,$X$4:$Y$11,2,FALSE)&amp;$S$1&amp;A11,作業ｼｰﾄ!$B$4:$N$709,8,FALSE)</f>
        <v>川本光郁</v>
      </c>
      <c r="J11" s="38"/>
      <c r="K11" s="38"/>
      <c r="L11" s="38"/>
      <c r="M11" s="44">
        <f>VLOOKUP(VLOOKUP($N$1,$X$4:$Y$11,2,FALSE)&amp;$S$1&amp;A11,作業ｼｰﾄ!$B$4:$N$709,9,FALSE)</f>
        <v>2807</v>
      </c>
      <c r="N11" s="44"/>
      <c r="O11" s="44"/>
      <c r="P11" s="30" t="str">
        <f>VLOOKUP(VLOOKUP($N$1,$X$4:$Y$11,2,FALSE)&amp;$S$1&amp;A11,作業ｼｰﾄ!$B$4:$N$709,10,FALSE)</f>
        <v>決</v>
      </c>
      <c r="Q11" s="39" t="str">
        <f>VLOOKUP(VLOOKUP($N$1,$X$4:$Y$11,2,FALSE)&amp;$S$1&amp;A11,作業ｼｰﾄ!$B$4:$N$709,11,FALSE)</f>
        <v>北見柏陽高</v>
      </c>
      <c r="R11" s="39"/>
      <c r="S11" s="39"/>
      <c r="T11" s="19">
        <f>VLOOKUP(VLOOKUP($N$1,$X$4:$Y$11,2,FALSE)&amp;$S$1&amp;A11,作業ｼｰﾄ!$B$4:$N$709,12,FALSE)</f>
        <v>3</v>
      </c>
      <c r="U11" s="29">
        <f>VLOOKUP(VLOOKUP($N$1,$X$4:$Y$11,2,FALSE)&amp;$S$1&amp;A11,作業ｼｰﾄ!$B$4:$N$709,13,FALSE)</f>
        <v>0</v>
      </c>
      <c r="V11" s="17"/>
      <c r="X11" s="15" t="s">
        <v>883</v>
      </c>
      <c r="Y11" s="4" t="s">
        <v>893</v>
      </c>
      <c r="AA11" s="4" t="s">
        <v>1391</v>
      </c>
    </row>
    <row r="12" spans="1:27" ht="15.75" customHeight="1" x14ac:dyDescent="0.15">
      <c r="A12" s="3">
        <v>9</v>
      </c>
      <c r="B12" s="3">
        <f>IF(COUNTIF($I$4:L12,I12)=1,1,0)</f>
        <v>1</v>
      </c>
      <c r="C12" s="3">
        <f>IF(B12=0,"",SUM($B$4:B12))</f>
        <v>9</v>
      </c>
      <c r="D12" s="39" t="str">
        <f>VLOOKUP(VLOOKUP($N$1,$X$4:$Y$11,2,FALSE)&amp;$S$1&amp;A12,作業ｼｰﾄ!$B$4:$N$709,6,FALSE)</f>
        <v>高体連北見支部</v>
      </c>
      <c r="E12" s="39"/>
      <c r="F12" s="39"/>
      <c r="G12" s="40" t="str">
        <f>VLOOKUP(VLOOKUP($N$1,$X$4:$Y$11,2,FALSE)&amp;$S$1&amp;A12,作業ｼｰﾄ!$B$4:$N$709,7,FALSE)</f>
        <v>北見</v>
      </c>
      <c r="H12" s="40"/>
      <c r="I12" s="38" t="str">
        <f>VLOOKUP(VLOOKUP($N$1,$X$4:$Y$11,2,FALSE)&amp;$S$1&amp;A12,作業ｼｰﾄ!$B$4:$N$709,8,FALSE)</f>
        <v>古崎竜也</v>
      </c>
      <c r="J12" s="38"/>
      <c r="K12" s="38"/>
      <c r="L12" s="38"/>
      <c r="M12" s="44">
        <f>VLOOKUP(VLOOKUP($N$1,$X$4:$Y$11,2,FALSE)&amp;$S$1&amp;A12,作業ｼｰﾄ!$B$4:$N$709,9,FALSE)</f>
        <v>2545</v>
      </c>
      <c r="N12" s="44"/>
      <c r="O12" s="44"/>
      <c r="P12" s="30" t="str">
        <f>VLOOKUP(VLOOKUP($N$1,$X$4:$Y$11,2,FALSE)&amp;$S$1&amp;A12,作業ｼｰﾄ!$B$4:$N$709,10,FALSE)</f>
        <v>決</v>
      </c>
      <c r="Q12" s="39" t="str">
        <f>VLOOKUP(VLOOKUP($N$1,$X$4:$Y$11,2,FALSE)&amp;$S$1&amp;A12,作業ｼｰﾄ!$B$4:$N$709,11,FALSE)</f>
        <v>網走桂陽高</v>
      </c>
      <c r="R12" s="39"/>
      <c r="S12" s="39"/>
      <c r="T12" s="19">
        <f>VLOOKUP(VLOOKUP($N$1,$X$4:$Y$11,2,FALSE)&amp;$S$1&amp;A12,作業ｼｰﾄ!$B$4:$N$709,12,FALSE)</f>
        <v>3</v>
      </c>
      <c r="U12" s="29">
        <f>VLOOKUP(VLOOKUP($N$1,$X$4:$Y$11,2,FALSE)&amp;$S$1&amp;A12,作業ｼｰﾄ!$B$4:$N$709,13,FALSE)</f>
        <v>0</v>
      </c>
      <c r="V12" s="17"/>
      <c r="AA12" s="4" t="s">
        <v>1423</v>
      </c>
    </row>
    <row r="13" spans="1:27" ht="15.75" customHeight="1" x14ac:dyDescent="0.15">
      <c r="A13" s="3">
        <v>10</v>
      </c>
      <c r="B13" s="3">
        <f>IF(COUNTIF($I$4:L13,I13)=1,1,0)</f>
        <v>1</v>
      </c>
      <c r="C13" s="3">
        <f>IF(B13=0,"",SUM($B$4:B13))</f>
        <v>10</v>
      </c>
      <c r="D13" s="39" t="str">
        <f>VLOOKUP(VLOOKUP($N$1,$X$4:$Y$11,2,FALSE)&amp;$S$1&amp;A13,作業ｼｰﾄ!$B$4:$N$709,6,FALSE)</f>
        <v>高体連北見支部</v>
      </c>
      <c r="E13" s="39"/>
      <c r="F13" s="39"/>
      <c r="G13" s="40" t="str">
        <f>VLOOKUP(VLOOKUP($N$1,$X$4:$Y$11,2,FALSE)&amp;$S$1&amp;A13,作業ｼｰﾄ!$B$4:$N$709,7,FALSE)</f>
        <v>北見</v>
      </c>
      <c r="H13" s="40"/>
      <c r="I13" s="38" t="str">
        <f>VLOOKUP(VLOOKUP($N$1,$X$4:$Y$11,2,FALSE)&amp;$S$1&amp;A13,作業ｼｰﾄ!$B$4:$N$709,8,FALSE)</f>
        <v>木村智哉</v>
      </c>
      <c r="J13" s="38"/>
      <c r="K13" s="38"/>
      <c r="L13" s="38"/>
      <c r="M13" s="44">
        <f>VLOOKUP(VLOOKUP($N$1,$X$4:$Y$11,2,FALSE)&amp;$S$1&amp;A13,作業ｼｰﾄ!$B$4:$N$709,9,FALSE)</f>
        <v>2373</v>
      </c>
      <c r="N13" s="44"/>
      <c r="O13" s="44"/>
      <c r="P13" s="30" t="str">
        <f>VLOOKUP(VLOOKUP($N$1,$X$4:$Y$11,2,FALSE)&amp;$S$1&amp;A13,作業ｼｰﾄ!$B$4:$N$709,10,FALSE)</f>
        <v>決</v>
      </c>
      <c r="Q13" s="39" t="str">
        <f>VLOOKUP(VLOOKUP($N$1,$X$4:$Y$11,2,FALSE)&amp;$S$1&amp;A13,作業ｼｰﾄ!$B$4:$N$709,11,FALSE)</f>
        <v>雄武高</v>
      </c>
      <c r="R13" s="39"/>
      <c r="S13" s="39"/>
      <c r="T13" s="19">
        <f>VLOOKUP(VLOOKUP($N$1,$X$4:$Y$11,2,FALSE)&amp;$S$1&amp;A13,作業ｼｰﾄ!$B$4:$N$709,12,FALSE)</f>
        <v>1</v>
      </c>
      <c r="U13" s="29">
        <f>VLOOKUP(VLOOKUP($N$1,$X$4:$Y$11,2,FALSE)&amp;$S$1&amp;A13,作業ｼｰﾄ!$B$4:$N$709,13,FALSE)</f>
        <v>0</v>
      </c>
      <c r="V13" s="17"/>
      <c r="AA13" s="4"/>
    </row>
    <row r="14" spans="1:27" ht="15.75" customHeight="1" x14ac:dyDescent="0.15">
      <c r="A14" s="3">
        <v>11</v>
      </c>
      <c r="B14" s="3">
        <f>IF(COUNTIF($I$4:L14,I14)=1,1,0)</f>
        <v>1</v>
      </c>
      <c r="C14" s="3">
        <f>IF(B14=0,"",SUM($B$4:B14))</f>
        <v>11</v>
      </c>
      <c r="D14" s="39" t="str">
        <f>VLOOKUP(VLOOKUP($N$1,$X$4:$Y$11,2,FALSE)&amp;$S$1&amp;A14,作業ｼｰﾄ!$B$4:$N$709,6,FALSE)</f>
        <v>高体連北見支部</v>
      </c>
      <c r="E14" s="39"/>
      <c r="F14" s="39"/>
      <c r="G14" s="40" t="str">
        <f>VLOOKUP(VLOOKUP($N$1,$X$4:$Y$11,2,FALSE)&amp;$S$1&amp;A14,作業ｼｰﾄ!$B$4:$N$709,7,FALSE)</f>
        <v>北見</v>
      </c>
      <c r="H14" s="40"/>
      <c r="I14" s="38" t="str">
        <f>VLOOKUP(VLOOKUP($N$1,$X$4:$Y$11,2,FALSE)&amp;$S$1&amp;A14,作業ｼｰﾄ!$B$4:$N$709,8,FALSE)</f>
        <v>春名将志</v>
      </c>
      <c r="J14" s="38"/>
      <c r="K14" s="38"/>
      <c r="L14" s="38"/>
      <c r="M14" s="44">
        <f>VLOOKUP(VLOOKUP($N$1,$X$4:$Y$11,2,FALSE)&amp;$S$1&amp;A14,作業ｼｰﾄ!$B$4:$N$709,9,FALSE)</f>
        <v>2332</v>
      </c>
      <c r="N14" s="44"/>
      <c r="O14" s="44"/>
      <c r="P14" s="30" t="str">
        <f>VLOOKUP(VLOOKUP($N$1,$X$4:$Y$11,2,FALSE)&amp;$S$1&amp;A14,作業ｼｰﾄ!$B$4:$N$709,10,FALSE)</f>
        <v>決</v>
      </c>
      <c r="Q14" s="39" t="str">
        <f>VLOOKUP(VLOOKUP($N$1,$X$4:$Y$11,2,FALSE)&amp;$S$1&amp;A14,作業ｼｰﾄ!$B$4:$N$709,11,FALSE)</f>
        <v>清里高</v>
      </c>
      <c r="R14" s="39"/>
      <c r="S14" s="39"/>
      <c r="T14" s="19">
        <f>VLOOKUP(VLOOKUP($N$1,$X$4:$Y$11,2,FALSE)&amp;$S$1&amp;A14,作業ｼｰﾄ!$B$4:$N$709,12,FALSE)</f>
        <v>1</v>
      </c>
      <c r="U14" s="29">
        <f>VLOOKUP(VLOOKUP($N$1,$X$4:$Y$11,2,FALSE)&amp;$S$1&amp;A14,作業ｼｰﾄ!$B$4:$N$709,13,FALSE)</f>
        <v>0</v>
      </c>
      <c r="V14" s="17"/>
      <c r="AA14" s="4"/>
    </row>
    <row r="15" spans="1:27" ht="15.75" customHeight="1" x14ac:dyDescent="0.15">
      <c r="A15" s="3">
        <v>12</v>
      </c>
      <c r="B15" s="3">
        <f>IF(COUNTIF($I$4:L15,I15)=1,1,0)</f>
        <v>1</v>
      </c>
      <c r="C15" s="3">
        <f>IF(B15=0,"",SUM($B$4:B15))</f>
        <v>12</v>
      </c>
      <c r="D15" s="39" t="str">
        <f>VLOOKUP(VLOOKUP($N$1,$X$4:$Y$11,2,FALSE)&amp;$S$1&amp;A15,作業ｼｰﾄ!$B$4:$N$709,6,FALSE)</f>
        <v>秋季陸上</v>
      </c>
      <c r="E15" s="39"/>
      <c r="F15" s="39"/>
      <c r="G15" s="40" t="str">
        <f>VLOOKUP(VLOOKUP($N$1,$X$4:$Y$11,2,FALSE)&amp;$S$1&amp;A15,作業ｼｰﾄ!$B$4:$N$709,7,FALSE)</f>
        <v>網走</v>
      </c>
      <c r="H15" s="40"/>
      <c r="I15" s="38" t="str">
        <f>VLOOKUP(VLOOKUP($N$1,$X$4:$Y$11,2,FALSE)&amp;$S$1&amp;A15,作業ｼｰﾄ!$B$4:$N$709,8,FALSE)</f>
        <v>今野凱</v>
      </c>
      <c r="J15" s="38"/>
      <c r="K15" s="38"/>
      <c r="L15" s="38"/>
      <c r="M15" s="44">
        <f>VLOOKUP(VLOOKUP($N$1,$X$4:$Y$11,2,FALSE)&amp;$S$1&amp;A15,作業ｼｰﾄ!$B$4:$N$709,9,FALSE)</f>
        <v>2306</v>
      </c>
      <c r="N15" s="44"/>
      <c r="O15" s="44"/>
      <c r="P15" s="30" t="str">
        <f>VLOOKUP(VLOOKUP($N$1,$X$4:$Y$11,2,FALSE)&amp;$S$1&amp;A15,作業ｼｰﾄ!$B$4:$N$709,10,FALSE)</f>
        <v>決</v>
      </c>
      <c r="Q15" s="39" t="str">
        <f>VLOOKUP(VLOOKUP($N$1,$X$4:$Y$11,2,FALSE)&amp;$S$1&amp;A15,作業ｼｰﾄ!$B$4:$N$709,11,FALSE)</f>
        <v>遠軽高</v>
      </c>
      <c r="R15" s="39"/>
      <c r="S15" s="39"/>
      <c r="T15" s="19">
        <f>VLOOKUP(VLOOKUP($N$1,$X$4:$Y$11,2,FALSE)&amp;$S$1&amp;A15,作業ｼｰﾄ!$B$4:$N$709,12,FALSE)</f>
        <v>1</v>
      </c>
      <c r="U15" s="29">
        <f>VLOOKUP(VLOOKUP($N$1,$X$4:$Y$11,2,FALSE)&amp;$S$1&amp;A15,作業ｼｰﾄ!$B$4:$N$709,13,FALSE)</f>
        <v>0</v>
      </c>
      <c r="V15" s="17"/>
      <c r="AA15" s="4"/>
    </row>
    <row r="16" spans="1:27" ht="15.75" customHeight="1" x14ac:dyDescent="0.15">
      <c r="A16" s="3">
        <v>13</v>
      </c>
      <c r="B16" s="3">
        <f>IF(COUNTIF($I$4:L16,I16)=1,1,0)</f>
        <v>1</v>
      </c>
      <c r="C16" s="3">
        <f>IF(B16=0,"",SUM($B$4:B16))</f>
        <v>13</v>
      </c>
      <c r="D16" s="39" t="str">
        <f>VLOOKUP(VLOOKUP($N$1,$X$4:$Y$11,2,FALSE)&amp;$S$1&amp;A16,作業ｼｰﾄ!$B$4:$N$709,6,FALSE)</f>
        <v>秋季陸上</v>
      </c>
      <c r="E16" s="39"/>
      <c r="F16" s="39"/>
      <c r="G16" s="40" t="str">
        <f>VLOOKUP(VLOOKUP($N$1,$X$4:$Y$11,2,FALSE)&amp;$S$1&amp;A16,作業ｼｰﾄ!$B$4:$N$709,7,FALSE)</f>
        <v>網走</v>
      </c>
      <c r="H16" s="40"/>
      <c r="I16" s="38" t="str">
        <f>VLOOKUP(VLOOKUP($N$1,$X$4:$Y$11,2,FALSE)&amp;$S$1&amp;A16,作業ｼｰﾄ!$B$4:$N$709,8,FALSE)</f>
        <v>池田柊斗</v>
      </c>
      <c r="J16" s="38"/>
      <c r="K16" s="38"/>
      <c r="L16" s="38"/>
      <c r="M16" s="44">
        <f>VLOOKUP(VLOOKUP($N$1,$X$4:$Y$11,2,FALSE)&amp;$S$1&amp;A16,作業ｼｰﾄ!$B$4:$N$709,9,FALSE)</f>
        <v>2275</v>
      </c>
      <c r="N16" s="44"/>
      <c r="O16" s="44"/>
      <c r="P16" s="30" t="str">
        <f>VLOOKUP(VLOOKUP($N$1,$X$4:$Y$11,2,FALSE)&amp;$S$1&amp;A16,作業ｼｰﾄ!$B$4:$N$709,10,FALSE)</f>
        <v>決</v>
      </c>
      <c r="Q16" s="39" t="str">
        <f>VLOOKUP(VLOOKUP($N$1,$X$4:$Y$11,2,FALSE)&amp;$S$1&amp;A16,作業ｼｰﾄ!$B$4:$N$709,11,FALSE)</f>
        <v>網走桂陽高</v>
      </c>
      <c r="R16" s="39"/>
      <c r="S16" s="39"/>
      <c r="T16" s="19">
        <f>VLOOKUP(VLOOKUP($N$1,$X$4:$Y$11,2,FALSE)&amp;$S$1&amp;A16,作業ｼｰﾄ!$B$4:$N$709,12,FALSE)</f>
        <v>3</v>
      </c>
      <c r="U16" s="29">
        <f>VLOOKUP(VLOOKUP($N$1,$X$4:$Y$11,2,FALSE)&amp;$S$1&amp;A16,作業ｼｰﾄ!$B$4:$N$709,13,FALSE)</f>
        <v>0</v>
      </c>
      <c r="V16" s="17"/>
      <c r="AA16" s="4"/>
    </row>
    <row r="17" spans="1:27" ht="15.75" customHeight="1" x14ac:dyDescent="0.15">
      <c r="A17" s="3">
        <v>14</v>
      </c>
      <c r="B17" s="3">
        <f>IF(COUNTIF($I$4:L17,I17)=1,1,0)</f>
        <v>1</v>
      </c>
      <c r="C17" s="3">
        <f>IF(B17=0,"",SUM($B$4:B17))</f>
        <v>14</v>
      </c>
      <c r="D17" s="39" t="str">
        <f>VLOOKUP(VLOOKUP($N$1,$X$4:$Y$11,2,FALSE)&amp;$S$1&amp;A17,作業ｼｰﾄ!$B$4:$N$709,6,FALSE)</f>
        <v>高体連北見支部</v>
      </c>
      <c r="E17" s="39"/>
      <c r="F17" s="39"/>
      <c r="G17" s="40" t="str">
        <f>VLOOKUP(VLOOKUP($N$1,$X$4:$Y$11,2,FALSE)&amp;$S$1&amp;A17,作業ｼｰﾄ!$B$4:$N$709,7,FALSE)</f>
        <v>北見</v>
      </c>
      <c r="H17" s="40"/>
      <c r="I17" s="38" t="str">
        <f>VLOOKUP(VLOOKUP($N$1,$X$4:$Y$11,2,FALSE)&amp;$S$1&amp;A17,作業ｼｰﾄ!$B$4:$N$709,8,FALSE)</f>
        <v>白田莉都</v>
      </c>
      <c r="J17" s="38"/>
      <c r="K17" s="38"/>
      <c r="L17" s="38"/>
      <c r="M17" s="44">
        <f>VLOOKUP(VLOOKUP($N$1,$X$4:$Y$11,2,FALSE)&amp;$S$1&amp;A17,作業ｼｰﾄ!$B$4:$N$709,9,FALSE)</f>
        <v>2207</v>
      </c>
      <c r="N17" s="44"/>
      <c r="O17" s="44"/>
      <c r="P17" s="30" t="str">
        <f>VLOOKUP(VLOOKUP($N$1,$X$4:$Y$11,2,FALSE)&amp;$S$1&amp;A17,作業ｼｰﾄ!$B$4:$N$709,10,FALSE)</f>
        <v>決</v>
      </c>
      <c r="Q17" s="39" t="str">
        <f>VLOOKUP(VLOOKUP($N$1,$X$4:$Y$11,2,FALSE)&amp;$S$1&amp;A17,作業ｼｰﾄ!$B$4:$N$709,11,FALSE)</f>
        <v>遠軽高</v>
      </c>
      <c r="R17" s="39"/>
      <c r="S17" s="39"/>
      <c r="T17" s="19">
        <f>VLOOKUP(VLOOKUP($N$1,$X$4:$Y$11,2,FALSE)&amp;$S$1&amp;A17,作業ｼｰﾄ!$B$4:$N$709,12,FALSE)</f>
        <v>2</v>
      </c>
      <c r="U17" s="29">
        <f>VLOOKUP(VLOOKUP($N$1,$X$4:$Y$11,2,FALSE)&amp;$S$1&amp;A17,作業ｼｰﾄ!$B$4:$N$709,13,FALSE)</f>
        <v>0</v>
      </c>
      <c r="V17" s="17"/>
      <c r="AA17" s="4"/>
    </row>
    <row r="18" spans="1:27" ht="15.75" customHeight="1" x14ac:dyDescent="0.15">
      <c r="A18" s="3">
        <v>15</v>
      </c>
      <c r="B18" s="3">
        <f>IF(COUNTIF($I$4:L18,I18)=1,1,0)</f>
        <v>1</v>
      </c>
      <c r="C18" s="3">
        <f>IF(B18=0,"",SUM($B$4:B18))</f>
        <v>15</v>
      </c>
      <c r="D18" s="39" t="str">
        <f>VLOOKUP(VLOOKUP($N$1,$X$4:$Y$11,2,FALSE)&amp;$S$1&amp;A18,作業ｼｰﾄ!$B$4:$N$709,6,FALSE)</f>
        <v>全道高校新人</v>
      </c>
      <c r="E18" s="39"/>
      <c r="F18" s="39"/>
      <c r="G18" s="40" t="str">
        <f>VLOOKUP(VLOOKUP($N$1,$X$4:$Y$11,2,FALSE)&amp;$S$1&amp;A18,作業ｼｰﾄ!$B$4:$N$709,7,FALSE)</f>
        <v>札幌</v>
      </c>
      <c r="H18" s="40"/>
      <c r="I18" s="38" t="str">
        <f>VLOOKUP(VLOOKUP($N$1,$X$4:$Y$11,2,FALSE)&amp;$S$1&amp;A18,作業ｼｰﾄ!$B$4:$N$709,8,FALSE)</f>
        <v>山根龍哉</v>
      </c>
      <c r="J18" s="38"/>
      <c r="K18" s="38"/>
      <c r="L18" s="38"/>
      <c r="M18" s="44">
        <f>VLOOKUP(VLOOKUP($N$1,$X$4:$Y$11,2,FALSE)&amp;$S$1&amp;A18,作業ｼｰﾄ!$B$4:$N$709,9,FALSE)</f>
        <v>2198</v>
      </c>
      <c r="N18" s="44"/>
      <c r="O18" s="44"/>
      <c r="P18" s="30" t="str">
        <f>VLOOKUP(VLOOKUP($N$1,$X$4:$Y$11,2,FALSE)&amp;$S$1&amp;A18,作業ｼｰﾄ!$B$4:$N$709,10,FALSE)</f>
        <v>予</v>
      </c>
      <c r="Q18" s="39" t="str">
        <f>VLOOKUP(VLOOKUP($N$1,$X$4:$Y$11,2,FALSE)&amp;$S$1&amp;A18,作業ｼｰﾄ!$B$4:$N$709,11,FALSE)</f>
        <v>湧別高</v>
      </c>
      <c r="R18" s="39"/>
      <c r="S18" s="39"/>
      <c r="T18" s="19">
        <f>VLOOKUP(VLOOKUP($N$1,$X$4:$Y$11,2,FALSE)&amp;$S$1&amp;A18,作業ｼｰﾄ!$B$4:$N$709,12,FALSE)</f>
        <v>2</v>
      </c>
      <c r="U18" s="29">
        <f>VLOOKUP(VLOOKUP($N$1,$X$4:$Y$11,2,FALSE)&amp;$S$1&amp;A18,作業ｼｰﾄ!$B$4:$N$709,13,FALSE)</f>
        <v>0</v>
      </c>
      <c r="V18" s="17"/>
      <c r="AA18" s="4"/>
    </row>
    <row r="19" spans="1:27" ht="15.75" customHeight="1" x14ac:dyDescent="0.15">
      <c r="A19" s="3">
        <v>16</v>
      </c>
      <c r="B19" s="3">
        <f>IF(COUNTIF($I$4:L19,I19)=1,1,0)</f>
        <v>1</v>
      </c>
      <c r="C19" s="3">
        <f>IF(B19=0,"",SUM($B$4:B19))</f>
        <v>16</v>
      </c>
      <c r="D19" s="39" t="str">
        <f>VLOOKUP(VLOOKUP($N$1,$X$4:$Y$11,2,FALSE)&amp;$S$1&amp;A19,作業ｼｰﾄ!$B$4:$N$709,6,FALSE)</f>
        <v>高体連北見支部</v>
      </c>
      <c r="E19" s="39"/>
      <c r="F19" s="39"/>
      <c r="G19" s="40" t="str">
        <f>VLOOKUP(VLOOKUP($N$1,$X$4:$Y$11,2,FALSE)&amp;$S$1&amp;A19,作業ｼｰﾄ!$B$4:$N$709,7,FALSE)</f>
        <v>北見</v>
      </c>
      <c r="H19" s="40"/>
      <c r="I19" s="38" t="str">
        <f>VLOOKUP(VLOOKUP($N$1,$X$4:$Y$11,2,FALSE)&amp;$S$1&amp;A19,作業ｼｰﾄ!$B$4:$N$709,8,FALSE)</f>
        <v>大井貴史</v>
      </c>
      <c r="J19" s="38"/>
      <c r="K19" s="38"/>
      <c r="L19" s="38"/>
      <c r="M19" s="44">
        <f>VLOOKUP(VLOOKUP($N$1,$X$4:$Y$11,2,FALSE)&amp;$S$1&amp;A19,作業ｼｰﾄ!$B$4:$N$709,9,FALSE)</f>
        <v>2192</v>
      </c>
      <c r="N19" s="44"/>
      <c r="O19" s="44"/>
      <c r="P19" s="30" t="str">
        <f>VLOOKUP(VLOOKUP($N$1,$X$4:$Y$11,2,FALSE)&amp;$S$1&amp;A19,作業ｼｰﾄ!$B$4:$N$709,10,FALSE)</f>
        <v>決</v>
      </c>
      <c r="Q19" s="39" t="str">
        <f>VLOOKUP(VLOOKUP($N$1,$X$4:$Y$11,2,FALSE)&amp;$S$1&amp;A19,作業ｼｰﾄ!$B$4:$N$709,11,FALSE)</f>
        <v>北見柏陽高</v>
      </c>
      <c r="R19" s="39"/>
      <c r="S19" s="39"/>
      <c r="T19" s="19">
        <f>VLOOKUP(VLOOKUP($N$1,$X$4:$Y$11,2,FALSE)&amp;$S$1&amp;A19,作業ｼｰﾄ!$B$4:$N$709,12,FALSE)</f>
        <v>3</v>
      </c>
      <c r="U19" s="29">
        <f>VLOOKUP(VLOOKUP($N$1,$X$4:$Y$11,2,FALSE)&amp;$S$1&amp;A19,作業ｼｰﾄ!$B$4:$N$709,13,FALSE)</f>
        <v>0</v>
      </c>
      <c r="V19" s="17"/>
      <c r="AA19" s="4"/>
    </row>
    <row r="20" spans="1:27" ht="15.75" customHeight="1" x14ac:dyDescent="0.15">
      <c r="A20" s="3">
        <v>17</v>
      </c>
      <c r="B20" s="3">
        <f>IF(COUNTIF($I$4:L20,I20)=1,1,0)</f>
        <v>1</v>
      </c>
      <c r="C20" s="3">
        <f>IF(B20=0,"",SUM($B$4:B20))</f>
        <v>17</v>
      </c>
      <c r="D20" s="39" t="str">
        <f>VLOOKUP(VLOOKUP($N$1,$X$4:$Y$11,2,FALSE)&amp;$S$1&amp;A20,作業ｼｰﾄ!$B$4:$N$709,6,FALSE)</f>
        <v>高体連北見支部</v>
      </c>
      <c r="E20" s="39"/>
      <c r="F20" s="39"/>
      <c r="G20" s="40" t="str">
        <f>VLOOKUP(VLOOKUP($N$1,$X$4:$Y$11,2,FALSE)&amp;$S$1&amp;A20,作業ｼｰﾄ!$B$4:$N$709,7,FALSE)</f>
        <v>北見</v>
      </c>
      <c r="H20" s="40"/>
      <c r="I20" s="38" t="str">
        <f>VLOOKUP(VLOOKUP($N$1,$X$4:$Y$11,2,FALSE)&amp;$S$1&amp;A20,作業ｼｰﾄ!$B$4:$N$709,8,FALSE)</f>
        <v>鈴木雅詞</v>
      </c>
      <c r="J20" s="38"/>
      <c r="K20" s="38"/>
      <c r="L20" s="38"/>
      <c r="M20" s="44">
        <f>VLOOKUP(VLOOKUP($N$1,$X$4:$Y$11,2,FALSE)&amp;$S$1&amp;A20,作業ｼｰﾄ!$B$4:$N$709,9,FALSE)</f>
        <v>2040</v>
      </c>
      <c r="N20" s="44"/>
      <c r="O20" s="44"/>
      <c r="P20" s="30" t="str">
        <f>VLOOKUP(VLOOKUP($N$1,$X$4:$Y$11,2,FALSE)&amp;$S$1&amp;A20,作業ｼｰﾄ!$B$4:$N$709,10,FALSE)</f>
        <v>決</v>
      </c>
      <c r="Q20" s="39" t="str">
        <f>VLOOKUP(VLOOKUP($N$1,$X$4:$Y$11,2,FALSE)&amp;$S$1&amp;A20,作業ｼｰﾄ!$B$4:$N$709,11,FALSE)</f>
        <v>遠軽高</v>
      </c>
      <c r="R20" s="39"/>
      <c r="S20" s="39"/>
      <c r="T20" s="19">
        <f>VLOOKUP(VLOOKUP($N$1,$X$4:$Y$11,2,FALSE)&amp;$S$1&amp;A20,作業ｼｰﾄ!$B$4:$N$709,12,FALSE)</f>
        <v>3</v>
      </c>
      <c r="U20" s="29">
        <f>VLOOKUP(VLOOKUP($N$1,$X$4:$Y$11,2,FALSE)&amp;$S$1&amp;A20,作業ｼｰﾄ!$B$4:$N$709,13,FALSE)</f>
        <v>0</v>
      </c>
      <c r="V20" s="17"/>
      <c r="AA20" s="4"/>
    </row>
    <row r="21" spans="1:27" ht="15.75" customHeight="1" x14ac:dyDescent="0.15">
      <c r="A21" s="3">
        <v>18</v>
      </c>
      <c r="B21" s="3">
        <f>IF(COUNTIF($I$4:L21,I21)=1,1,0)</f>
        <v>1</v>
      </c>
      <c r="C21" s="3">
        <f>IF(B21=0,"",SUM($B$4:B21))</f>
        <v>18</v>
      </c>
      <c r="D21" s="39" t="str">
        <f>VLOOKUP(VLOOKUP($N$1,$X$4:$Y$11,2,FALSE)&amp;$S$1&amp;A21,作業ｼｰﾄ!$B$4:$N$709,6,FALSE)</f>
        <v>高体連新人</v>
      </c>
      <c r="E21" s="39"/>
      <c r="F21" s="39"/>
      <c r="G21" s="40" t="str">
        <f>VLOOKUP(VLOOKUP($N$1,$X$4:$Y$11,2,FALSE)&amp;$S$1&amp;A21,作業ｼｰﾄ!$B$4:$N$709,7,FALSE)</f>
        <v>網走</v>
      </c>
      <c r="H21" s="40"/>
      <c r="I21" s="38" t="str">
        <f>VLOOKUP(VLOOKUP($N$1,$X$4:$Y$11,2,FALSE)&amp;$S$1&amp;A21,作業ｼｰﾄ!$B$4:$N$709,8,FALSE)</f>
        <v>恩田昂平</v>
      </c>
      <c r="J21" s="38"/>
      <c r="K21" s="38"/>
      <c r="L21" s="38"/>
      <c r="M21" s="44">
        <f>VLOOKUP(VLOOKUP($N$1,$X$4:$Y$11,2,FALSE)&amp;$S$1&amp;A21,作業ｼｰﾄ!$B$4:$N$709,9,FALSE)</f>
        <v>1815</v>
      </c>
      <c r="N21" s="44"/>
      <c r="O21" s="44"/>
      <c r="P21" s="30" t="str">
        <f>VLOOKUP(VLOOKUP($N$1,$X$4:$Y$11,2,FALSE)&amp;$S$1&amp;A21,作業ｼｰﾄ!$B$4:$N$709,10,FALSE)</f>
        <v>決</v>
      </c>
      <c r="Q21" s="39" t="str">
        <f>VLOOKUP(VLOOKUP($N$1,$X$4:$Y$11,2,FALSE)&amp;$S$1&amp;A21,作業ｼｰﾄ!$B$4:$N$709,11,FALSE)</f>
        <v>北見柏陽高</v>
      </c>
      <c r="R21" s="39"/>
      <c r="S21" s="39"/>
      <c r="T21" s="19">
        <f>VLOOKUP(VLOOKUP($N$1,$X$4:$Y$11,2,FALSE)&amp;$S$1&amp;A21,作業ｼｰﾄ!$B$4:$N$709,12,FALSE)</f>
        <v>2</v>
      </c>
      <c r="U21" s="29">
        <f>VLOOKUP(VLOOKUP($N$1,$X$4:$Y$11,2,FALSE)&amp;$S$1&amp;A21,作業ｼｰﾄ!$B$4:$N$709,13,FALSE)</f>
        <v>0</v>
      </c>
      <c r="V21" s="17"/>
      <c r="AA21" s="4"/>
    </row>
    <row r="22" spans="1:27" ht="15.75" customHeight="1" x14ac:dyDescent="0.15">
      <c r="A22" s="3">
        <v>19</v>
      </c>
      <c r="B22" s="3">
        <f>IF(COUNTIF($I$4:L22,I22)=1,1,0)</f>
        <v>1</v>
      </c>
      <c r="C22" s="3">
        <f>IF(B22=0,"",SUM($B$4:B22))</f>
        <v>19</v>
      </c>
      <c r="D22" s="39" t="str">
        <f>VLOOKUP(VLOOKUP($N$1,$X$4:$Y$11,2,FALSE)&amp;$S$1&amp;A22,作業ｼｰﾄ!$B$4:$N$709,6,FALSE)</f>
        <v>高体連新人</v>
      </c>
      <c r="E22" s="39"/>
      <c r="F22" s="39"/>
      <c r="G22" s="40" t="str">
        <f>VLOOKUP(VLOOKUP($N$1,$X$4:$Y$11,2,FALSE)&amp;$S$1&amp;A22,作業ｼｰﾄ!$B$4:$N$709,7,FALSE)</f>
        <v>網走</v>
      </c>
      <c r="H22" s="40"/>
      <c r="I22" s="38" t="str">
        <f>VLOOKUP(VLOOKUP($N$1,$X$4:$Y$11,2,FALSE)&amp;$S$1&amp;A22,作業ｼｰﾄ!$B$4:$N$709,8,FALSE)</f>
        <v>飯塚拓斗</v>
      </c>
      <c r="J22" s="38"/>
      <c r="K22" s="38"/>
      <c r="L22" s="38"/>
      <c r="M22" s="44">
        <f>VLOOKUP(VLOOKUP($N$1,$X$4:$Y$11,2,FALSE)&amp;$S$1&amp;A22,作業ｼｰﾄ!$B$4:$N$709,9,FALSE)</f>
        <v>1601</v>
      </c>
      <c r="N22" s="44"/>
      <c r="O22" s="44"/>
      <c r="P22" s="30" t="str">
        <f>VLOOKUP(VLOOKUP($N$1,$X$4:$Y$11,2,FALSE)&amp;$S$1&amp;A22,作業ｼｰﾄ!$B$4:$N$709,10,FALSE)</f>
        <v>決</v>
      </c>
      <c r="Q22" s="39" t="str">
        <f>VLOOKUP(VLOOKUP($N$1,$X$4:$Y$11,2,FALSE)&amp;$S$1&amp;A22,作業ｼｰﾄ!$B$4:$N$709,11,FALSE)</f>
        <v>網走南ヶ丘高</v>
      </c>
      <c r="R22" s="39"/>
      <c r="S22" s="39"/>
      <c r="T22" s="19">
        <f>VLOOKUP(VLOOKUP($N$1,$X$4:$Y$11,2,FALSE)&amp;$S$1&amp;A22,作業ｼｰﾄ!$B$4:$N$709,12,FALSE)</f>
        <v>1</v>
      </c>
      <c r="U22" s="29">
        <f>VLOOKUP(VLOOKUP($N$1,$X$4:$Y$11,2,FALSE)&amp;$S$1&amp;A22,作業ｼｰﾄ!$B$4:$N$709,13,FALSE)</f>
        <v>0</v>
      </c>
      <c r="V22" s="17"/>
      <c r="AA22" s="4"/>
    </row>
    <row r="23" spans="1:27" ht="15.75" customHeight="1" x14ac:dyDescent="0.15">
      <c r="A23" s="3">
        <v>20</v>
      </c>
      <c r="B23" s="3">
        <f>IF(COUNTIF($I$4:L23,I23)=1,1,0)</f>
        <v>1</v>
      </c>
      <c r="C23" s="3">
        <f>IF(B23=0,"",SUM($B$4:B23))</f>
        <v>20</v>
      </c>
      <c r="D23" s="39" t="e">
        <f>VLOOKUP(VLOOKUP($N$1,$X$4:$Y$11,2,FALSE)&amp;$S$1&amp;A23,作業ｼｰﾄ!$B$4:$N$709,6,FALSE)</f>
        <v>#N/A</v>
      </c>
      <c r="E23" s="39"/>
      <c r="F23" s="39"/>
      <c r="G23" s="40" t="e">
        <f>VLOOKUP(VLOOKUP($N$1,$X$4:$Y$11,2,FALSE)&amp;$S$1&amp;A23,作業ｼｰﾄ!$B$4:$N$709,7,FALSE)</f>
        <v>#N/A</v>
      </c>
      <c r="H23" s="40"/>
      <c r="I23" s="38" t="e">
        <f>VLOOKUP(VLOOKUP($N$1,$X$4:$Y$11,2,FALSE)&amp;$S$1&amp;A23,作業ｼｰﾄ!$B$4:$N$709,8,FALSE)</f>
        <v>#N/A</v>
      </c>
      <c r="J23" s="38"/>
      <c r="K23" s="38"/>
      <c r="L23" s="38"/>
      <c r="M23" s="44" t="e">
        <f>VLOOKUP(VLOOKUP($N$1,$X$4:$Y$11,2,FALSE)&amp;$S$1&amp;A23,作業ｼｰﾄ!$B$4:$N$709,9,FALSE)</f>
        <v>#N/A</v>
      </c>
      <c r="N23" s="44"/>
      <c r="O23" s="44"/>
      <c r="P23" s="30" t="e">
        <f>VLOOKUP(VLOOKUP($N$1,$X$4:$Y$11,2,FALSE)&amp;$S$1&amp;A23,作業ｼｰﾄ!$B$4:$N$709,10,FALSE)</f>
        <v>#N/A</v>
      </c>
      <c r="Q23" s="39" t="e">
        <f>VLOOKUP(VLOOKUP($N$1,$X$4:$Y$11,2,FALSE)&amp;$S$1&amp;A23,作業ｼｰﾄ!$B$4:$N$709,11,FALSE)</f>
        <v>#N/A</v>
      </c>
      <c r="R23" s="39"/>
      <c r="S23" s="39"/>
      <c r="T23" s="19" t="e">
        <f>VLOOKUP(VLOOKUP($N$1,$X$4:$Y$11,2,FALSE)&amp;$S$1&amp;A23,作業ｼｰﾄ!$B$4:$N$709,12,FALSE)</f>
        <v>#N/A</v>
      </c>
      <c r="U23" s="29" t="e">
        <f>VLOOKUP(VLOOKUP($N$1,$X$4:$Y$11,2,FALSE)&amp;$S$1&amp;A23,作業ｼｰﾄ!$B$4:$N$709,13,FALSE)</f>
        <v>#N/A</v>
      </c>
      <c r="V23" s="17"/>
      <c r="AA23" s="4"/>
    </row>
    <row r="24" spans="1:27" ht="15.75" customHeight="1" x14ac:dyDescent="0.15">
      <c r="A24" s="3">
        <v>21</v>
      </c>
      <c r="B24" s="3">
        <f>IF(COUNTIF($I$4:L24,I24)=1,1,0)</f>
        <v>0</v>
      </c>
      <c r="C24" s="3" t="str">
        <f>IF(B24=0,"",SUM($B$4:B24))</f>
        <v/>
      </c>
      <c r="D24" s="39" t="e">
        <f>VLOOKUP(VLOOKUP($N$1,$X$4:$Y$11,2,FALSE)&amp;$S$1&amp;A24,作業ｼｰﾄ!$B$4:$N$709,6,FALSE)</f>
        <v>#N/A</v>
      </c>
      <c r="E24" s="39"/>
      <c r="F24" s="39"/>
      <c r="G24" s="40" t="e">
        <f>VLOOKUP(VLOOKUP($N$1,$X$4:$Y$11,2,FALSE)&amp;$S$1&amp;A24,作業ｼｰﾄ!$B$4:$N$709,7,FALSE)</f>
        <v>#N/A</v>
      </c>
      <c r="H24" s="40"/>
      <c r="I24" s="38" t="e">
        <f>VLOOKUP(VLOOKUP($N$1,$X$4:$Y$11,2,FALSE)&amp;$S$1&amp;A24,作業ｼｰﾄ!$B$4:$N$709,8,FALSE)</f>
        <v>#N/A</v>
      </c>
      <c r="J24" s="38"/>
      <c r="K24" s="38"/>
      <c r="L24" s="38"/>
      <c r="M24" s="44" t="e">
        <f>VLOOKUP(VLOOKUP($N$1,$X$4:$Y$11,2,FALSE)&amp;$S$1&amp;A24,作業ｼｰﾄ!$B$4:$N$709,9,FALSE)</f>
        <v>#N/A</v>
      </c>
      <c r="N24" s="44"/>
      <c r="O24" s="44"/>
      <c r="P24" s="30" t="e">
        <f>VLOOKUP(VLOOKUP($N$1,$X$4:$Y$11,2,FALSE)&amp;$S$1&amp;A24,作業ｼｰﾄ!$B$4:$N$709,10,FALSE)</f>
        <v>#N/A</v>
      </c>
      <c r="Q24" s="39" t="e">
        <f>VLOOKUP(VLOOKUP($N$1,$X$4:$Y$11,2,FALSE)&amp;$S$1&amp;A24,作業ｼｰﾄ!$B$4:$N$709,11,FALSE)</f>
        <v>#N/A</v>
      </c>
      <c r="R24" s="39"/>
      <c r="S24" s="39"/>
      <c r="T24" s="19" t="e">
        <f>VLOOKUP(VLOOKUP($N$1,$X$4:$Y$11,2,FALSE)&amp;$S$1&amp;A24,作業ｼｰﾄ!$B$4:$N$709,12,FALSE)</f>
        <v>#N/A</v>
      </c>
      <c r="U24" s="29" t="e">
        <f>VLOOKUP(VLOOKUP($N$1,$X$4:$Y$11,2,FALSE)&amp;$S$1&amp;A24,作業ｼｰﾄ!$B$4:$N$709,13,FALSE)</f>
        <v>#N/A</v>
      </c>
      <c r="V24" s="17"/>
      <c r="AA24" s="4"/>
    </row>
    <row r="25" spans="1:27" ht="15.75" customHeight="1" x14ac:dyDescent="0.15">
      <c r="A25" s="3">
        <v>22</v>
      </c>
      <c r="B25" s="3">
        <f>IF(COUNTIF($I$4:L25,I25)=1,1,0)</f>
        <v>0</v>
      </c>
      <c r="C25" s="3" t="str">
        <f>IF(B25=0,"",SUM($B$4:B25))</f>
        <v/>
      </c>
      <c r="D25" s="39" t="e">
        <f>VLOOKUP(VLOOKUP($N$1,$X$4:$Y$11,2,FALSE)&amp;$S$1&amp;A25,作業ｼｰﾄ!$B$4:$N$709,6,FALSE)</f>
        <v>#N/A</v>
      </c>
      <c r="E25" s="39"/>
      <c r="F25" s="39"/>
      <c r="G25" s="40" t="e">
        <f>VLOOKUP(VLOOKUP($N$1,$X$4:$Y$11,2,FALSE)&amp;$S$1&amp;A25,作業ｼｰﾄ!$B$4:$N$709,7,FALSE)</f>
        <v>#N/A</v>
      </c>
      <c r="H25" s="40"/>
      <c r="I25" s="38" t="e">
        <f>VLOOKUP(VLOOKUP($N$1,$X$4:$Y$11,2,FALSE)&amp;$S$1&amp;A25,作業ｼｰﾄ!$B$4:$N$709,8,FALSE)</f>
        <v>#N/A</v>
      </c>
      <c r="J25" s="38"/>
      <c r="K25" s="38"/>
      <c r="L25" s="38"/>
      <c r="M25" s="44" t="e">
        <f>VLOOKUP(VLOOKUP($N$1,$X$4:$Y$11,2,FALSE)&amp;$S$1&amp;A25,作業ｼｰﾄ!$B$4:$N$709,9,FALSE)</f>
        <v>#N/A</v>
      </c>
      <c r="N25" s="44"/>
      <c r="O25" s="44"/>
      <c r="P25" s="30" t="e">
        <f>VLOOKUP(VLOOKUP($N$1,$X$4:$Y$11,2,FALSE)&amp;$S$1&amp;A25,作業ｼｰﾄ!$B$4:$N$709,10,FALSE)</f>
        <v>#N/A</v>
      </c>
      <c r="Q25" s="39" t="e">
        <f>VLOOKUP(VLOOKUP($N$1,$X$4:$Y$11,2,FALSE)&amp;$S$1&amp;A25,作業ｼｰﾄ!$B$4:$N$709,11,FALSE)</f>
        <v>#N/A</v>
      </c>
      <c r="R25" s="39"/>
      <c r="S25" s="39"/>
      <c r="T25" s="19" t="e">
        <f>VLOOKUP(VLOOKUP($N$1,$X$4:$Y$11,2,FALSE)&amp;$S$1&amp;A25,作業ｼｰﾄ!$B$4:$N$709,12,FALSE)</f>
        <v>#N/A</v>
      </c>
      <c r="U25" s="29" t="e">
        <f>VLOOKUP(VLOOKUP($N$1,$X$4:$Y$11,2,FALSE)&amp;$S$1&amp;A25,作業ｼｰﾄ!$B$4:$N$709,13,FALSE)</f>
        <v>#N/A</v>
      </c>
      <c r="V25" s="17"/>
      <c r="AA25" s="4"/>
    </row>
    <row r="26" spans="1:27" ht="15.75" customHeight="1" x14ac:dyDescent="0.15">
      <c r="A26" s="3">
        <v>23</v>
      </c>
      <c r="B26" s="3">
        <f>IF(COUNTIF($I$4:L26,I26)=1,1,0)</f>
        <v>0</v>
      </c>
      <c r="C26" s="3" t="str">
        <f>IF(B26=0,"",SUM($B$4:B26))</f>
        <v/>
      </c>
      <c r="D26" s="39" t="e">
        <f>VLOOKUP(VLOOKUP($N$1,$X$4:$Y$11,2,FALSE)&amp;$S$1&amp;A26,作業ｼｰﾄ!$B$4:$N$709,6,FALSE)</f>
        <v>#N/A</v>
      </c>
      <c r="E26" s="39"/>
      <c r="F26" s="39"/>
      <c r="G26" s="40" t="e">
        <f>VLOOKUP(VLOOKUP($N$1,$X$4:$Y$11,2,FALSE)&amp;$S$1&amp;A26,作業ｼｰﾄ!$B$4:$N$709,7,FALSE)</f>
        <v>#N/A</v>
      </c>
      <c r="H26" s="40"/>
      <c r="I26" s="38" t="e">
        <f>VLOOKUP(VLOOKUP($N$1,$X$4:$Y$11,2,FALSE)&amp;$S$1&amp;A26,作業ｼｰﾄ!$B$4:$N$709,8,FALSE)</f>
        <v>#N/A</v>
      </c>
      <c r="J26" s="38"/>
      <c r="K26" s="38"/>
      <c r="L26" s="38"/>
      <c r="M26" s="44" t="e">
        <f>VLOOKUP(VLOOKUP($N$1,$X$4:$Y$11,2,FALSE)&amp;$S$1&amp;A26,作業ｼｰﾄ!$B$4:$N$709,9,FALSE)</f>
        <v>#N/A</v>
      </c>
      <c r="N26" s="44"/>
      <c r="O26" s="44"/>
      <c r="P26" s="30" t="e">
        <f>VLOOKUP(VLOOKUP($N$1,$X$4:$Y$11,2,FALSE)&amp;$S$1&amp;A26,作業ｼｰﾄ!$B$4:$N$709,10,FALSE)</f>
        <v>#N/A</v>
      </c>
      <c r="Q26" s="39" t="e">
        <f>VLOOKUP(VLOOKUP($N$1,$X$4:$Y$11,2,FALSE)&amp;$S$1&amp;A26,作業ｼｰﾄ!$B$4:$N$709,11,FALSE)</f>
        <v>#N/A</v>
      </c>
      <c r="R26" s="39"/>
      <c r="S26" s="39"/>
      <c r="T26" s="19" t="e">
        <f>VLOOKUP(VLOOKUP($N$1,$X$4:$Y$11,2,FALSE)&amp;$S$1&amp;A26,作業ｼｰﾄ!$B$4:$N$709,12,FALSE)</f>
        <v>#N/A</v>
      </c>
      <c r="U26" s="29" t="e">
        <f>VLOOKUP(VLOOKUP($N$1,$X$4:$Y$11,2,FALSE)&amp;$S$1&amp;A26,作業ｼｰﾄ!$B$4:$N$709,13,FALSE)</f>
        <v>#N/A</v>
      </c>
      <c r="V26" s="17"/>
      <c r="AA26" s="4"/>
    </row>
    <row r="27" spans="1:27" ht="15.75" customHeight="1" x14ac:dyDescent="0.15">
      <c r="A27" s="3">
        <v>24</v>
      </c>
      <c r="B27" s="3">
        <f>IF(COUNTIF($I$4:L27,I27)=1,1,0)</f>
        <v>0</v>
      </c>
      <c r="C27" s="3" t="str">
        <f>IF(B27=0,"",SUM($B$4:B27))</f>
        <v/>
      </c>
      <c r="D27" s="39" t="e">
        <f>VLOOKUP(VLOOKUP($N$1,$X$4:$Y$11,2,FALSE)&amp;$S$1&amp;A27,作業ｼｰﾄ!$B$4:$N$709,6,FALSE)</f>
        <v>#N/A</v>
      </c>
      <c r="E27" s="39"/>
      <c r="F27" s="39"/>
      <c r="G27" s="40" t="e">
        <f>VLOOKUP(VLOOKUP($N$1,$X$4:$Y$11,2,FALSE)&amp;$S$1&amp;A27,作業ｼｰﾄ!$B$4:$N$709,7,FALSE)</f>
        <v>#N/A</v>
      </c>
      <c r="H27" s="40"/>
      <c r="I27" s="38" t="e">
        <f>VLOOKUP(VLOOKUP($N$1,$X$4:$Y$11,2,FALSE)&amp;$S$1&amp;A27,作業ｼｰﾄ!$B$4:$N$709,8,FALSE)</f>
        <v>#N/A</v>
      </c>
      <c r="J27" s="38"/>
      <c r="K27" s="38"/>
      <c r="L27" s="38"/>
      <c r="M27" s="44" t="e">
        <f>VLOOKUP(VLOOKUP($N$1,$X$4:$Y$11,2,FALSE)&amp;$S$1&amp;A27,作業ｼｰﾄ!$B$4:$N$709,9,FALSE)</f>
        <v>#N/A</v>
      </c>
      <c r="N27" s="44"/>
      <c r="O27" s="44"/>
      <c r="P27" s="30" t="e">
        <f>VLOOKUP(VLOOKUP($N$1,$X$4:$Y$11,2,FALSE)&amp;$S$1&amp;A27,作業ｼｰﾄ!$B$4:$N$709,10,FALSE)</f>
        <v>#N/A</v>
      </c>
      <c r="Q27" s="39" t="e">
        <f>VLOOKUP(VLOOKUP($N$1,$X$4:$Y$11,2,FALSE)&amp;$S$1&amp;A27,作業ｼｰﾄ!$B$4:$N$709,11,FALSE)</f>
        <v>#N/A</v>
      </c>
      <c r="R27" s="39"/>
      <c r="S27" s="39"/>
      <c r="T27" s="19" t="e">
        <f>VLOOKUP(VLOOKUP($N$1,$X$4:$Y$11,2,FALSE)&amp;$S$1&amp;A27,作業ｼｰﾄ!$B$4:$N$709,12,FALSE)</f>
        <v>#N/A</v>
      </c>
      <c r="U27" s="29" t="e">
        <f>VLOOKUP(VLOOKUP($N$1,$X$4:$Y$11,2,FALSE)&amp;$S$1&amp;A27,作業ｼｰﾄ!$B$4:$N$709,13,FALSE)</f>
        <v>#N/A</v>
      </c>
      <c r="V27" s="17"/>
      <c r="AA27" s="4"/>
    </row>
    <row r="28" spans="1:27" ht="15.75" customHeight="1" x14ac:dyDescent="0.15">
      <c r="A28" s="3">
        <v>25</v>
      </c>
      <c r="B28" s="3">
        <f>IF(COUNTIF($I$4:L28,I28)=1,1,0)</f>
        <v>0</v>
      </c>
      <c r="C28" s="3" t="str">
        <f>IF(B28=0,"",SUM($B$4:B28))</f>
        <v/>
      </c>
      <c r="D28" s="39" t="e">
        <f>VLOOKUP(VLOOKUP($N$1,$X$4:$Y$11,2,FALSE)&amp;$S$1&amp;A28,作業ｼｰﾄ!$B$4:$N$709,6,FALSE)</f>
        <v>#N/A</v>
      </c>
      <c r="E28" s="39"/>
      <c r="F28" s="39"/>
      <c r="G28" s="40" t="e">
        <f>VLOOKUP(VLOOKUP($N$1,$X$4:$Y$11,2,FALSE)&amp;$S$1&amp;A28,作業ｼｰﾄ!$B$4:$N$709,7,FALSE)</f>
        <v>#N/A</v>
      </c>
      <c r="H28" s="40"/>
      <c r="I28" s="38" t="e">
        <f>VLOOKUP(VLOOKUP($N$1,$X$4:$Y$11,2,FALSE)&amp;$S$1&amp;A28,作業ｼｰﾄ!$B$4:$N$709,8,FALSE)</f>
        <v>#N/A</v>
      </c>
      <c r="J28" s="38"/>
      <c r="K28" s="38"/>
      <c r="L28" s="38"/>
      <c r="M28" s="44" t="e">
        <f>VLOOKUP(VLOOKUP($N$1,$X$4:$Y$11,2,FALSE)&amp;$S$1&amp;A28,作業ｼｰﾄ!$B$4:$N$709,9,FALSE)</f>
        <v>#N/A</v>
      </c>
      <c r="N28" s="44"/>
      <c r="O28" s="44"/>
      <c r="P28" s="30" t="e">
        <f>VLOOKUP(VLOOKUP($N$1,$X$4:$Y$11,2,FALSE)&amp;$S$1&amp;A28,作業ｼｰﾄ!$B$4:$N$709,10,FALSE)</f>
        <v>#N/A</v>
      </c>
      <c r="Q28" s="39" t="e">
        <f>VLOOKUP(VLOOKUP($N$1,$X$4:$Y$11,2,FALSE)&amp;$S$1&amp;A28,作業ｼｰﾄ!$B$4:$N$709,11,FALSE)</f>
        <v>#N/A</v>
      </c>
      <c r="R28" s="39"/>
      <c r="S28" s="39"/>
      <c r="T28" s="19" t="e">
        <f>VLOOKUP(VLOOKUP($N$1,$X$4:$Y$11,2,FALSE)&amp;$S$1&amp;A28,作業ｼｰﾄ!$B$4:$N$709,12,FALSE)</f>
        <v>#N/A</v>
      </c>
      <c r="U28" s="29" t="e">
        <f>VLOOKUP(VLOOKUP($N$1,$X$4:$Y$11,2,FALSE)&amp;$S$1&amp;A28,作業ｼｰﾄ!$B$4:$N$709,13,FALSE)</f>
        <v>#N/A</v>
      </c>
      <c r="V28" s="17"/>
      <c r="AA28" s="4"/>
    </row>
    <row r="29" spans="1:27" ht="15.75" customHeight="1" x14ac:dyDescent="0.15">
      <c r="A29" s="3">
        <v>26</v>
      </c>
      <c r="B29" s="3">
        <f>IF(COUNTIF($I$4:L29,I29)=1,1,0)</f>
        <v>0</v>
      </c>
      <c r="C29" s="3" t="str">
        <f>IF(B29=0,"",SUM($B$4:B29))</f>
        <v/>
      </c>
      <c r="D29" s="39" t="e">
        <f>VLOOKUP(VLOOKUP($N$1,$X$4:$Y$11,2,FALSE)&amp;$S$1&amp;A29,作業ｼｰﾄ!$B$4:$N$709,6,FALSE)</f>
        <v>#N/A</v>
      </c>
      <c r="E29" s="39"/>
      <c r="F29" s="39"/>
      <c r="G29" s="40" t="e">
        <f>VLOOKUP(VLOOKUP($N$1,$X$4:$Y$11,2,FALSE)&amp;$S$1&amp;A29,作業ｼｰﾄ!$B$4:$N$709,7,FALSE)</f>
        <v>#N/A</v>
      </c>
      <c r="H29" s="40"/>
      <c r="I29" s="38" t="e">
        <f>VLOOKUP(VLOOKUP($N$1,$X$4:$Y$11,2,FALSE)&amp;$S$1&amp;A29,作業ｼｰﾄ!$B$4:$N$709,8,FALSE)</f>
        <v>#N/A</v>
      </c>
      <c r="J29" s="38"/>
      <c r="K29" s="38"/>
      <c r="L29" s="38"/>
      <c r="M29" s="44" t="e">
        <f>VLOOKUP(VLOOKUP($N$1,$X$4:$Y$11,2,FALSE)&amp;$S$1&amp;A29,作業ｼｰﾄ!$B$4:$N$709,9,FALSE)</f>
        <v>#N/A</v>
      </c>
      <c r="N29" s="44"/>
      <c r="O29" s="44"/>
      <c r="P29" s="30" t="e">
        <f>VLOOKUP(VLOOKUP($N$1,$X$4:$Y$11,2,FALSE)&amp;$S$1&amp;A29,作業ｼｰﾄ!$B$4:$N$709,10,FALSE)</f>
        <v>#N/A</v>
      </c>
      <c r="Q29" s="39" t="e">
        <f>VLOOKUP(VLOOKUP($N$1,$X$4:$Y$11,2,FALSE)&amp;$S$1&amp;A29,作業ｼｰﾄ!$B$4:$N$709,11,FALSE)</f>
        <v>#N/A</v>
      </c>
      <c r="R29" s="39"/>
      <c r="S29" s="39"/>
      <c r="T29" s="19" t="e">
        <f>VLOOKUP(VLOOKUP($N$1,$X$4:$Y$11,2,FALSE)&amp;$S$1&amp;A29,作業ｼｰﾄ!$B$4:$N$709,12,FALSE)</f>
        <v>#N/A</v>
      </c>
      <c r="U29" s="29" t="e">
        <f>VLOOKUP(VLOOKUP($N$1,$X$4:$Y$11,2,FALSE)&amp;$S$1&amp;A29,作業ｼｰﾄ!$B$4:$N$709,13,FALSE)</f>
        <v>#N/A</v>
      </c>
      <c r="V29" s="17"/>
      <c r="AA29" s="4"/>
    </row>
    <row r="30" spans="1:27" ht="15.75" customHeight="1" x14ac:dyDescent="0.15">
      <c r="A30" s="3">
        <v>27</v>
      </c>
      <c r="B30" s="3">
        <f>IF(COUNTIF($I$4:L30,I30)=1,1,0)</f>
        <v>0</v>
      </c>
      <c r="C30" s="3" t="str">
        <f>IF(B30=0,"",SUM($B$4:B30))</f>
        <v/>
      </c>
      <c r="D30" s="39" t="e">
        <f>VLOOKUP(VLOOKUP($N$1,$X$4:$Y$11,2,FALSE)&amp;$S$1&amp;A30,作業ｼｰﾄ!$B$4:$N$709,6,FALSE)</f>
        <v>#N/A</v>
      </c>
      <c r="E30" s="39"/>
      <c r="F30" s="39"/>
      <c r="G30" s="40" t="e">
        <f>VLOOKUP(VLOOKUP($N$1,$X$4:$Y$11,2,FALSE)&amp;$S$1&amp;A30,作業ｼｰﾄ!$B$4:$N$709,7,FALSE)</f>
        <v>#N/A</v>
      </c>
      <c r="H30" s="40"/>
      <c r="I30" s="38" t="e">
        <f>VLOOKUP(VLOOKUP($N$1,$X$4:$Y$11,2,FALSE)&amp;$S$1&amp;A30,作業ｼｰﾄ!$B$4:$N$709,8,FALSE)</f>
        <v>#N/A</v>
      </c>
      <c r="J30" s="38"/>
      <c r="K30" s="38"/>
      <c r="L30" s="38"/>
      <c r="M30" s="44" t="e">
        <f>VLOOKUP(VLOOKUP($N$1,$X$4:$Y$11,2,FALSE)&amp;$S$1&amp;A30,作業ｼｰﾄ!$B$4:$N$709,9,FALSE)</f>
        <v>#N/A</v>
      </c>
      <c r="N30" s="44"/>
      <c r="O30" s="44"/>
      <c r="P30" s="30" t="e">
        <f>VLOOKUP(VLOOKUP($N$1,$X$4:$Y$11,2,FALSE)&amp;$S$1&amp;A30,作業ｼｰﾄ!$B$4:$N$709,10,FALSE)</f>
        <v>#N/A</v>
      </c>
      <c r="Q30" s="39" t="e">
        <f>VLOOKUP(VLOOKUP($N$1,$X$4:$Y$11,2,FALSE)&amp;$S$1&amp;A30,作業ｼｰﾄ!$B$4:$N$709,11,FALSE)</f>
        <v>#N/A</v>
      </c>
      <c r="R30" s="39"/>
      <c r="S30" s="39"/>
      <c r="T30" s="19" t="e">
        <f>VLOOKUP(VLOOKUP($N$1,$X$4:$Y$11,2,FALSE)&amp;$S$1&amp;A30,作業ｼｰﾄ!$B$4:$N$709,12,FALSE)</f>
        <v>#N/A</v>
      </c>
      <c r="U30" s="29" t="e">
        <f>VLOOKUP(VLOOKUP($N$1,$X$4:$Y$11,2,FALSE)&amp;$S$1&amp;A30,作業ｼｰﾄ!$B$4:$N$709,13,FALSE)</f>
        <v>#N/A</v>
      </c>
      <c r="V30" s="17"/>
      <c r="AA30" s="4"/>
    </row>
    <row r="31" spans="1:27" ht="15.75" customHeight="1" x14ac:dyDescent="0.15">
      <c r="A31" s="3">
        <v>28</v>
      </c>
      <c r="B31" s="3">
        <f>IF(COUNTIF($I$4:L31,I31)=1,1,0)</f>
        <v>0</v>
      </c>
      <c r="C31" s="3" t="str">
        <f>IF(B31=0,"",SUM($B$4:B31))</f>
        <v/>
      </c>
      <c r="D31" s="39" t="e">
        <f>VLOOKUP(VLOOKUP($N$1,$X$4:$Y$11,2,FALSE)&amp;$S$1&amp;A31,作業ｼｰﾄ!$B$4:$N$709,6,FALSE)</f>
        <v>#N/A</v>
      </c>
      <c r="E31" s="39"/>
      <c r="F31" s="39"/>
      <c r="G31" s="40" t="e">
        <f>VLOOKUP(VLOOKUP($N$1,$X$4:$Y$11,2,FALSE)&amp;$S$1&amp;A31,作業ｼｰﾄ!$B$4:$N$709,7,FALSE)</f>
        <v>#N/A</v>
      </c>
      <c r="H31" s="40"/>
      <c r="I31" s="38" t="e">
        <f>VLOOKUP(VLOOKUP($N$1,$X$4:$Y$11,2,FALSE)&amp;$S$1&amp;A31,作業ｼｰﾄ!$B$4:$N$709,8,FALSE)</f>
        <v>#N/A</v>
      </c>
      <c r="J31" s="38"/>
      <c r="K31" s="38"/>
      <c r="L31" s="38"/>
      <c r="M31" s="44" t="e">
        <f>VLOOKUP(VLOOKUP($N$1,$X$4:$Y$11,2,FALSE)&amp;$S$1&amp;A31,作業ｼｰﾄ!$B$4:$N$709,9,FALSE)</f>
        <v>#N/A</v>
      </c>
      <c r="N31" s="44"/>
      <c r="O31" s="44"/>
      <c r="P31" s="30" t="e">
        <f>VLOOKUP(VLOOKUP($N$1,$X$4:$Y$11,2,FALSE)&amp;$S$1&amp;A31,作業ｼｰﾄ!$B$4:$N$709,10,FALSE)</f>
        <v>#N/A</v>
      </c>
      <c r="Q31" s="39" t="e">
        <f>VLOOKUP(VLOOKUP($N$1,$X$4:$Y$11,2,FALSE)&amp;$S$1&amp;A31,作業ｼｰﾄ!$B$4:$N$709,11,FALSE)</f>
        <v>#N/A</v>
      </c>
      <c r="R31" s="39"/>
      <c r="S31" s="39"/>
      <c r="T31" s="19" t="e">
        <f>VLOOKUP(VLOOKUP($N$1,$X$4:$Y$11,2,FALSE)&amp;$S$1&amp;A31,作業ｼｰﾄ!$B$4:$N$709,12,FALSE)</f>
        <v>#N/A</v>
      </c>
      <c r="U31" s="29" t="e">
        <f>VLOOKUP(VLOOKUP($N$1,$X$4:$Y$11,2,FALSE)&amp;$S$1&amp;A31,作業ｼｰﾄ!$B$4:$N$709,13,FALSE)</f>
        <v>#N/A</v>
      </c>
      <c r="V31" s="17"/>
      <c r="AA31" s="4"/>
    </row>
    <row r="32" spans="1:27" ht="15.75" customHeight="1" x14ac:dyDescent="0.15">
      <c r="A32" s="3">
        <v>29</v>
      </c>
      <c r="B32" s="3">
        <f>IF(COUNTIF($I$4:L32,I32)=1,1,0)</f>
        <v>0</v>
      </c>
      <c r="C32" s="3" t="str">
        <f>IF(B32=0,"",SUM($B$4:B32))</f>
        <v/>
      </c>
      <c r="D32" s="39" t="e">
        <f>VLOOKUP(VLOOKUP($N$1,$X$4:$Y$11,2,FALSE)&amp;$S$1&amp;A32,作業ｼｰﾄ!$B$4:$N$709,6,FALSE)</f>
        <v>#N/A</v>
      </c>
      <c r="E32" s="39"/>
      <c r="F32" s="39"/>
      <c r="G32" s="40" t="e">
        <f>VLOOKUP(VLOOKUP($N$1,$X$4:$Y$11,2,FALSE)&amp;$S$1&amp;A32,作業ｼｰﾄ!$B$4:$N$709,7,FALSE)</f>
        <v>#N/A</v>
      </c>
      <c r="H32" s="40"/>
      <c r="I32" s="38" t="e">
        <f>VLOOKUP(VLOOKUP($N$1,$X$4:$Y$11,2,FALSE)&amp;$S$1&amp;A32,作業ｼｰﾄ!$B$4:$N$709,8,FALSE)</f>
        <v>#N/A</v>
      </c>
      <c r="J32" s="38"/>
      <c r="K32" s="38"/>
      <c r="L32" s="38"/>
      <c r="M32" s="44" t="e">
        <f>VLOOKUP(VLOOKUP($N$1,$X$4:$Y$11,2,FALSE)&amp;$S$1&amp;A32,作業ｼｰﾄ!$B$4:$N$709,9,FALSE)</f>
        <v>#N/A</v>
      </c>
      <c r="N32" s="44"/>
      <c r="O32" s="44"/>
      <c r="P32" s="30" t="e">
        <f>VLOOKUP(VLOOKUP($N$1,$X$4:$Y$11,2,FALSE)&amp;$S$1&amp;A32,作業ｼｰﾄ!$B$4:$N$709,10,FALSE)</f>
        <v>#N/A</v>
      </c>
      <c r="Q32" s="39" t="e">
        <f>VLOOKUP(VLOOKUP($N$1,$X$4:$Y$11,2,FALSE)&amp;$S$1&amp;A32,作業ｼｰﾄ!$B$4:$N$709,11,FALSE)</f>
        <v>#N/A</v>
      </c>
      <c r="R32" s="39"/>
      <c r="S32" s="39"/>
      <c r="T32" s="19" t="e">
        <f>VLOOKUP(VLOOKUP($N$1,$X$4:$Y$11,2,FALSE)&amp;$S$1&amp;A32,作業ｼｰﾄ!$B$4:$N$709,12,FALSE)</f>
        <v>#N/A</v>
      </c>
      <c r="U32" s="29" t="e">
        <f>VLOOKUP(VLOOKUP($N$1,$X$4:$Y$11,2,FALSE)&amp;$S$1&amp;A32,作業ｼｰﾄ!$B$4:$N$709,13,FALSE)</f>
        <v>#N/A</v>
      </c>
      <c r="V32" s="17"/>
      <c r="AA32" s="4"/>
    </row>
    <row r="33" spans="1:27" ht="15.75" customHeight="1" x14ac:dyDescent="0.15">
      <c r="A33" s="3">
        <v>30</v>
      </c>
      <c r="B33" s="3">
        <f>IF(COUNTIF($I$4:L33,I33)=1,1,0)</f>
        <v>0</v>
      </c>
      <c r="C33" s="3" t="str">
        <f>IF(B33=0,"",SUM($B$4:B33))</f>
        <v/>
      </c>
      <c r="D33" s="39" t="e">
        <f>VLOOKUP(VLOOKUP($N$1,$X$4:$Y$11,2,FALSE)&amp;$S$1&amp;A33,作業ｼｰﾄ!$B$4:$N$709,6,FALSE)</f>
        <v>#N/A</v>
      </c>
      <c r="E33" s="39"/>
      <c r="F33" s="39"/>
      <c r="G33" s="40" t="e">
        <f>VLOOKUP(VLOOKUP($N$1,$X$4:$Y$11,2,FALSE)&amp;$S$1&amp;A33,作業ｼｰﾄ!$B$4:$N$709,7,FALSE)</f>
        <v>#N/A</v>
      </c>
      <c r="H33" s="40"/>
      <c r="I33" s="38" t="e">
        <f>VLOOKUP(VLOOKUP($N$1,$X$4:$Y$11,2,FALSE)&amp;$S$1&amp;A33,作業ｼｰﾄ!$B$4:$N$709,8,FALSE)</f>
        <v>#N/A</v>
      </c>
      <c r="J33" s="38"/>
      <c r="K33" s="38"/>
      <c r="L33" s="38"/>
      <c r="M33" s="44" t="e">
        <f>VLOOKUP(VLOOKUP($N$1,$X$4:$Y$11,2,FALSE)&amp;$S$1&amp;A33,作業ｼｰﾄ!$B$4:$N$709,9,FALSE)</f>
        <v>#N/A</v>
      </c>
      <c r="N33" s="44"/>
      <c r="O33" s="44"/>
      <c r="P33" s="30" t="e">
        <f>VLOOKUP(VLOOKUP($N$1,$X$4:$Y$11,2,FALSE)&amp;$S$1&amp;A33,作業ｼｰﾄ!$B$4:$N$709,10,FALSE)</f>
        <v>#N/A</v>
      </c>
      <c r="Q33" s="39" t="e">
        <f>VLOOKUP(VLOOKUP($N$1,$X$4:$Y$11,2,FALSE)&amp;$S$1&amp;A33,作業ｼｰﾄ!$B$4:$N$709,11,FALSE)</f>
        <v>#N/A</v>
      </c>
      <c r="R33" s="39"/>
      <c r="S33" s="39"/>
      <c r="T33" s="19" t="e">
        <f>VLOOKUP(VLOOKUP($N$1,$X$4:$Y$11,2,FALSE)&amp;$S$1&amp;A33,作業ｼｰﾄ!$B$4:$N$709,12,FALSE)</f>
        <v>#N/A</v>
      </c>
      <c r="U33" s="29" t="e">
        <f>VLOOKUP(VLOOKUP($N$1,$X$4:$Y$11,2,FALSE)&amp;$S$1&amp;A33,作業ｼｰﾄ!$B$4:$N$709,13,FALSE)</f>
        <v>#N/A</v>
      </c>
      <c r="V33" s="17"/>
      <c r="AA33" s="4"/>
    </row>
    <row r="34" spans="1:27" ht="15.75" customHeight="1" x14ac:dyDescent="0.15">
      <c r="A34" s="3">
        <v>31</v>
      </c>
      <c r="B34" s="3">
        <f>IF(COUNTIF($I$4:L34,I34)=1,1,0)</f>
        <v>0</v>
      </c>
      <c r="C34" s="3" t="str">
        <f>IF(B34=0,"",SUM($B$4:B34))</f>
        <v/>
      </c>
      <c r="D34" s="39" t="e">
        <f>VLOOKUP(VLOOKUP($N$1,$X$4:$Y$11,2,FALSE)&amp;$S$1&amp;A34,作業ｼｰﾄ!$B$4:$N$709,6,FALSE)</f>
        <v>#N/A</v>
      </c>
      <c r="E34" s="39"/>
      <c r="F34" s="39"/>
      <c r="G34" s="40" t="e">
        <f>VLOOKUP(VLOOKUP($N$1,$X$4:$Y$11,2,FALSE)&amp;$S$1&amp;A34,作業ｼｰﾄ!$B$4:$N$709,7,FALSE)</f>
        <v>#N/A</v>
      </c>
      <c r="H34" s="40"/>
      <c r="I34" s="38" t="e">
        <f>VLOOKUP(VLOOKUP($N$1,$X$4:$Y$11,2,FALSE)&amp;$S$1&amp;A34,作業ｼｰﾄ!$B$4:$N$709,8,FALSE)</f>
        <v>#N/A</v>
      </c>
      <c r="J34" s="38"/>
      <c r="K34" s="38"/>
      <c r="L34" s="38"/>
      <c r="M34" s="44" t="e">
        <f>VLOOKUP(VLOOKUP($N$1,$X$4:$Y$11,2,FALSE)&amp;$S$1&amp;A34,作業ｼｰﾄ!$B$4:$N$709,9,FALSE)</f>
        <v>#N/A</v>
      </c>
      <c r="N34" s="44"/>
      <c r="O34" s="44"/>
      <c r="P34" s="30" t="e">
        <f>VLOOKUP(VLOOKUP($N$1,$X$4:$Y$11,2,FALSE)&amp;$S$1&amp;A34,作業ｼｰﾄ!$B$4:$N$709,10,FALSE)</f>
        <v>#N/A</v>
      </c>
      <c r="Q34" s="39" t="e">
        <f>VLOOKUP(VLOOKUP($N$1,$X$4:$Y$11,2,FALSE)&amp;$S$1&amp;A34,作業ｼｰﾄ!$B$4:$N$709,11,FALSE)</f>
        <v>#N/A</v>
      </c>
      <c r="R34" s="39"/>
      <c r="S34" s="39"/>
      <c r="T34" s="19" t="e">
        <f>VLOOKUP(VLOOKUP($N$1,$X$4:$Y$11,2,FALSE)&amp;$S$1&amp;A34,作業ｼｰﾄ!$B$4:$N$709,12,FALSE)</f>
        <v>#N/A</v>
      </c>
      <c r="U34" s="29" t="e">
        <f>VLOOKUP(VLOOKUP($N$1,$X$4:$Y$11,2,FALSE)&amp;$S$1&amp;A34,作業ｼｰﾄ!$B$4:$N$709,13,FALSE)</f>
        <v>#N/A</v>
      </c>
      <c r="V34" s="17"/>
      <c r="AA34" s="4"/>
    </row>
    <row r="35" spans="1:27" ht="15.75" customHeight="1" x14ac:dyDescent="0.15">
      <c r="A35" s="3">
        <v>32</v>
      </c>
      <c r="B35" s="3">
        <f>IF(COUNTIF($I$4:L35,I35)=1,1,0)</f>
        <v>0</v>
      </c>
      <c r="C35" s="3" t="str">
        <f>IF(B35=0,"",SUM($B$4:B35))</f>
        <v/>
      </c>
      <c r="D35" s="39" t="e">
        <f>VLOOKUP(VLOOKUP($N$1,$X$4:$Y$11,2,FALSE)&amp;$S$1&amp;A35,作業ｼｰﾄ!$B$4:$N$709,6,FALSE)</f>
        <v>#N/A</v>
      </c>
      <c r="E35" s="39"/>
      <c r="F35" s="39"/>
      <c r="G35" s="40" t="e">
        <f>VLOOKUP(VLOOKUP($N$1,$X$4:$Y$11,2,FALSE)&amp;$S$1&amp;A35,作業ｼｰﾄ!$B$4:$N$709,7,FALSE)</f>
        <v>#N/A</v>
      </c>
      <c r="H35" s="40"/>
      <c r="I35" s="38" t="e">
        <f>VLOOKUP(VLOOKUP($N$1,$X$4:$Y$11,2,FALSE)&amp;$S$1&amp;A35,作業ｼｰﾄ!$B$4:$N$709,8,FALSE)</f>
        <v>#N/A</v>
      </c>
      <c r="J35" s="38"/>
      <c r="K35" s="38"/>
      <c r="L35" s="38"/>
      <c r="M35" s="44" t="e">
        <f>VLOOKUP(VLOOKUP($N$1,$X$4:$Y$11,2,FALSE)&amp;$S$1&amp;A35,作業ｼｰﾄ!$B$4:$N$709,9,FALSE)</f>
        <v>#N/A</v>
      </c>
      <c r="N35" s="44"/>
      <c r="O35" s="44"/>
      <c r="P35" s="30" t="e">
        <f>VLOOKUP(VLOOKUP($N$1,$X$4:$Y$11,2,FALSE)&amp;$S$1&amp;A35,作業ｼｰﾄ!$B$4:$N$709,10,FALSE)</f>
        <v>#N/A</v>
      </c>
      <c r="Q35" s="39" t="e">
        <f>VLOOKUP(VLOOKUP($N$1,$X$4:$Y$11,2,FALSE)&amp;$S$1&amp;A35,作業ｼｰﾄ!$B$4:$N$709,11,FALSE)</f>
        <v>#N/A</v>
      </c>
      <c r="R35" s="39"/>
      <c r="S35" s="39"/>
      <c r="T35" s="19" t="e">
        <f>VLOOKUP(VLOOKUP($N$1,$X$4:$Y$11,2,FALSE)&amp;$S$1&amp;A35,作業ｼｰﾄ!$B$4:$N$709,12,FALSE)</f>
        <v>#N/A</v>
      </c>
      <c r="U35" s="29" t="e">
        <f>VLOOKUP(VLOOKUP($N$1,$X$4:$Y$11,2,FALSE)&amp;$S$1&amp;A35,作業ｼｰﾄ!$B$4:$N$709,13,FALSE)</f>
        <v>#N/A</v>
      </c>
      <c r="V35" s="17"/>
      <c r="AA35" s="4"/>
    </row>
    <row r="36" spans="1:27" ht="15.75" customHeight="1" x14ac:dyDescent="0.15">
      <c r="A36" s="3">
        <v>33</v>
      </c>
      <c r="B36" s="3">
        <f>IF(COUNTIF($I$4:L36,I36)=1,1,0)</f>
        <v>0</v>
      </c>
      <c r="C36" s="3" t="str">
        <f>IF(B36=0,"",SUM($B$4:B36))</f>
        <v/>
      </c>
      <c r="D36" s="39" t="e">
        <f>VLOOKUP(VLOOKUP($N$1,$X$4:$Y$11,2,FALSE)&amp;$S$1&amp;A36,作業ｼｰﾄ!$B$4:$N$709,6,FALSE)</f>
        <v>#N/A</v>
      </c>
      <c r="E36" s="39"/>
      <c r="F36" s="39"/>
      <c r="G36" s="40" t="e">
        <f>VLOOKUP(VLOOKUP($N$1,$X$4:$Y$11,2,FALSE)&amp;$S$1&amp;A36,作業ｼｰﾄ!$B$4:$N$709,7,FALSE)</f>
        <v>#N/A</v>
      </c>
      <c r="H36" s="40"/>
      <c r="I36" s="38" t="e">
        <f>VLOOKUP(VLOOKUP($N$1,$X$4:$Y$11,2,FALSE)&amp;$S$1&amp;A36,作業ｼｰﾄ!$B$4:$N$709,8,FALSE)</f>
        <v>#N/A</v>
      </c>
      <c r="J36" s="38"/>
      <c r="K36" s="38"/>
      <c r="L36" s="38"/>
      <c r="M36" s="44" t="e">
        <f>VLOOKUP(VLOOKUP($N$1,$X$4:$Y$11,2,FALSE)&amp;$S$1&amp;A36,作業ｼｰﾄ!$B$4:$N$709,9,FALSE)</f>
        <v>#N/A</v>
      </c>
      <c r="N36" s="44"/>
      <c r="O36" s="44"/>
      <c r="P36" s="30" t="e">
        <f>VLOOKUP(VLOOKUP($N$1,$X$4:$Y$11,2,FALSE)&amp;$S$1&amp;A36,作業ｼｰﾄ!$B$4:$N$709,10,FALSE)</f>
        <v>#N/A</v>
      </c>
      <c r="Q36" s="39" t="e">
        <f>VLOOKUP(VLOOKUP($N$1,$X$4:$Y$11,2,FALSE)&amp;$S$1&amp;A36,作業ｼｰﾄ!$B$4:$N$709,11,FALSE)</f>
        <v>#N/A</v>
      </c>
      <c r="R36" s="39"/>
      <c r="S36" s="39"/>
      <c r="T36" s="19" t="e">
        <f>VLOOKUP(VLOOKUP($N$1,$X$4:$Y$11,2,FALSE)&amp;$S$1&amp;A36,作業ｼｰﾄ!$B$4:$N$709,12,FALSE)</f>
        <v>#N/A</v>
      </c>
      <c r="U36" s="29" t="e">
        <f>VLOOKUP(VLOOKUP($N$1,$X$4:$Y$11,2,FALSE)&amp;$S$1&amp;A36,作業ｼｰﾄ!$B$4:$N$709,13,FALSE)</f>
        <v>#N/A</v>
      </c>
      <c r="V36" s="17"/>
      <c r="AA36" s="4"/>
    </row>
    <row r="37" spans="1:27" ht="15.75" customHeight="1" x14ac:dyDescent="0.15">
      <c r="A37" s="3">
        <v>34</v>
      </c>
      <c r="B37" s="3">
        <f>IF(COUNTIF($I$4:L37,I37)=1,1,0)</f>
        <v>0</v>
      </c>
      <c r="C37" s="3" t="str">
        <f>IF(B37=0,"",SUM($B$4:B37))</f>
        <v/>
      </c>
      <c r="D37" s="39" t="e">
        <f>VLOOKUP(VLOOKUP($N$1,$X$4:$Y$11,2,FALSE)&amp;$S$1&amp;A37,作業ｼｰﾄ!$B$4:$N$709,6,FALSE)</f>
        <v>#N/A</v>
      </c>
      <c r="E37" s="39"/>
      <c r="F37" s="39"/>
      <c r="G37" s="40" t="e">
        <f>VLOOKUP(VLOOKUP($N$1,$X$4:$Y$11,2,FALSE)&amp;$S$1&amp;A37,作業ｼｰﾄ!$B$4:$N$709,7,FALSE)</f>
        <v>#N/A</v>
      </c>
      <c r="H37" s="40"/>
      <c r="I37" s="38" t="e">
        <f>VLOOKUP(VLOOKUP($N$1,$X$4:$Y$11,2,FALSE)&amp;$S$1&amp;A37,作業ｼｰﾄ!$B$4:$N$709,8,FALSE)</f>
        <v>#N/A</v>
      </c>
      <c r="J37" s="38"/>
      <c r="K37" s="38"/>
      <c r="L37" s="38"/>
      <c r="M37" s="44" t="e">
        <f>VLOOKUP(VLOOKUP($N$1,$X$4:$Y$11,2,FALSE)&amp;$S$1&amp;A37,作業ｼｰﾄ!$B$4:$N$709,9,FALSE)</f>
        <v>#N/A</v>
      </c>
      <c r="N37" s="44"/>
      <c r="O37" s="44"/>
      <c r="P37" s="30" t="e">
        <f>VLOOKUP(VLOOKUP($N$1,$X$4:$Y$11,2,FALSE)&amp;$S$1&amp;A37,作業ｼｰﾄ!$B$4:$N$709,10,FALSE)</f>
        <v>#N/A</v>
      </c>
      <c r="Q37" s="39" t="e">
        <f>VLOOKUP(VLOOKUP($N$1,$X$4:$Y$11,2,FALSE)&amp;$S$1&amp;A37,作業ｼｰﾄ!$B$4:$N$709,11,FALSE)</f>
        <v>#N/A</v>
      </c>
      <c r="R37" s="39"/>
      <c r="S37" s="39"/>
      <c r="T37" s="19" t="e">
        <f>VLOOKUP(VLOOKUP($N$1,$X$4:$Y$11,2,FALSE)&amp;$S$1&amp;A37,作業ｼｰﾄ!$B$4:$N$709,12,FALSE)</f>
        <v>#N/A</v>
      </c>
      <c r="U37" s="29" t="e">
        <f>VLOOKUP(VLOOKUP($N$1,$X$4:$Y$11,2,FALSE)&amp;$S$1&amp;A37,作業ｼｰﾄ!$B$4:$N$709,13,FALSE)</f>
        <v>#N/A</v>
      </c>
      <c r="V37" s="17"/>
      <c r="AA37" s="4"/>
    </row>
    <row r="38" spans="1:27" ht="15.75" customHeight="1" x14ac:dyDescent="0.15">
      <c r="A38" s="3">
        <v>35</v>
      </c>
      <c r="B38" s="3">
        <f>IF(COUNTIF($I$4:L38,I38)=1,1,0)</f>
        <v>0</v>
      </c>
      <c r="C38" s="3" t="str">
        <f>IF(B38=0,"",SUM($B$4:B38))</f>
        <v/>
      </c>
      <c r="D38" s="39" t="e">
        <f>VLOOKUP(VLOOKUP($N$1,$X$4:$Y$11,2,FALSE)&amp;$S$1&amp;A38,作業ｼｰﾄ!$B$4:$N$709,6,FALSE)</f>
        <v>#N/A</v>
      </c>
      <c r="E38" s="39"/>
      <c r="F38" s="39"/>
      <c r="G38" s="40" t="e">
        <f>VLOOKUP(VLOOKUP($N$1,$X$4:$Y$11,2,FALSE)&amp;$S$1&amp;A38,作業ｼｰﾄ!$B$4:$N$709,7,FALSE)</f>
        <v>#N/A</v>
      </c>
      <c r="H38" s="40"/>
      <c r="I38" s="38" t="e">
        <f>VLOOKUP(VLOOKUP($N$1,$X$4:$Y$11,2,FALSE)&amp;$S$1&amp;A38,作業ｼｰﾄ!$B$4:$N$709,8,FALSE)</f>
        <v>#N/A</v>
      </c>
      <c r="J38" s="38"/>
      <c r="K38" s="38"/>
      <c r="L38" s="38"/>
      <c r="M38" s="44" t="e">
        <f>VLOOKUP(VLOOKUP($N$1,$X$4:$Y$11,2,FALSE)&amp;$S$1&amp;A38,作業ｼｰﾄ!$B$4:$N$709,9,FALSE)</f>
        <v>#N/A</v>
      </c>
      <c r="N38" s="44"/>
      <c r="O38" s="44"/>
      <c r="P38" s="30" t="e">
        <f>VLOOKUP(VLOOKUP($N$1,$X$4:$Y$11,2,FALSE)&amp;$S$1&amp;A38,作業ｼｰﾄ!$B$4:$N$709,10,FALSE)</f>
        <v>#N/A</v>
      </c>
      <c r="Q38" s="39" t="e">
        <f>VLOOKUP(VLOOKUP($N$1,$X$4:$Y$11,2,FALSE)&amp;$S$1&amp;A38,作業ｼｰﾄ!$B$4:$N$709,11,FALSE)</f>
        <v>#N/A</v>
      </c>
      <c r="R38" s="39"/>
      <c r="S38" s="39"/>
      <c r="T38" s="19" t="e">
        <f>VLOOKUP(VLOOKUP($N$1,$X$4:$Y$11,2,FALSE)&amp;$S$1&amp;A38,作業ｼｰﾄ!$B$4:$N$709,12,FALSE)</f>
        <v>#N/A</v>
      </c>
      <c r="U38" s="29" t="e">
        <f>VLOOKUP(VLOOKUP($N$1,$X$4:$Y$11,2,FALSE)&amp;$S$1&amp;A38,作業ｼｰﾄ!$B$4:$N$709,13,FALSE)</f>
        <v>#N/A</v>
      </c>
      <c r="V38" s="17"/>
      <c r="AA38" s="4"/>
    </row>
    <row r="39" spans="1:27" ht="15.75" customHeight="1" x14ac:dyDescent="0.15">
      <c r="A39" s="3">
        <v>36</v>
      </c>
      <c r="B39" s="3">
        <f>IF(COUNTIF($I$4:L39,I39)=1,1,0)</f>
        <v>0</v>
      </c>
      <c r="C39" s="3" t="str">
        <f>IF(B39=0,"",SUM($B$4:B39))</f>
        <v/>
      </c>
      <c r="D39" s="39" t="e">
        <f>VLOOKUP(VLOOKUP($N$1,$X$4:$Y$11,2,FALSE)&amp;$S$1&amp;A39,作業ｼｰﾄ!$B$4:$N$709,6,FALSE)</f>
        <v>#N/A</v>
      </c>
      <c r="E39" s="39"/>
      <c r="F39" s="39"/>
      <c r="G39" s="40" t="e">
        <f>VLOOKUP(VLOOKUP($N$1,$X$4:$Y$11,2,FALSE)&amp;$S$1&amp;A39,作業ｼｰﾄ!$B$4:$N$709,7,FALSE)</f>
        <v>#N/A</v>
      </c>
      <c r="H39" s="40"/>
      <c r="I39" s="38" t="e">
        <f>VLOOKUP(VLOOKUP($N$1,$X$4:$Y$11,2,FALSE)&amp;$S$1&amp;A39,作業ｼｰﾄ!$B$4:$N$709,8,FALSE)</f>
        <v>#N/A</v>
      </c>
      <c r="J39" s="38"/>
      <c r="K39" s="38"/>
      <c r="L39" s="38"/>
      <c r="M39" s="44" t="e">
        <f>VLOOKUP(VLOOKUP($N$1,$X$4:$Y$11,2,FALSE)&amp;$S$1&amp;A39,作業ｼｰﾄ!$B$4:$N$709,9,FALSE)</f>
        <v>#N/A</v>
      </c>
      <c r="N39" s="44"/>
      <c r="O39" s="44"/>
      <c r="P39" s="30" t="e">
        <f>VLOOKUP(VLOOKUP($N$1,$X$4:$Y$11,2,FALSE)&amp;$S$1&amp;A39,作業ｼｰﾄ!$B$4:$N$709,10,FALSE)</f>
        <v>#N/A</v>
      </c>
      <c r="Q39" s="39" t="e">
        <f>VLOOKUP(VLOOKUP($N$1,$X$4:$Y$11,2,FALSE)&amp;$S$1&amp;A39,作業ｼｰﾄ!$B$4:$N$709,11,FALSE)</f>
        <v>#N/A</v>
      </c>
      <c r="R39" s="39"/>
      <c r="S39" s="39"/>
      <c r="T39" s="19" t="e">
        <f>VLOOKUP(VLOOKUP($N$1,$X$4:$Y$11,2,FALSE)&amp;$S$1&amp;A39,作業ｼｰﾄ!$B$4:$N$709,12,FALSE)</f>
        <v>#N/A</v>
      </c>
      <c r="U39" s="29" t="e">
        <f>VLOOKUP(VLOOKUP($N$1,$X$4:$Y$11,2,FALSE)&amp;$S$1&amp;A39,作業ｼｰﾄ!$B$4:$N$709,13,FALSE)</f>
        <v>#N/A</v>
      </c>
      <c r="V39" s="17"/>
      <c r="AA39" s="4"/>
    </row>
    <row r="40" spans="1:27" ht="15.75" customHeight="1" x14ac:dyDescent="0.15">
      <c r="A40" s="3">
        <v>37</v>
      </c>
      <c r="B40" s="3">
        <f>IF(COUNTIF($I$4:L40,I40)=1,1,0)</f>
        <v>0</v>
      </c>
      <c r="C40" s="3" t="str">
        <f>IF(B40=0,"",SUM($B$4:B40))</f>
        <v/>
      </c>
      <c r="D40" s="39" t="e">
        <f>VLOOKUP(VLOOKUP($N$1,$X$4:$Y$11,2,FALSE)&amp;$S$1&amp;A40,作業ｼｰﾄ!$B$4:$N$709,6,FALSE)</f>
        <v>#N/A</v>
      </c>
      <c r="E40" s="39"/>
      <c r="F40" s="39"/>
      <c r="G40" s="40" t="e">
        <f>VLOOKUP(VLOOKUP($N$1,$X$4:$Y$11,2,FALSE)&amp;$S$1&amp;A40,作業ｼｰﾄ!$B$4:$N$709,7,FALSE)</f>
        <v>#N/A</v>
      </c>
      <c r="H40" s="40"/>
      <c r="I40" s="38" t="e">
        <f>VLOOKUP(VLOOKUP($N$1,$X$4:$Y$11,2,FALSE)&amp;$S$1&amp;A40,作業ｼｰﾄ!$B$4:$N$709,8,FALSE)</f>
        <v>#N/A</v>
      </c>
      <c r="J40" s="38"/>
      <c r="K40" s="38"/>
      <c r="L40" s="38"/>
      <c r="M40" s="44" t="e">
        <f>VLOOKUP(VLOOKUP($N$1,$X$4:$Y$11,2,FALSE)&amp;$S$1&amp;A40,作業ｼｰﾄ!$B$4:$N$709,9,FALSE)</f>
        <v>#N/A</v>
      </c>
      <c r="N40" s="44"/>
      <c r="O40" s="44"/>
      <c r="P40" s="30" t="e">
        <f>VLOOKUP(VLOOKUP($N$1,$X$4:$Y$11,2,FALSE)&amp;$S$1&amp;A40,作業ｼｰﾄ!$B$4:$N$709,10,FALSE)</f>
        <v>#N/A</v>
      </c>
      <c r="Q40" s="39" t="e">
        <f>VLOOKUP(VLOOKUP($N$1,$X$4:$Y$11,2,FALSE)&amp;$S$1&amp;A40,作業ｼｰﾄ!$B$4:$N$709,11,FALSE)</f>
        <v>#N/A</v>
      </c>
      <c r="R40" s="39"/>
      <c r="S40" s="39"/>
      <c r="T40" s="19" t="e">
        <f>VLOOKUP(VLOOKUP($N$1,$X$4:$Y$11,2,FALSE)&amp;$S$1&amp;A40,作業ｼｰﾄ!$B$4:$N$709,12,FALSE)</f>
        <v>#N/A</v>
      </c>
      <c r="U40" s="29" t="e">
        <f>VLOOKUP(VLOOKUP($N$1,$X$4:$Y$11,2,FALSE)&amp;$S$1&amp;A40,作業ｼｰﾄ!$B$4:$N$709,13,FALSE)</f>
        <v>#N/A</v>
      </c>
      <c r="V40" s="17"/>
      <c r="AA40" s="4"/>
    </row>
    <row r="41" spans="1:27" ht="15.75" customHeight="1" x14ac:dyDescent="0.15">
      <c r="A41" s="3">
        <v>38</v>
      </c>
      <c r="B41" s="3">
        <f>IF(COUNTIF($I$4:L41,I41)=1,1,0)</f>
        <v>0</v>
      </c>
      <c r="C41" s="3" t="str">
        <f>IF(B41=0,"",SUM($B$4:B41))</f>
        <v/>
      </c>
      <c r="D41" s="39" t="e">
        <f>VLOOKUP(VLOOKUP($N$1,$X$4:$Y$11,2,FALSE)&amp;$S$1&amp;A41,作業ｼｰﾄ!$B$4:$N$709,6,FALSE)</f>
        <v>#N/A</v>
      </c>
      <c r="E41" s="39"/>
      <c r="F41" s="39"/>
      <c r="G41" s="40" t="e">
        <f>VLOOKUP(VLOOKUP($N$1,$X$4:$Y$11,2,FALSE)&amp;$S$1&amp;A41,作業ｼｰﾄ!$B$4:$N$709,7,FALSE)</f>
        <v>#N/A</v>
      </c>
      <c r="H41" s="40"/>
      <c r="I41" s="38" t="e">
        <f>VLOOKUP(VLOOKUP($N$1,$X$4:$Y$11,2,FALSE)&amp;$S$1&amp;A41,作業ｼｰﾄ!$B$4:$N$709,8,FALSE)</f>
        <v>#N/A</v>
      </c>
      <c r="J41" s="38"/>
      <c r="K41" s="38"/>
      <c r="L41" s="38"/>
      <c r="M41" s="44" t="e">
        <f>VLOOKUP(VLOOKUP($N$1,$X$4:$Y$11,2,FALSE)&amp;$S$1&amp;A41,作業ｼｰﾄ!$B$4:$N$709,9,FALSE)</f>
        <v>#N/A</v>
      </c>
      <c r="N41" s="44"/>
      <c r="O41" s="44"/>
      <c r="P41" s="30" t="e">
        <f>VLOOKUP(VLOOKUP($N$1,$X$4:$Y$11,2,FALSE)&amp;$S$1&amp;A41,作業ｼｰﾄ!$B$4:$N$709,10,FALSE)</f>
        <v>#N/A</v>
      </c>
      <c r="Q41" s="39" t="e">
        <f>VLOOKUP(VLOOKUP($N$1,$X$4:$Y$11,2,FALSE)&amp;$S$1&amp;A41,作業ｼｰﾄ!$B$4:$N$709,11,FALSE)</f>
        <v>#N/A</v>
      </c>
      <c r="R41" s="39"/>
      <c r="S41" s="39"/>
      <c r="T41" s="19" t="e">
        <f>VLOOKUP(VLOOKUP($N$1,$X$4:$Y$11,2,FALSE)&amp;$S$1&amp;A41,作業ｼｰﾄ!$B$4:$N$709,12,FALSE)</f>
        <v>#N/A</v>
      </c>
      <c r="U41" s="29" t="e">
        <f>VLOOKUP(VLOOKUP($N$1,$X$4:$Y$11,2,FALSE)&amp;$S$1&amp;A41,作業ｼｰﾄ!$B$4:$N$709,13,FALSE)</f>
        <v>#N/A</v>
      </c>
      <c r="V41" s="17"/>
      <c r="AA41" s="4"/>
    </row>
    <row r="42" spans="1:27" ht="15.75" customHeight="1" x14ac:dyDescent="0.15">
      <c r="A42" s="3">
        <v>39</v>
      </c>
      <c r="B42" s="3">
        <f>IF(COUNTIF($I$4:L42,I42)=1,1,0)</f>
        <v>0</v>
      </c>
      <c r="C42" s="3" t="str">
        <f>IF(B42=0,"",SUM($B$4:B42))</f>
        <v/>
      </c>
      <c r="D42" s="39" t="e">
        <f>VLOOKUP(VLOOKUP($N$1,$X$4:$Y$11,2,FALSE)&amp;$S$1&amp;A42,作業ｼｰﾄ!$B$4:$N$709,6,FALSE)</f>
        <v>#N/A</v>
      </c>
      <c r="E42" s="39"/>
      <c r="F42" s="39"/>
      <c r="G42" s="40" t="e">
        <f>VLOOKUP(VLOOKUP($N$1,$X$4:$Y$11,2,FALSE)&amp;$S$1&amp;A42,作業ｼｰﾄ!$B$4:$N$709,7,FALSE)</f>
        <v>#N/A</v>
      </c>
      <c r="H42" s="40"/>
      <c r="I42" s="38" t="e">
        <f>VLOOKUP(VLOOKUP($N$1,$X$4:$Y$11,2,FALSE)&amp;$S$1&amp;A42,作業ｼｰﾄ!$B$4:$N$709,8,FALSE)</f>
        <v>#N/A</v>
      </c>
      <c r="J42" s="38"/>
      <c r="K42" s="38"/>
      <c r="L42" s="38"/>
      <c r="M42" s="44" t="e">
        <f>VLOOKUP(VLOOKUP($N$1,$X$4:$Y$11,2,FALSE)&amp;$S$1&amp;A42,作業ｼｰﾄ!$B$4:$N$709,9,FALSE)</f>
        <v>#N/A</v>
      </c>
      <c r="N42" s="44"/>
      <c r="O42" s="44"/>
      <c r="P42" s="30" t="e">
        <f>VLOOKUP(VLOOKUP($N$1,$X$4:$Y$11,2,FALSE)&amp;$S$1&amp;A42,作業ｼｰﾄ!$B$4:$N$709,10,FALSE)</f>
        <v>#N/A</v>
      </c>
      <c r="Q42" s="39" t="e">
        <f>VLOOKUP(VLOOKUP($N$1,$X$4:$Y$11,2,FALSE)&amp;$S$1&amp;A42,作業ｼｰﾄ!$B$4:$N$709,11,FALSE)</f>
        <v>#N/A</v>
      </c>
      <c r="R42" s="39"/>
      <c r="S42" s="39"/>
      <c r="T42" s="19" t="e">
        <f>VLOOKUP(VLOOKUP($N$1,$X$4:$Y$11,2,FALSE)&amp;$S$1&amp;A42,作業ｼｰﾄ!$B$4:$N$709,12,FALSE)</f>
        <v>#N/A</v>
      </c>
      <c r="U42" s="29" t="e">
        <f>VLOOKUP(VLOOKUP($N$1,$X$4:$Y$11,2,FALSE)&amp;$S$1&amp;A42,作業ｼｰﾄ!$B$4:$N$709,13,FALSE)</f>
        <v>#N/A</v>
      </c>
      <c r="V42" s="17"/>
      <c r="AA42" s="4"/>
    </row>
    <row r="43" spans="1:27" ht="15.75" customHeight="1" x14ac:dyDescent="0.15">
      <c r="A43" s="3">
        <v>40</v>
      </c>
      <c r="B43" s="3">
        <f>IF(COUNTIF($I$4:L43,I43)=1,1,0)</f>
        <v>0</v>
      </c>
      <c r="C43" s="3" t="str">
        <f>IF(B43=0,"",SUM($B$4:B43))</f>
        <v/>
      </c>
      <c r="D43" s="39" t="e">
        <f>VLOOKUP(VLOOKUP($N$1,$X$4:$Y$11,2,FALSE)&amp;$S$1&amp;A43,作業ｼｰﾄ!$B$4:$N$709,6,FALSE)</f>
        <v>#N/A</v>
      </c>
      <c r="E43" s="39"/>
      <c r="F43" s="39"/>
      <c r="G43" s="40" t="e">
        <f>VLOOKUP(VLOOKUP($N$1,$X$4:$Y$11,2,FALSE)&amp;$S$1&amp;A43,作業ｼｰﾄ!$B$4:$N$709,7,FALSE)</f>
        <v>#N/A</v>
      </c>
      <c r="H43" s="40"/>
      <c r="I43" s="38" t="e">
        <f>VLOOKUP(VLOOKUP($N$1,$X$4:$Y$11,2,FALSE)&amp;$S$1&amp;A43,作業ｼｰﾄ!$B$4:$N$709,8,FALSE)</f>
        <v>#N/A</v>
      </c>
      <c r="J43" s="38"/>
      <c r="K43" s="38"/>
      <c r="L43" s="38"/>
      <c r="M43" s="44" t="e">
        <f>VLOOKUP(VLOOKUP($N$1,$X$4:$Y$11,2,FALSE)&amp;$S$1&amp;A43,作業ｼｰﾄ!$B$4:$N$709,9,FALSE)</f>
        <v>#N/A</v>
      </c>
      <c r="N43" s="44"/>
      <c r="O43" s="44"/>
      <c r="P43" s="30" t="e">
        <f>VLOOKUP(VLOOKUP($N$1,$X$4:$Y$11,2,FALSE)&amp;$S$1&amp;A43,作業ｼｰﾄ!$B$4:$N$709,10,FALSE)</f>
        <v>#N/A</v>
      </c>
      <c r="Q43" s="39" t="e">
        <f>VLOOKUP(VLOOKUP($N$1,$X$4:$Y$11,2,FALSE)&amp;$S$1&amp;A43,作業ｼｰﾄ!$B$4:$N$709,11,FALSE)</f>
        <v>#N/A</v>
      </c>
      <c r="R43" s="39"/>
      <c r="S43" s="39"/>
      <c r="T43" s="19" t="e">
        <f>VLOOKUP(VLOOKUP($N$1,$X$4:$Y$11,2,FALSE)&amp;$S$1&amp;A43,作業ｼｰﾄ!$B$4:$N$709,12,FALSE)</f>
        <v>#N/A</v>
      </c>
      <c r="U43" s="29" t="e">
        <f>VLOOKUP(VLOOKUP($N$1,$X$4:$Y$11,2,FALSE)&amp;$S$1&amp;A43,作業ｼｰﾄ!$B$4:$N$709,13,FALSE)</f>
        <v>#N/A</v>
      </c>
      <c r="V43" s="17"/>
      <c r="AA43" s="4"/>
    </row>
    <row r="44" spans="1:27" ht="15.75" customHeight="1" x14ac:dyDescent="0.15">
      <c r="A44" s="3">
        <v>41</v>
      </c>
      <c r="B44" s="3">
        <f>IF(COUNTIF($I$4:L44,I44)=1,1,0)</f>
        <v>0</v>
      </c>
      <c r="C44" s="3" t="str">
        <f>IF(B44=0,"",SUM($B$4:B44))</f>
        <v/>
      </c>
      <c r="D44" s="39" t="e">
        <f>VLOOKUP(VLOOKUP($N$1,$X$4:$Y$11,2,FALSE)&amp;$S$1&amp;A44,作業ｼｰﾄ!$B$4:$N$709,6,FALSE)</f>
        <v>#N/A</v>
      </c>
      <c r="E44" s="39"/>
      <c r="F44" s="39"/>
      <c r="G44" s="40" t="e">
        <f>VLOOKUP(VLOOKUP($N$1,$X$4:$Y$11,2,FALSE)&amp;$S$1&amp;A44,作業ｼｰﾄ!$B$4:$N$709,7,FALSE)</f>
        <v>#N/A</v>
      </c>
      <c r="H44" s="40"/>
      <c r="I44" s="38" t="e">
        <f>VLOOKUP(VLOOKUP($N$1,$X$4:$Y$11,2,FALSE)&amp;$S$1&amp;A44,作業ｼｰﾄ!$B$4:$N$709,8,FALSE)</f>
        <v>#N/A</v>
      </c>
      <c r="J44" s="38"/>
      <c r="K44" s="38"/>
      <c r="L44" s="38"/>
      <c r="M44" s="44" t="e">
        <f>VLOOKUP(VLOOKUP($N$1,$X$4:$Y$11,2,FALSE)&amp;$S$1&amp;A44,作業ｼｰﾄ!$B$4:$N$709,9,FALSE)</f>
        <v>#N/A</v>
      </c>
      <c r="N44" s="44"/>
      <c r="O44" s="44"/>
      <c r="P44" s="30" t="e">
        <f>VLOOKUP(VLOOKUP($N$1,$X$4:$Y$11,2,FALSE)&amp;$S$1&amp;A44,作業ｼｰﾄ!$B$4:$N$709,10,FALSE)</f>
        <v>#N/A</v>
      </c>
      <c r="Q44" s="39" t="e">
        <f>VLOOKUP(VLOOKUP($N$1,$X$4:$Y$11,2,FALSE)&amp;$S$1&amp;A44,作業ｼｰﾄ!$B$4:$N$709,11,FALSE)</f>
        <v>#N/A</v>
      </c>
      <c r="R44" s="39"/>
      <c r="S44" s="39"/>
      <c r="T44" s="19" t="e">
        <f>VLOOKUP(VLOOKUP($N$1,$X$4:$Y$11,2,FALSE)&amp;$S$1&amp;A44,作業ｼｰﾄ!$B$4:$N$709,12,FALSE)</f>
        <v>#N/A</v>
      </c>
      <c r="U44" s="29" t="e">
        <f>VLOOKUP(VLOOKUP($N$1,$X$4:$Y$11,2,FALSE)&amp;$S$1&amp;A44,作業ｼｰﾄ!$B$4:$N$709,13,FALSE)</f>
        <v>#N/A</v>
      </c>
      <c r="V44" s="17"/>
      <c r="AA44" s="4"/>
    </row>
    <row r="45" spans="1:27" ht="15.75" customHeight="1" x14ac:dyDescent="0.15">
      <c r="A45" s="3">
        <v>42</v>
      </c>
      <c r="B45" s="3">
        <f>IF(COUNTIF($I$4:L45,I45)=1,1,0)</f>
        <v>0</v>
      </c>
      <c r="C45" s="3" t="str">
        <f>IF(B45=0,"",SUM($B$4:B45))</f>
        <v/>
      </c>
      <c r="D45" s="39" t="e">
        <f>VLOOKUP(VLOOKUP($N$1,$X$4:$Y$11,2,FALSE)&amp;$S$1&amp;A45,作業ｼｰﾄ!$B$4:$N$709,6,FALSE)</f>
        <v>#N/A</v>
      </c>
      <c r="E45" s="39"/>
      <c r="F45" s="39"/>
      <c r="G45" s="40" t="e">
        <f>VLOOKUP(VLOOKUP($N$1,$X$4:$Y$11,2,FALSE)&amp;$S$1&amp;A45,作業ｼｰﾄ!$B$4:$N$709,7,FALSE)</f>
        <v>#N/A</v>
      </c>
      <c r="H45" s="40"/>
      <c r="I45" s="38" t="e">
        <f>VLOOKUP(VLOOKUP($N$1,$X$4:$Y$11,2,FALSE)&amp;$S$1&amp;A45,作業ｼｰﾄ!$B$4:$N$709,8,FALSE)</f>
        <v>#N/A</v>
      </c>
      <c r="J45" s="38"/>
      <c r="K45" s="38"/>
      <c r="L45" s="38"/>
      <c r="M45" s="44" t="e">
        <f>VLOOKUP(VLOOKUP($N$1,$X$4:$Y$11,2,FALSE)&amp;$S$1&amp;A45,作業ｼｰﾄ!$B$4:$N$709,9,FALSE)</f>
        <v>#N/A</v>
      </c>
      <c r="N45" s="44"/>
      <c r="O45" s="44"/>
      <c r="P45" s="30" t="e">
        <f>VLOOKUP(VLOOKUP($N$1,$X$4:$Y$11,2,FALSE)&amp;$S$1&amp;A45,作業ｼｰﾄ!$B$4:$N$709,10,FALSE)</f>
        <v>#N/A</v>
      </c>
      <c r="Q45" s="39" t="e">
        <f>VLOOKUP(VLOOKUP($N$1,$X$4:$Y$11,2,FALSE)&amp;$S$1&amp;A45,作業ｼｰﾄ!$B$4:$N$709,11,FALSE)</f>
        <v>#N/A</v>
      </c>
      <c r="R45" s="39"/>
      <c r="S45" s="39"/>
      <c r="T45" s="19" t="e">
        <f>VLOOKUP(VLOOKUP($N$1,$X$4:$Y$11,2,FALSE)&amp;$S$1&amp;A45,作業ｼｰﾄ!$B$4:$N$709,12,FALSE)</f>
        <v>#N/A</v>
      </c>
      <c r="U45" s="29" t="e">
        <f>VLOOKUP(VLOOKUP($N$1,$X$4:$Y$11,2,FALSE)&amp;$S$1&amp;A45,作業ｼｰﾄ!$B$4:$N$709,13,FALSE)</f>
        <v>#N/A</v>
      </c>
      <c r="V45" s="17"/>
      <c r="AA45" s="4"/>
    </row>
    <row r="46" spans="1:27" ht="15.75" customHeight="1" x14ac:dyDescent="0.15">
      <c r="A46" s="3">
        <v>43</v>
      </c>
      <c r="B46" s="3">
        <f>IF(COUNTIF($I$4:L46,I46)=1,1,0)</f>
        <v>0</v>
      </c>
      <c r="C46" s="3" t="str">
        <f>IF(B46=0,"",SUM($B$4:B46))</f>
        <v/>
      </c>
      <c r="D46" s="39" t="e">
        <f>VLOOKUP(VLOOKUP($N$1,$X$4:$Y$11,2,FALSE)&amp;$S$1&amp;A46,作業ｼｰﾄ!$B$4:$N$709,6,FALSE)</f>
        <v>#N/A</v>
      </c>
      <c r="E46" s="39"/>
      <c r="F46" s="39"/>
      <c r="G46" s="40" t="e">
        <f>VLOOKUP(VLOOKUP($N$1,$X$4:$Y$11,2,FALSE)&amp;$S$1&amp;A46,作業ｼｰﾄ!$B$4:$N$709,7,FALSE)</f>
        <v>#N/A</v>
      </c>
      <c r="H46" s="40"/>
      <c r="I46" s="38" t="e">
        <f>VLOOKUP(VLOOKUP($N$1,$X$4:$Y$11,2,FALSE)&amp;$S$1&amp;A46,作業ｼｰﾄ!$B$4:$N$709,8,FALSE)</f>
        <v>#N/A</v>
      </c>
      <c r="J46" s="38"/>
      <c r="K46" s="38"/>
      <c r="L46" s="38"/>
      <c r="M46" s="44" t="e">
        <f>VLOOKUP(VLOOKUP($N$1,$X$4:$Y$11,2,FALSE)&amp;$S$1&amp;A46,作業ｼｰﾄ!$B$4:$N$709,9,FALSE)</f>
        <v>#N/A</v>
      </c>
      <c r="N46" s="44"/>
      <c r="O46" s="44"/>
      <c r="P46" s="30" t="e">
        <f>VLOOKUP(VLOOKUP($N$1,$X$4:$Y$11,2,FALSE)&amp;$S$1&amp;A46,作業ｼｰﾄ!$B$4:$N$709,10,FALSE)</f>
        <v>#N/A</v>
      </c>
      <c r="Q46" s="39" t="e">
        <f>VLOOKUP(VLOOKUP($N$1,$X$4:$Y$11,2,FALSE)&amp;$S$1&amp;A46,作業ｼｰﾄ!$B$4:$N$709,11,FALSE)</f>
        <v>#N/A</v>
      </c>
      <c r="R46" s="39"/>
      <c r="S46" s="39"/>
      <c r="T46" s="19" t="e">
        <f>VLOOKUP(VLOOKUP($N$1,$X$4:$Y$11,2,FALSE)&amp;$S$1&amp;A46,作業ｼｰﾄ!$B$4:$N$709,12,FALSE)</f>
        <v>#N/A</v>
      </c>
      <c r="U46" s="29" t="e">
        <f>VLOOKUP(VLOOKUP($N$1,$X$4:$Y$11,2,FALSE)&amp;$S$1&amp;A46,作業ｼｰﾄ!$B$4:$N$709,13,FALSE)</f>
        <v>#N/A</v>
      </c>
      <c r="V46" s="17"/>
      <c r="AA46" s="4"/>
    </row>
    <row r="47" spans="1:27" ht="15.75" customHeight="1" x14ac:dyDescent="0.15">
      <c r="A47" s="3">
        <v>44</v>
      </c>
      <c r="B47" s="3">
        <f>IF(COUNTIF($I$4:L47,I47)=1,1,0)</f>
        <v>0</v>
      </c>
      <c r="C47" s="3" t="str">
        <f>IF(B47=0,"",SUM($B$4:B47))</f>
        <v/>
      </c>
      <c r="D47" s="39" t="e">
        <f>VLOOKUP(VLOOKUP($N$1,$X$4:$Y$11,2,FALSE)&amp;$S$1&amp;A47,作業ｼｰﾄ!$B$4:$N$709,6,FALSE)</f>
        <v>#N/A</v>
      </c>
      <c r="E47" s="39"/>
      <c r="F47" s="39"/>
      <c r="G47" s="40" t="e">
        <f>VLOOKUP(VLOOKUP($N$1,$X$4:$Y$11,2,FALSE)&amp;$S$1&amp;A47,作業ｼｰﾄ!$B$4:$N$709,7,FALSE)</f>
        <v>#N/A</v>
      </c>
      <c r="H47" s="40"/>
      <c r="I47" s="38" t="e">
        <f>VLOOKUP(VLOOKUP($N$1,$X$4:$Y$11,2,FALSE)&amp;$S$1&amp;A47,作業ｼｰﾄ!$B$4:$N$709,8,FALSE)</f>
        <v>#N/A</v>
      </c>
      <c r="J47" s="38"/>
      <c r="K47" s="38"/>
      <c r="L47" s="38"/>
      <c r="M47" s="44" t="e">
        <f>VLOOKUP(VLOOKUP($N$1,$X$4:$Y$11,2,FALSE)&amp;$S$1&amp;A47,作業ｼｰﾄ!$B$4:$N$709,9,FALSE)</f>
        <v>#N/A</v>
      </c>
      <c r="N47" s="44"/>
      <c r="O47" s="44"/>
      <c r="P47" s="30" t="e">
        <f>VLOOKUP(VLOOKUP($N$1,$X$4:$Y$11,2,FALSE)&amp;$S$1&amp;A47,作業ｼｰﾄ!$B$4:$N$709,10,FALSE)</f>
        <v>#N/A</v>
      </c>
      <c r="Q47" s="39" t="e">
        <f>VLOOKUP(VLOOKUP($N$1,$X$4:$Y$11,2,FALSE)&amp;$S$1&amp;A47,作業ｼｰﾄ!$B$4:$N$709,11,FALSE)</f>
        <v>#N/A</v>
      </c>
      <c r="R47" s="39"/>
      <c r="S47" s="39"/>
      <c r="T47" s="19" t="e">
        <f>VLOOKUP(VLOOKUP($N$1,$X$4:$Y$11,2,FALSE)&amp;$S$1&amp;A47,作業ｼｰﾄ!$B$4:$N$709,12,FALSE)</f>
        <v>#N/A</v>
      </c>
      <c r="U47" s="29" t="e">
        <f>VLOOKUP(VLOOKUP($N$1,$X$4:$Y$11,2,FALSE)&amp;$S$1&amp;A47,作業ｼｰﾄ!$B$4:$N$709,13,FALSE)</f>
        <v>#N/A</v>
      </c>
      <c r="V47" s="17"/>
      <c r="AA47" s="4"/>
    </row>
    <row r="48" spans="1:27" ht="15.75" customHeight="1" x14ac:dyDescent="0.15">
      <c r="A48" s="3">
        <v>45</v>
      </c>
      <c r="B48" s="3">
        <f>IF(COUNTIF($I$4:L48,I48)=1,1,0)</f>
        <v>0</v>
      </c>
      <c r="C48" s="3" t="str">
        <f>IF(B48=0,"",SUM($B$4:B48))</f>
        <v/>
      </c>
      <c r="D48" s="39" t="e">
        <f>VLOOKUP(VLOOKUP($N$1,$X$4:$Y$11,2,FALSE)&amp;$S$1&amp;A48,作業ｼｰﾄ!$B$4:$N$709,6,FALSE)</f>
        <v>#N/A</v>
      </c>
      <c r="E48" s="39"/>
      <c r="F48" s="39"/>
      <c r="G48" s="40" t="e">
        <f>VLOOKUP(VLOOKUP($N$1,$X$4:$Y$11,2,FALSE)&amp;$S$1&amp;A48,作業ｼｰﾄ!$B$4:$N$709,7,FALSE)</f>
        <v>#N/A</v>
      </c>
      <c r="H48" s="40"/>
      <c r="I48" s="38" t="e">
        <f>VLOOKUP(VLOOKUP($N$1,$X$4:$Y$11,2,FALSE)&amp;$S$1&amp;A48,作業ｼｰﾄ!$B$4:$N$709,8,FALSE)</f>
        <v>#N/A</v>
      </c>
      <c r="J48" s="38"/>
      <c r="K48" s="38"/>
      <c r="L48" s="38"/>
      <c r="M48" s="44" t="e">
        <f>VLOOKUP(VLOOKUP($N$1,$X$4:$Y$11,2,FALSE)&amp;$S$1&amp;A48,作業ｼｰﾄ!$B$4:$N$709,9,FALSE)</f>
        <v>#N/A</v>
      </c>
      <c r="N48" s="44"/>
      <c r="O48" s="44"/>
      <c r="P48" s="30" t="e">
        <f>VLOOKUP(VLOOKUP($N$1,$X$4:$Y$11,2,FALSE)&amp;$S$1&amp;A48,作業ｼｰﾄ!$B$4:$N$709,10,FALSE)</f>
        <v>#N/A</v>
      </c>
      <c r="Q48" s="39" t="e">
        <f>VLOOKUP(VLOOKUP($N$1,$X$4:$Y$11,2,FALSE)&amp;$S$1&amp;A48,作業ｼｰﾄ!$B$4:$N$709,11,FALSE)</f>
        <v>#N/A</v>
      </c>
      <c r="R48" s="39"/>
      <c r="S48" s="39"/>
      <c r="T48" s="19" t="e">
        <f>VLOOKUP(VLOOKUP($N$1,$X$4:$Y$11,2,FALSE)&amp;$S$1&amp;A48,作業ｼｰﾄ!$B$4:$N$709,12,FALSE)</f>
        <v>#N/A</v>
      </c>
      <c r="U48" s="29" t="e">
        <f>VLOOKUP(VLOOKUP($N$1,$X$4:$Y$11,2,FALSE)&amp;$S$1&amp;A48,作業ｼｰﾄ!$B$4:$N$709,13,FALSE)</f>
        <v>#N/A</v>
      </c>
      <c r="V48" s="17"/>
      <c r="AA48" s="4"/>
    </row>
    <row r="49" spans="1:27" ht="15.75" customHeight="1" x14ac:dyDescent="0.15">
      <c r="A49" s="3">
        <v>46</v>
      </c>
      <c r="B49" s="3">
        <f>IF(COUNTIF($I$4:L49,I49)=1,1,0)</f>
        <v>0</v>
      </c>
      <c r="C49" s="3" t="str">
        <f>IF(B49=0,"",SUM($B$4:B49))</f>
        <v/>
      </c>
      <c r="D49" s="39" t="e">
        <f>VLOOKUP(VLOOKUP($N$1,$X$4:$Y$11,2,FALSE)&amp;$S$1&amp;A49,作業ｼｰﾄ!$B$4:$N$709,6,FALSE)</f>
        <v>#N/A</v>
      </c>
      <c r="E49" s="39"/>
      <c r="F49" s="39"/>
      <c r="G49" s="40" t="e">
        <f>VLOOKUP(VLOOKUP($N$1,$X$4:$Y$11,2,FALSE)&amp;$S$1&amp;A49,作業ｼｰﾄ!$B$4:$N$709,7,FALSE)</f>
        <v>#N/A</v>
      </c>
      <c r="H49" s="40"/>
      <c r="I49" s="38" t="e">
        <f>VLOOKUP(VLOOKUP($N$1,$X$4:$Y$11,2,FALSE)&amp;$S$1&amp;A49,作業ｼｰﾄ!$B$4:$N$709,8,FALSE)</f>
        <v>#N/A</v>
      </c>
      <c r="J49" s="38"/>
      <c r="K49" s="38"/>
      <c r="L49" s="38"/>
      <c r="M49" s="44" t="e">
        <f>VLOOKUP(VLOOKUP($N$1,$X$4:$Y$11,2,FALSE)&amp;$S$1&amp;A49,作業ｼｰﾄ!$B$4:$N$709,9,FALSE)</f>
        <v>#N/A</v>
      </c>
      <c r="N49" s="44"/>
      <c r="O49" s="44"/>
      <c r="P49" s="30" t="e">
        <f>VLOOKUP(VLOOKUP($N$1,$X$4:$Y$11,2,FALSE)&amp;$S$1&amp;A49,作業ｼｰﾄ!$B$4:$N$709,10,FALSE)</f>
        <v>#N/A</v>
      </c>
      <c r="Q49" s="39" t="e">
        <f>VLOOKUP(VLOOKUP($N$1,$X$4:$Y$11,2,FALSE)&amp;$S$1&amp;A49,作業ｼｰﾄ!$B$4:$N$709,11,FALSE)</f>
        <v>#N/A</v>
      </c>
      <c r="R49" s="39"/>
      <c r="S49" s="39"/>
      <c r="T49" s="19" t="e">
        <f>VLOOKUP(VLOOKUP($N$1,$X$4:$Y$11,2,FALSE)&amp;$S$1&amp;A49,作業ｼｰﾄ!$B$4:$N$709,12,FALSE)</f>
        <v>#N/A</v>
      </c>
      <c r="U49" s="29" t="e">
        <f>VLOOKUP(VLOOKUP($N$1,$X$4:$Y$11,2,FALSE)&amp;$S$1&amp;A49,作業ｼｰﾄ!$B$4:$N$709,13,FALSE)</f>
        <v>#N/A</v>
      </c>
      <c r="V49" s="17"/>
      <c r="AA49" s="4"/>
    </row>
    <row r="50" spans="1:27" ht="15.75" customHeight="1" x14ac:dyDescent="0.15">
      <c r="A50" s="3">
        <v>47</v>
      </c>
      <c r="B50" s="3">
        <f>IF(COUNTIF($I$4:L50,I50)=1,1,0)</f>
        <v>0</v>
      </c>
      <c r="C50" s="3" t="str">
        <f>IF(B50=0,"",SUM($B$4:B50))</f>
        <v/>
      </c>
      <c r="D50" s="39" t="e">
        <f>VLOOKUP(VLOOKUP($N$1,$X$4:$Y$11,2,FALSE)&amp;$S$1&amp;A50,作業ｼｰﾄ!$B$4:$N$709,6,FALSE)</f>
        <v>#N/A</v>
      </c>
      <c r="E50" s="39"/>
      <c r="F50" s="39"/>
      <c r="G50" s="40" t="e">
        <f>VLOOKUP(VLOOKUP($N$1,$X$4:$Y$11,2,FALSE)&amp;$S$1&amp;A50,作業ｼｰﾄ!$B$4:$N$709,7,FALSE)</f>
        <v>#N/A</v>
      </c>
      <c r="H50" s="40"/>
      <c r="I50" s="38" t="e">
        <f>VLOOKUP(VLOOKUP($N$1,$X$4:$Y$11,2,FALSE)&amp;$S$1&amp;A50,作業ｼｰﾄ!$B$4:$N$709,8,FALSE)</f>
        <v>#N/A</v>
      </c>
      <c r="J50" s="38"/>
      <c r="K50" s="38"/>
      <c r="L50" s="38"/>
      <c r="M50" s="44" t="e">
        <f>VLOOKUP(VLOOKUP($N$1,$X$4:$Y$11,2,FALSE)&amp;$S$1&amp;A50,作業ｼｰﾄ!$B$4:$N$709,9,FALSE)</f>
        <v>#N/A</v>
      </c>
      <c r="N50" s="44"/>
      <c r="O50" s="44"/>
      <c r="P50" s="30" t="e">
        <f>VLOOKUP(VLOOKUP($N$1,$X$4:$Y$11,2,FALSE)&amp;$S$1&amp;A50,作業ｼｰﾄ!$B$4:$N$709,10,FALSE)</f>
        <v>#N/A</v>
      </c>
      <c r="Q50" s="39" t="e">
        <f>VLOOKUP(VLOOKUP($N$1,$X$4:$Y$11,2,FALSE)&amp;$S$1&amp;A50,作業ｼｰﾄ!$B$4:$N$709,11,FALSE)</f>
        <v>#N/A</v>
      </c>
      <c r="R50" s="39"/>
      <c r="S50" s="39"/>
      <c r="T50" s="19" t="e">
        <f>VLOOKUP(VLOOKUP($N$1,$X$4:$Y$11,2,FALSE)&amp;$S$1&amp;A50,作業ｼｰﾄ!$B$4:$N$709,12,FALSE)</f>
        <v>#N/A</v>
      </c>
      <c r="U50" s="29" t="e">
        <f>VLOOKUP(VLOOKUP($N$1,$X$4:$Y$11,2,FALSE)&amp;$S$1&amp;A50,作業ｼｰﾄ!$B$4:$N$709,13,FALSE)</f>
        <v>#N/A</v>
      </c>
      <c r="V50" s="17"/>
      <c r="AA50" s="4"/>
    </row>
    <row r="51" spans="1:27" ht="15.75" customHeight="1" x14ac:dyDescent="0.15">
      <c r="A51" s="3">
        <v>48</v>
      </c>
      <c r="B51" s="3">
        <f>IF(COUNTIF($I$4:L51,I51)=1,1,0)</f>
        <v>0</v>
      </c>
      <c r="C51" s="3" t="str">
        <f>IF(B51=0,"",SUM($B$4:B51))</f>
        <v/>
      </c>
      <c r="D51" s="39" t="e">
        <f>VLOOKUP(VLOOKUP($N$1,$X$4:$Y$11,2,FALSE)&amp;$S$1&amp;A51,作業ｼｰﾄ!$B$4:$N$709,6,FALSE)</f>
        <v>#N/A</v>
      </c>
      <c r="E51" s="39"/>
      <c r="F51" s="39"/>
      <c r="G51" s="40" t="e">
        <f>VLOOKUP(VLOOKUP($N$1,$X$4:$Y$11,2,FALSE)&amp;$S$1&amp;A51,作業ｼｰﾄ!$B$4:$N$709,7,FALSE)</f>
        <v>#N/A</v>
      </c>
      <c r="H51" s="40"/>
      <c r="I51" s="38" t="e">
        <f>VLOOKUP(VLOOKUP($N$1,$X$4:$Y$11,2,FALSE)&amp;$S$1&amp;A51,作業ｼｰﾄ!$B$4:$N$709,8,FALSE)</f>
        <v>#N/A</v>
      </c>
      <c r="J51" s="38"/>
      <c r="K51" s="38"/>
      <c r="L51" s="38"/>
      <c r="M51" s="44" t="e">
        <f>VLOOKUP(VLOOKUP($N$1,$X$4:$Y$11,2,FALSE)&amp;$S$1&amp;A51,作業ｼｰﾄ!$B$4:$N$709,9,FALSE)</f>
        <v>#N/A</v>
      </c>
      <c r="N51" s="44"/>
      <c r="O51" s="44"/>
      <c r="P51" s="30" t="e">
        <f>VLOOKUP(VLOOKUP($N$1,$X$4:$Y$11,2,FALSE)&amp;$S$1&amp;A51,作業ｼｰﾄ!$B$4:$N$709,10,FALSE)</f>
        <v>#N/A</v>
      </c>
      <c r="Q51" s="39" t="e">
        <f>VLOOKUP(VLOOKUP($N$1,$X$4:$Y$11,2,FALSE)&amp;$S$1&amp;A51,作業ｼｰﾄ!$B$4:$N$709,11,FALSE)</f>
        <v>#N/A</v>
      </c>
      <c r="R51" s="39"/>
      <c r="S51" s="39"/>
      <c r="T51" s="19" t="e">
        <f>VLOOKUP(VLOOKUP($N$1,$X$4:$Y$11,2,FALSE)&amp;$S$1&amp;A51,作業ｼｰﾄ!$B$4:$N$709,12,FALSE)</f>
        <v>#N/A</v>
      </c>
      <c r="U51" s="29" t="e">
        <f>VLOOKUP(VLOOKUP($N$1,$X$4:$Y$11,2,FALSE)&amp;$S$1&amp;A51,作業ｼｰﾄ!$B$4:$N$709,13,FALSE)</f>
        <v>#N/A</v>
      </c>
      <c r="V51" s="17"/>
      <c r="AA51" s="4"/>
    </row>
    <row r="52" spans="1:27" ht="15.75" customHeight="1" x14ac:dyDescent="0.15">
      <c r="A52" s="3">
        <v>49</v>
      </c>
      <c r="B52" s="3">
        <f>IF(COUNTIF($I$4:L52,I52)=1,1,0)</f>
        <v>0</v>
      </c>
      <c r="C52" s="3" t="str">
        <f>IF(B52=0,"",SUM($B$4:B52))</f>
        <v/>
      </c>
      <c r="D52" s="39" t="e">
        <f>VLOOKUP(VLOOKUP($N$1,$X$4:$Y$11,2,FALSE)&amp;$S$1&amp;A52,作業ｼｰﾄ!$B$4:$N$709,6,FALSE)</f>
        <v>#N/A</v>
      </c>
      <c r="E52" s="39"/>
      <c r="F52" s="39"/>
      <c r="G52" s="40" t="e">
        <f>VLOOKUP(VLOOKUP($N$1,$X$4:$Y$11,2,FALSE)&amp;$S$1&amp;A52,作業ｼｰﾄ!$B$4:$N$709,7,FALSE)</f>
        <v>#N/A</v>
      </c>
      <c r="H52" s="40"/>
      <c r="I52" s="38" t="e">
        <f>VLOOKUP(VLOOKUP($N$1,$X$4:$Y$11,2,FALSE)&amp;$S$1&amp;A52,作業ｼｰﾄ!$B$4:$N$709,8,FALSE)</f>
        <v>#N/A</v>
      </c>
      <c r="J52" s="38"/>
      <c r="K52" s="38"/>
      <c r="L52" s="38"/>
      <c r="M52" s="44" t="e">
        <f>VLOOKUP(VLOOKUP($N$1,$X$4:$Y$11,2,FALSE)&amp;$S$1&amp;A52,作業ｼｰﾄ!$B$4:$N$709,9,FALSE)</f>
        <v>#N/A</v>
      </c>
      <c r="N52" s="44"/>
      <c r="O52" s="44"/>
      <c r="P52" s="30" t="e">
        <f>VLOOKUP(VLOOKUP($N$1,$X$4:$Y$11,2,FALSE)&amp;$S$1&amp;A52,作業ｼｰﾄ!$B$4:$N$709,10,FALSE)</f>
        <v>#N/A</v>
      </c>
      <c r="Q52" s="39" t="e">
        <f>VLOOKUP(VLOOKUP($N$1,$X$4:$Y$11,2,FALSE)&amp;$S$1&amp;A52,作業ｼｰﾄ!$B$4:$N$709,11,FALSE)</f>
        <v>#N/A</v>
      </c>
      <c r="R52" s="39"/>
      <c r="S52" s="39"/>
      <c r="T52" s="19" t="e">
        <f>VLOOKUP(VLOOKUP($N$1,$X$4:$Y$11,2,FALSE)&amp;$S$1&amp;A52,作業ｼｰﾄ!$B$4:$N$709,12,FALSE)</f>
        <v>#N/A</v>
      </c>
      <c r="U52" s="29" t="e">
        <f>VLOOKUP(VLOOKUP($N$1,$X$4:$Y$11,2,FALSE)&amp;$S$1&amp;A52,作業ｼｰﾄ!$B$4:$N$709,13,FALSE)</f>
        <v>#N/A</v>
      </c>
      <c r="V52" s="17"/>
      <c r="AA52" s="4"/>
    </row>
    <row r="53" spans="1:27" ht="15.75" customHeight="1" x14ac:dyDescent="0.15">
      <c r="A53" s="3">
        <v>50</v>
      </c>
      <c r="B53" s="3">
        <f>IF(COUNTIF($I$4:L53,I53)=1,1,0)</f>
        <v>0</v>
      </c>
      <c r="C53" s="3" t="str">
        <f>IF(B53=0,"",SUM($B$4:B53))</f>
        <v/>
      </c>
      <c r="D53" s="39" t="e">
        <f>VLOOKUP(VLOOKUP($N$1,$X$4:$Y$11,2,FALSE)&amp;$S$1&amp;A53,作業ｼｰﾄ!$B$4:$N$709,6,FALSE)</f>
        <v>#N/A</v>
      </c>
      <c r="E53" s="39"/>
      <c r="F53" s="39"/>
      <c r="G53" s="40" t="e">
        <f>VLOOKUP(VLOOKUP($N$1,$X$4:$Y$11,2,FALSE)&amp;$S$1&amp;A53,作業ｼｰﾄ!$B$4:$N$709,7,FALSE)</f>
        <v>#N/A</v>
      </c>
      <c r="H53" s="40"/>
      <c r="I53" s="38" t="e">
        <f>VLOOKUP(VLOOKUP($N$1,$X$4:$Y$11,2,FALSE)&amp;$S$1&amp;A53,作業ｼｰﾄ!$B$4:$N$709,8,FALSE)</f>
        <v>#N/A</v>
      </c>
      <c r="J53" s="38"/>
      <c r="K53" s="38"/>
      <c r="L53" s="38"/>
      <c r="M53" s="44" t="e">
        <f>VLOOKUP(VLOOKUP($N$1,$X$4:$Y$11,2,FALSE)&amp;$S$1&amp;A53,作業ｼｰﾄ!$B$4:$N$709,9,FALSE)</f>
        <v>#N/A</v>
      </c>
      <c r="N53" s="44"/>
      <c r="O53" s="44"/>
      <c r="P53" s="30" t="e">
        <f>VLOOKUP(VLOOKUP($N$1,$X$4:$Y$11,2,FALSE)&amp;$S$1&amp;A53,作業ｼｰﾄ!$B$4:$N$709,10,FALSE)</f>
        <v>#N/A</v>
      </c>
      <c r="Q53" s="39" t="e">
        <f>VLOOKUP(VLOOKUP($N$1,$X$4:$Y$11,2,FALSE)&amp;$S$1&amp;A53,作業ｼｰﾄ!$B$4:$N$709,11,FALSE)</f>
        <v>#N/A</v>
      </c>
      <c r="R53" s="39"/>
      <c r="S53" s="39"/>
      <c r="T53" s="19" t="e">
        <f>VLOOKUP(VLOOKUP($N$1,$X$4:$Y$11,2,FALSE)&amp;$S$1&amp;A53,作業ｼｰﾄ!$B$4:$N$709,12,FALSE)</f>
        <v>#N/A</v>
      </c>
      <c r="U53" s="29" t="e">
        <f>VLOOKUP(VLOOKUP($N$1,$X$4:$Y$11,2,FALSE)&amp;$S$1&amp;A53,作業ｼｰﾄ!$B$4:$N$709,13,FALSE)</f>
        <v>#N/A</v>
      </c>
      <c r="V53" s="17"/>
      <c r="AA53" s="4"/>
    </row>
    <row r="54" spans="1:27" ht="15.75" customHeight="1" x14ac:dyDescent="0.15">
      <c r="A54" s="3">
        <v>51</v>
      </c>
      <c r="B54" s="3">
        <f>IF(COUNTIF($I$4:L54,I54)=1,1,0)</f>
        <v>0</v>
      </c>
      <c r="C54" s="3" t="str">
        <f>IF(B54=0,"",SUM($B$4:B54))</f>
        <v/>
      </c>
      <c r="D54" s="39" t="e">
        <f>VLOOKUP(VLOOKUP($N$1,$X$4:$Y$11,2,FALSE)&amp;$S$1&amp;A54,作業ｼｰﾄ!$B$4:$N$709,6,FALSE)</f>
        <v>#N/A</v>
      </c>
      <c r="E54" s="39"/>
      <c r="F54" s="39"/>
      <c r="G54" s="40" t="e">
        <f>VLOOKUP(VLOOKUP($N$1,$X$4:$Y$11,2,FALSE)&amp;$S$1&amp;A54,作業ｼｰﾄ!$B$4:$N$709,7,FALSE)</f>
        <v>#N/A</v>
      </c>
      <c r="H54" s="40"/>
      <c r="I54" s="38" t="e">
        <f>VLOOKUP(VLOOKUP($N$1,$X$4:$Y$11,2,FALSE)&amp;$S$1&amp;A54,作業ｼｰﾄ!$B$4:$N$709,8,FALSE)</f>
        <v>#N/A</v>
      </c>
      <c r="J54" s="38"/>
      <c r="K54" s="38"/>
      <c r="L54" s="38"/>
      <c r="M54" s="44" t="e">
        <f>VLOOKUP(VLOOKUP($N$1,$X$4:$Y$11,2,FALSE)&amp;$S$1&amp;A54,作業ｼｰﾄ!$B$4:$N$709,9,FALSE)</f>
        <v>#N/A</v>
      </c>
      <c r="N54" s="44"/>
      <c r="O54" s="44"/>
      <c r="P54" s="30" t="e">
        <f>VLOOKUP(VLOOKUP($N$1,$X$4:$Y$11,2,FALSE)&amp;$S$1&amp;A54,作業ｼｰﾄ!$B$4:$N$709,10,FALSE)</f>
        <v>#N/A</v>
      </c>
      <c r="Q54" s="39" t="e">
        <f>VLOOKUP(VLOOKUP($N$1,$X$4:$Y$11,2,FALSE)&amp;$S$1&amp;A54,作業ｼｰﾄ!$B$4:$N$709,11,FALSE)</f>
        <v>#N/A</v>
      </c>
      <c r="R54" s="39"/>
      <c r="S54" s="39"/>
      <c r="T54" s="19" t="e">
        <f>VLOOKUP(VLOOKUP($N$1,$X$4:$Y$11,2,FALSE)&amp;$S$1&amp;A54,作業ｼｰﾄ!$B$4:$N$709,12,FALSE)</f>
        <v>#N/A</v>
      </c>
      <c r="U54" s="29" t="e">
        <f>VLOOKUP(VLOOKUP($N$1,$X$4:$Y$11,2,FALSE)&amp;$S$1&amp;A54,作業ｼｰﾄ!$B$4:$N$709,13,FALSE)</f>
        <v>#N/A</v>
      </c>
      <c r="V54" s="17"/>
      <c r="AA54" s="4"/>
    </row>
    <row r="55" spans="1:27" ht="15.75" hidden="1" customHeight="1" x14ac:dyDescent="0.15">
      <c r="A55" s="3">
        <v>52</v>
      </c>
      <c r="B55" s="3">
        <f>IF(COUNTIF($I$4:L55,I55)=1,1,0)</f>
        <v>0</v>
      </c>
      <c r="C55" s="3" t="str">
        <f>IF(B55=0,"",SUM($B$4:B55))</f>
        <v/>
      </c>
      <c r="D55" s="39" t="e">
        <f>VLOOKUP(VLOOKUP($N$1,$X$4:$Y$11,2,FALSE)&amp;$S$1&amp;A55,作業ｼｰﾄ!$B$4:$N$709,6,FALSE)</f>
        <v>#N/A</v>
      </c>
      <c r="E55" s="39"/>
      <c r="F55" s="39"/>
      <c r="G55" s="40" t="e">
        <f>VLOOKUP(VLOOKUP($N$1,$X$4:$Y$11,2,FALSE)&amp;$S$1&amp;A55,作業ｼｰﾄ!$B$4:$N$709,7,FALSE)</f>
        <v>#N/A</v>
      </c>
      <c r="H55" s="40"/>
      <c r="I55" s="38" t="e">
        <f>VLOOKUP(VLOOKUP($N$1,$X$4:$Y$11,2,FALSE)&amp;$S$1&amp;A55,作業ｼｰﾄ!$B$4:$N$709,8,FALSE)</f>
        <v>#N/A</v>
      </c>
      <c r="J55" s="38"/>
      <c r="K55" s="38"/>
      <c r="L55" s="38"/>
      <c r="M55" s="44" t="e">
        <f>VLOOKUP(VLOOKUP($N$1,$X$4:$Y$11,2,FALSE)&amp;$S$1&amp;A55,作業ｼｰﾄ!$B$4:$N$709,9,FALSE)</f>
        <v>#N/A</v>
      </c>
      <c r="N55" s="44"/>
      <c r="O55" s="44"/>
      <c r="P55" s="30" t="e">
        <f>VLOOKUP(VLOOKUP($N$1,$X$4:$Y$11,2,FALSE)&amp;$S$1&amp;A55,作業ｼｰﾄ!$B$4:$N$709,10,FALSE)</f>
        <v>#N/A</v>
      </c>
      <c r="Q55" s="39" t="e">
        <f>VLOOKUP(VLOOKUP($N$1,$X$4:$Y$11,2,FALSE)&amp;$S$1&amp;A55,作業ｼｰﾄ!$B$4:$N$709,11,FALSE)</f>
        <v>#N/A</v>
      </c>
      <c r="R55" s="39"/>
      <c r="S55" s="39"/>
      <c r="T55" s="19" t="e">
        <f>VLOOKUP(VLOOKUP($N$1,$X$4:$Y$11,2,FALSE)&amp;$S$1&amp;A55,作業ｼｰﾄ!$B$4:$N$709,12,FALSE)</f>
        <v>#N/A</v>
      </c>
      <c r="U55" s="29" t="e">
        <f>VLOOKUP(VLOOKUP($N$1,$X$4:$Y$11,2,FALSE)&amp;$S$1&amp;A55,作業ｼｰﾄ!$B$4:$N$709,13,FALSE)</f>
        <v>#N/A</v>
      </c>
      <c r="V55" s="17"/>
      <c r="AA55" s="4"/>
    </row>
    <row r="56" spans="1:27" ht="15.75" hidden="1" customHeight="1" x14ac:dyDescent="0.15">
      <c r="A56" s="3">
        <v>53</v>
      </c>
      <c r="B56" s="3">
        <f>IF(COUNTIF($I$4:L56,I56)=1,1,0)</f>
        <v>0</v>
      </c>
      <c r="C56" s="3" t="str">
        <f>IF(B56=0,"",SUM($B$4:B56))</f>
        <v/>
      </c>
      <c r="D56" s="39" t="e">
        <f>VLOOKUP(VLOOKUP($N$1,$X$4:$Y$11,2,FALSE)&amp;$S$1&amp;A56,作業ｼｰﾄ!$B$4:$N$709,6,FALSE)</f>
        <v>#N/A</v>
      </c>
      <c r="E56" s="39"/>
      <c r="F56" s="39"/>
      <c r="G56" s="40" t="e">
        <f>VLOOKUP(VLOOKUP($N$1,$X$4:$Y$11,2,FALSE)&amp;$S$1&amp;A56,作業ｼｰﾄ!$B$4:$N$709,7,FALSE)</f>
        <v>#N/A</v>
      </c>
      <c r="H56" s="40"/>
      <c r="I56" s="38" t="e">
        <f>VLOOKUP(VLOOKUP($N$1,$X$4:$Y$11,2,FALSE)&amp;$S$1&amp;A56,作業ｼｰﾄ!$B$4:$N$709,8,FALSE)</f>
        <v>#N/A</v>
      </c>
      <c r="J56" s="38"/>
      <c r="K56" s="38"/>
      <c r="L56" s="38"/>
      <c r="M56" s="44" t="e">
        <f>VLOOKUP(VLOOKUP($N$1,$X$4:$Y$11,2,FALSE)&amp;$S$1&amp;A56,作業ｼｰﾄ!$B$4:$N$709,9,FALSE)</f>
        <v>#N/A</v>
      </c>
      <c r="N56" s="44"/>
      <c r="O56" s="44"/>
      <c r="P56" s="30" t="e">
        <f>VLOOKUP(VLOOKUP($N$1,$X$4:$Y$11,2,FALSE)&amp;$S$1&amp;A56,作業ｼｰﾄ!$B$4:$N$709,10,FALSE)</f>
        <v>#N/A</v>
      </c>
      <c r="Q56" s="39" t="e">
        <f>VLOOKUP(VLOOKUP($N$1,$X$4:$Y$11,2,FALSE)&amp;$S$1&amp;A56,作業ｼｰﾄ!$B$4:$N$709,11,FALSE)</f>
        <v>#N/A</v>
      </c>
      <c r="R56" s="39"/>
      <c r="S56" s="39"/>
      <c r="T56" s="19" t="e">
        <f>VLOOKUP(VLOOKUP($N$1,$X$4:$Y$11,2,FALSE)&amp;$S$1&amp;A56,作業ｼｰﾄ!$B$4:$N$709,12,FALSE)</f>
        <v>#N/A</v>
      </c>
      <c r="U56" s="29" t="e">
        <f>VLOOKUP(VLOOKUP($N$1,$X$4:$Y$11,2,FALSE)&amp;$S$1&amp;A56,作業ｼｰﾄ!$B$4:$N$709,13,FALSE)</f>
        <v>#N/A</v>
      </c>
      <c r="V56" s="17"/>
      <c r="AA56" s="4"/>
    </row>
    <row r="57" spans="1:27" ht="15.75" hidden="1" customHeight="1" x14ac:dyDescent="0.15">
      <c r="A57" s="3">
        <v>54</v>
      </c>
      <c r="B57" s="3">
        <f>IF(COUNTIF($I$4:L57,I57)=1,1,0)</f>
        <v>0</v>
      </c>
      <c r="C57" s="3" t="str">
        <f>IF(B57=0,"",SUM($B$4:B57))</f>
        <v/>
      </c>
      <c r="D57" s="39" t="e">
        <f>VLOOKUP(VLOOKUP($N$1,$X$4:$Y$11,2,FALSE)&amp;$S$1&amp;A57,作業ｼｰﾄ!$B$4:$N$709,6,FALSE)</f>
        <v>#N/A</v>
      </c>
      <c r="E57" s="39"/>
      <c r="F57" s="39"/>
      <c r="G57" s="40" t="e">
        <f>VLOOKUP(VLOOKUP($N$1,$X$4:$Y$11,2,FALSE)&amp;$S$1&amp;A57,作業ｼｰﾄ!$B$4:$N$709,7,FALSE)</f>
        <v>#N/A</v>
      </c>
      <c r="H57" s="40"/>
      <c r="I57" s="38" t="e">
        <f>VLOOKUP(VLOOKUP($N$1,$X$4:$Y$11,2,FALSE)&amp;$S$1&amp;A57,作業ｼｰﾄ!$B$4:$N$709,8,FALSE)</f>
        <v>#N/A</v>
      </c>
      <c r="J57" s="38"/>
      <c r="K57" s="38"/>
      <c r="L57" s="38"/>
      <c r="M57" s="44" t="e">
        <f>VLOOKUP(VLOOKUP($N$1,$X$4:$Y$11,2,FALSE)&amp;$S$1&amp;A57,作業ｼｰﾄ!$B$4:$N$709,9,FALSE)</f>
        <v>#N/A</v>
      </c>
      <c r="N57" s="44"/>
      <c r="O57" s="44"/>
      <c r="P57" s="30" t="e">
        <f>VLOOKUP(VLOOKUP($N$1,$X$4:$Y$11,2,FALSE)&amp;$S$1&amp;A57,作業ｼｰﾄ!$B$4:$N$709,10,FALSE)</f>
        <v>#N/A</v>
      </c>
      <c r="Q57" s="39" t="e">
        <f>VLOOKUP(VLOOKUP($N$1,$X$4:$Y$11,2,FALSE)&amp;$S$1&amp;A57,作業ｼｰﾄ!$B$4:$N$709,11,FALSE)</f>
        <v>#N/A</v>
      </c>
      <c r="R57" s="39"/>
      <c r="S57" s="39"/>
      <c r="T57" s="19" t="e">
        <f>VLOOKUP(VLOOKUP($N$1,$X$4:$Y$11,2,FALSE)&amp;$S$1&amp;A57,作業ｼｰﾄ!$B$4:$N$709,12,FALSE)</f>
        <v>#N/A</v>
      </c>
      <c r="U57" s="29" t="e">
        <f>VLOOKUP(VLOOKUP($N$1,$X$4:$Y$11,2,FALSE)&amp;$S$1&amp;A57,作業ｼｰﾄ!$B$4:$N$709,13,FALSE)</f>
        <v>#N/A</v>
      </c>
      <c r="V57" s="17"/>
      <c r="AA57" s="4"/>
    </row>
    <row r="58" spans="1:27" ht="15.75" hidden="1" customHeight="1" x14ac:dyDescent="0.15">
      <c r="A58" s="3">
        <v>55</v>
      </c>
      <c r="B58" s="3">
        <f>IF(COUNTIF($I$4:L58,I58)=1,1,0)</f>
        <v>0</v>
      </c>
      <c r="C58" s="3" t="str">
        <f>IF(B58=0,"",SUM($B$4:B58))</f>
        <v/>
      </c>
      <c r="D58" s="39" t="e">
        <f>VLOOKUP(VLOOKUP($N$1,$X$4:$Y$11,2,FALSE)&amp;$S$1&amp;A58,作業ｼｰﾄ!$B$4:$N$709,6,FALSE)</f>
        <v>#N/A</v>
      </c>
      <c r="E58" s="39"/>
      <c r="F58" s="39"/>
      <c r="G58" s="40" t="e">
        <f>VLOOKUP(VLOOKUP($N$1,$X$4:$Y$11,2,FALSE)&amp;$S$1&amp;A58,作業ｼｰﾄ!$B$4:$N$709,7,FALSE)</f>
        <v>#N/A</v>
      </c>
      <c r="H58" s="40"/>
      <c r="I58" s="38" t="e">
        <f>VLOOKUP(VLOOKUP($N$1,$X$4:$Y$11,2,FALSE)&amp;$S$1&amp;A58,作業ｼｰﾄ!$B$4:$N$709,8,FALSE)</f>
        <v>#N/A</v>
      </c>
      <c r="J58" s="38"/>
      <c r="K58" s="38"/>
      <c r="L58" s="38"/>
      <c r="M58" s="44" t="e">
        <f>VLOOKUP(VLOOKUP($N$1,$X$4:$Y$11,2,FALSE)&amp;$S$1&amp;A58,作業ｼｰﾄ!$B$4:$N$709,9,FALSE)</f>
        <v>#N/A</v>
      </c>
      <c r="N58" s="44"/>
      <c r="O58" s="44"/>
      <c r="P58" s="30" t="e">
        <f>VLOOKUP(VLOOKUP($N$1,$X$4:$Y$11,2,FALSE)&amp;$S$1&amp;A58,作業ｼｰﾄ!$B$4:$N$709,10,FALSE)</f>
        <v>#N/A</v>
      </c>
      <c r="Q58" s="39" t="e">
        <f>VLOOKUP(VLOOKUP($N$1,$X$4:$Y$11,2,FALSE)&amp;$S$1&amp;A58,作業ｼｰﾄ!$B$4:$N$709,11,FALSE)</f>
        <v>#N/A</v>
      </c>
      <c r="R58" s="39"/>
      <c r="S58" s="39"/>
      <c r="T58" s="19" t="e">
        <f>VLOOKUP(VLOOKUP($N$1,$X$4:$Y$11,2,FALSE)&amp;$S$1&amp;A58,作業ｼｰﾄ!$B$4:$N$709,12,FALSE)</f>
        <v>#N/A</v>
      </c>
      <c r="U58" s="29" t="e">
        <f>VLOOKUP(VLOOKUP($N$1,$X$4:$Y$11,2,FALSE)&amp;$S$1&amp;A58,作業ｼｰﾄ!$B$4:$N$709,13,FALSE)</f>
        <v>#N/A</v>
      </c>
      <c r="V58" s="17"/>
      <c r="AA58" s="4"/>
    </row>
    <row r="59" spans="1:27" ht="15.75" hidden="1" customHeight="1" x14ac:dyDescent="0.15">
      <c r="A59" s="3">
        <v>56</v>
      </c>
      <c r="B59" s="3">
        <f>IF(COUNTIF($I$4:L59,I59)=1,1,0)</f>
        <v>0</v>
      </c>
      <c r="C59" s="3" t="str">
        <f>IF(B59=0,"",SUM($B$4:B59))</f>
        <v/>
      </c>
      <c r="D59" s="39" t="e">
        <f>VLOOKUP(VLOOKUP($N$1,$X$4:$Y$11,2,FALSE)&amp;$S$1&amp;A59,作業ｼｰﾄ!$B$4:$N$709,6,FALSE)</f>
        <v>#N/A</v>
      </c>
      <c r="E59" s="39"/>
      <c r="F59" s="39"/>
      <c r="G59" s="40" t="e">
        <f>VLOOKUP(VLOOKUP($N$1,$X$4:$Y$11,2,FALSE)&amp;$S$1&amp;A59,作業ｼｰﾄ!$B$4:$N$709,7,FALSE)</f>
        <v>#N/A</v>
      </c>
      <c r="H59" s="40"/>
      <c r="I59" s="38" t="e">
        <f>VLOOKUP(VLOOKUP($N$1,$X$4:$Y$11,2,FALSE)&amp;$S$1&amp;A59,作業ｼｰﾄ!$B$4:$N$709,8,FALSE)</f>
        <v>#N/A</v>
      </c>
      <c r="J59" s="38"/>
      <c r="K59" s="38"/>
      <c r="L59" s="38"/>
      <c r="M59" s="44" t="e">
        <f>VLOOKUP(VLOOKUP($N$1,$X$4:$Y$11,2,FALSE)&amp;$S$1&amp;A59,作業ｼｰﾄ!$B$4:$N$709,9,FALSE)</f>
        <v>#N/A</v>
      </c>
      <c r="N59" s="44"/>
      <c r="O59" s="44"/>
      <c r="P59" s="30" t="e">
        <f>VLOOKUP(VLOOKUP($N$1,$X$4:$Y$11,2,FALSE)&amp;$S$1&amp;A59,作業ｼｰﾄ!$B$4:$N$709,10,FALSE)</f>
        <v>#N/A</v>
      </c>
      <c r="Q59" s="39" t="e">
        <f>VLOOKUP(VLOOKUP($N$1,$X$4:$Y$11,2,FALSE)&amp;$S$1&amp;A59,作業ｼｰﾄ!$B$4:$N$709,11,FALSE)</f>
        <v>#N/A</v>
      </c>
      <c r="R59" s="39"/>
      <c r="S59" s="39"/>
      <c r="T59" s="19" t="e">
        <f>VLOOKUP(VLOOKUP($N$1,$X$4:$Y$11,2,FALSE)&amp;$S$1&amp;A59,作業ｼｰﾄ!$B$4:$N$709,12,FALSE)</f>
        <v>#N/A</v>
      </c>
      <c r="U59" s="29" t="e">
        <f>VLOOKUP(VLOOKUP($N$1,$X$4:$Y$11,2,FALSE)&amp;$S$1&amp;A59,作業ｼｰﾄ!$B$4:$N$709,13,FALSE)</f>
        <v>#N/A</v>
      </c>
      <c r="V59" s="17"/>
      <c r="AA59" s="4"/>
    </row>
    <row r="60" spans="1:27" ht="15.75" hidden="1" customHeight="1" x14ac:dyDescent="0.15">
      <c r="A60" s="3">
        <v>57</v>
      </c>
      <c r="B60" s="3">
        <f>IF(COUNTIF($I$4:L60,I60)=1,1,0)</f>
        <v>0</v>
      </c>
      <c r="C60" s="3" t="str">
        <f>IF(B60=0,"",SUM($B$4:B60))</f>
        <v/>
      </c>
      <c r="D60" s="39" t="e">
        <f>VLOOKUP(VLOOKUP($N$1,$X$4:$Y$11,2,FALSE)&amp;$S$1&amp;A60,作業ｼｰﾄ!$B$4:$N$709,6,FALSE)</f>
        <v>#N/A</v>
      </c>
      <c r="E60" s="39"/>
      <c r="F60" s="39"/>
      <c r="G60" s="40" t="e">
        <f>VLOOKUP(VLOOKUP($N$1,$X$4:$Y$11,2,FALSE)&amp;$S$1&amp;A60,作業ｼｰﾄ!$B$4:$N$709,7,FALSE)</f>
        <v>#N/A</v>
      </c>
      <c r="H60" s="40"/>
      <c r="I60" s="38" t="e">
        <f>VLOOKUP(VLOOKUP($N$1,$X$4:$Y$11,2,FALSE)&amp;$S$1&amp;A60,作業ｼｰﾄ!$B$4:$N$709,8,FALSE)</f>
        <v>#N/A</v>
      </c>
      <c r="J60" s="38"/>
      <c r="K60" s="38"/>
      <c r="L60" s="38"/>
      <c r="M60" s="44" t="e">
        <f>VLOOKUP(VLOOKUP($N$1,$X$4:$Y$11,2,FALSE)&amp;$S$1&amp;A60,作業ｼｰﾄ!$B$4:$N$709,9,FALSE)</f>
        <v>#N/A</v>
      </c>
      <c r="N60" s="44"/>
      <c r="O60" s="44"/>
      <c r="P60" s="30" t="e">
        <f>VLOOKUP(VLOOKUP($N$1,$X$4:$Y$11,2,FALSE)&amp;$S$1&amp;A60,作業ｼｰﾄ!$B$4:$N$709,10,FALSE)</f>
        <v>#N/A</v>
      </c>
      <c r="Q60" s="39" t="e">
        <f>VLOOKUP(VLOOKUP($N$1,$X$4:$Y$11,2,FALSE)&amp;$S$1&amp;A60,作業ｼｰﾄ!$B$4:$N$709,11,FALSE)</f>
        <v>#N/A</v>
      </c>
      <c r="R60" s="39"/>
      <c r="S60" s="39"/>
      <c r="T60" s="19" t="e">
        <f>VLOOKUP(VLOOKUP($N$1,$X$4:$Y$11,2,FALSE)&amp;$S$1&amp;A60,作業ｼｰﾄ!$B$4:$N$709,12,FALSE)</f>
        <v>#N/A</v>
      </c>
      <c r="U60" s="29" t="e">
        <f>VLOOKUP(VLOOKUP($N$1,$X$4:$Y$11,2,FALSE)&amp;$S$1&amp;A60,作業ｼｰﾄ!$B$4:$N$709,13,FALSE)</f>
        <v>#N/A</v>
      </c>
      <c r="V60" s="17"/>
    </row>
    <row r="61" spans="1:27" ht="15.75" hidden="1" customHeight="1" x14ac:dyDescent="0.15">
      <c r="A61" s="3">
        <v>58</v>
      </c>
      <c r="B61" s="3">
        <f>IF(COUNTIF($I$4:L61,I61)=1,1,0)</f>
        <v>0</v>
      </c>
      <c r="C61" s="3" t="str">
        <f>IF(B61=0,"",SUM($B$4:B61))</f>
        <v/>
      </c>
      <c r="D61" s="39" t="e">
        <f>VLOOKUP(VLOOKUP($N$1,$X$4:$Y$11,2,FALSE)&amp;$S$1&amp;A61,作業ｼｰﾄ!$B$4:$N$709,6,FALSE)</f>
        <v>#N/A</v>
      </c>
      <c r="E61" s="39"/>
      <c r="F61" s="39"/>
      <c r="G61" s="40" t="e">
        <f>VLOOKUP(VLOOKUP($N$1,$X$4:$Y$11,2,FALSE)&amp;$S$1&amp;A61,作業ｼｰﾄ!$B$4:$N$709,7,FALSE)</f>
        <v>#N/A</v>
      </c>
      <c r="H61" s="40"/>
      <c r="I61" s="38" t="e">
        <f>VLOOKUP(VLOOKUP($N$1,$X$4:$Y$11,2,FALSE)&amp;$S$1&amp;A61,作業ｼｰﾄ!$B$4:$N$709,8,FALSE)</f>
        <v>#N/A</v>
      </c>
      <c r="J61" s="38"/>
      <c r="K61" s="38"/>
      <c r="L61" s="38"/>
      <c r="M61" s="44" t="e">
        <f>VLOOKUP(VLOOKUP($N$1,$X$4:$Y$11,2,FALSE)&amp;$S$1&amp;A61,作業ｼｰﾄ!$B$4:$N$709,9,FALSE)</f>
        <v>#N/A</v>
      </c>
      <c r="N61" s="44"/>
      <c r="O61" s="44"/>
      <c r="P61" s="30" t="e">
        <f>VLOOKUP(VLOOKUP($N$1,$X$4:$Y$11,2,FALSE)&amp;$S$1&amp;A61,作業ｼｰﾄ!$B$4:$N$709,10,FALSE)</f>
        <v>#N/A</v>
      </c>
      <c r="Q61" s="39" t="e">
        <f>VLOOKUP(VLOOKUP($N$1,$X$4:$Y$11,2,FALSE)&amp;$S$1&amp;A61,作業ｼｰﾄ!$B$4:$N$709,11,FALSE)</f>
        <v>#N/A</v>
      </c>
      <c r="R61" s="39"/>
      <c r="S61" s="39"/>
      <c r="T61" s="19" t="e">
        <f>VLOOKUP(VLOOKUP($N$1,$X$4:$Y$11,2,FALSE)&amp;$S$1&amp;A61,作業ｼｰﾄ!$B$4:$N$709,12,FALSE)</f>
        <v>#N/A</v>
      </c>
      <c r="U61" s="29" t="e">
        <f>VLOOKUP(VLOOKUP($N$1,$X$4:$Y$11,2,FALSE)&amp;$S$1&amp;A61,作業ｼｰﾄ!$B$4:$N$709,13,FALSE)</f>
        <v>#N/A</v>
      </c>
      <c r="V61" s="17"/>
    </row>
    <row r="62" spans="1:27" ht="15.75" hidden="1" customHeight="1" x14ac:dyDescent="0.15">
      <c r="A62" s="3">
        <v>59</v>
      </c>
      <c r="B62" s="3">
        <f>IF(COUNTIF($I$4:L62,I62)=1,1,0)</f>
        <v>0</v>
      </c>
      <c r="C62" s="3" t="str">
        <f>IF(B62=0,"",SUM($B$4:B62))</f>
        <v/>
      </c>
      <c r="D62" s="39" t="e">
        <f>VLOOKUP(VLOOKUP($N$1,$X$4:$Y$11,2,FALSE)&amp;$S$1&amp;A62,作業ｼｰﾄ!$B$4:$N$709,6,FALSE)</f>
        <v>#N/A</v>
      </c>
      <c r="E62" s="39"/>
      <c r="F62" s="39"/>
      <c r="G62" s="40" t="e">
        <f>VLOOKUP(VLOOKUP($N$1,$X$4:$Y$11,2,FALSE)&amp;$S$1&amp;A62,作業ｼｰﾄ!$B$4:$N$709,7,FALSE)</f>
        <v>#N/A</v>
      </c>
      <c r="H62" s="40"/>
      <c r="I62" s="38" t="e">
        <f>VLOOKUP(VLOOKUP($N$1,$X$4:$Y$11,2,FALSE)&amp;$S$1&amp;A62,作業ｼｰﾄ!$B$4:$N$709,8,FALSE)</f>
        <v>#N/A</v>
      </c>
      <c r="J62" s="38"/>
      <c r="K62" s="38"/>
      <c r="L62" s="38"/>
      <c r="M62" s="44" t="e">
        <f>VLOOKUP(VLOOKUP($N$1,$X$4:$Y$11,2,FALSE)&amp;$S$1&amp;A62,作業ｼｰﾄ!$B$4:$N$709,9,FALSE)</f>
        <v>#N/A</v>
      </c>
      <c r="N62" s="44"/>
      <c r="O62" s="44"/>
      <c r="P62" s="30" t="e">
        <f>VLOOKUP(VLOOKUP($N$1,$X$4:$Y$11,2,FALSE)&amp;$S$1&amp;A62,作業ｼｰﾄ!$B$4:$N$709,10,FALSE)</f>
        <v>#N/A</v>
      </c>
      <c r="Q62" s="39" t="e">
        <f>VLOOKUP(VLOOKUP($N$1,$X$4:$Y$11,2,FALSE)&amp;$S$1&amp;A62,作業ｼｰﾄ!$B$4:$N$709,11,FALSE)</f>
        <v>#N/A</v>
      </c>
      <c r="R62" s="39"/>
      <c r="S62" s="39"/>
      <c r="T62" s="19" t="e">
        <f>VLOOKUP(VLOOKUP($N$1,$X$4:$Y$11,2,FALSE)&amp;$S$1&amp;A62,作業ｼｰﾄ!$B$4:$N$709,12,FALSE)</f>
        <v>#N/A</v>
      </c>
      <c r="U62" s="29" t="e">
        <f>VLOOKUP(VLOOKUP($N$1,$X$4:$Y$11,2,FALSE)&amp;$S$1&amp;A62,作業ｼｰﾄ!$B$4:$N$709,13,FALSE)</f>
        <v>#N/A</v>
      </c>
      <c r="V62" s="17"/>
    </row>
    <row r="63" spans="1:27" ht="15.75" hidden="1" customHeight="1" x14ac:dyDescent="0.15">
      <c r="A63" s="3">
        <v>60</v>
      </c>
      <c r="B63" s="3">
        <f>IF(COUNTIF($I$4:L63,I63)=1,1,0)</f>
        <v>0</v>
      </c>
      <c r="C63" s="3" t="str">
        <f>IF(B63=0,"",SUM($B$4:B63))</f>
        <v/>
      </c>
      <c r="D63" s="39" t="e">
        <f>VLOOKUP(VLOOKUP($N$1,$X$4:$Y$11,2,FALSE)&amp;$S$1&amp;A63,作業ｼｰﾄ!$B$4:$N$709,6,FALSE)</f>
        <v>#N/A</v>
      </c>
      <c r="E63" s="39"/>
      <c r="F63" s="39"/>
      <c r="G63" s="40" t="e">
        <f>VLOOKUP(VLOOKUP($N$1,$X$4:$Y$11,2,FALSE)&amp;$S$1&amp;A63,作業ｼｰﾄ!$B$4:$N$709,7,FALSE)</f>
        <v>#N/A</v>
      </c>
      <c r="H63" s="40"/>
      <c r="I63" s="38" t="e">
        <f>VLOOKUP(VLOOKUP($N$1,$X$4:$Y$11,2,FALSE)&amp;$S$1&amp;A63,作業ｼｰﾄ!$B$4:$N$709,8,FALSE)</f>
        <v>#N/A</v>
      </c>
      <c r="J63" s="38"/>
      <c r="K63" s="38"/>
      <c r="L63" s="38"/>
      <c r="M63" s="44" t="e">
        <f>VLOOKUP(VLOOKUP($N$1,$X$4:$Y$11,2,FALSE)&amp;$S$1&amp;A63,作業ｼｰﾄ!$B$4:$N$709,9,FALSE)</f>
        <v>#N/A</v>
      </c>
      <c r="N63" s="44"/>
      <c r="O63" s="44"/>
      <c r="P63" s="30" t="e">
        <f>VLOOKUP(VLOOKUP($N$1,$X$4:$Y$11,2,FALSE)&amp;$S$1&amp;A63,作業ｼｰﾄ!$B$4:$N$709,10,FALSE)</f>
        <v>#N/A</v>
      </c>
      <c r="Q63" s="39" t="e">
        <f>VLOOKUP(VLOOKUP($N$1,$X$4:$Y$11,2,FALSE)&amp;$S$1&amp;A63,作業ｼｰﾄ!$B$4:$N$709,11,FALSE)</f>
        <v>#N/A</v>
      </c>
      <c r="R63" s="39"/>
      <c r="S63" s="39"/>
      <c r="T63" s="19" t="e">
        <f>VLOOKUP(VLOOKUP($N$1,$X$4:$Y$11,2,FALSE)&amp;$S$1&amp;A63,作業ｼｰﾄ!$B$4:$N$709,12,FALSE)</f>
        <v>#N/A</v>
      </c>
      <c r="U63" s="29" t="e">
        <f>VLOOKUP(VLOOKUP($N$1,$X$4:$Y$11,2,FALSE)&amp;$S$1&amp;A63,作業ｼｰﾄ!$B$4:$N$709,13,FALSE)</f>
        <v>#N/A</v>
      </c>
      <c r="V63" s="17"/>
    </row>
    <row r="64" spans="1:27" ht="15.75" hidden="1" customHeight="1" x14ac:dyDescent="0.15">
      <c r="A64" s="3">
        <v>61</v>
      </c>
      <c r="B64" s="3">
        <f>IF(COUNTIF($I$4:L64,I64)=1,1,0)</f>
        <v>0</v>
      </c>
      <c r="C64" s="3" t="str">
        <f>IF(B64=0,"",SUM($B$4:B64))</f>
        <v/>
      </c>
      <c r="D64" s="39" t="e">
        <f>VLOOKUP(VLOOKUP($N$1,$X$4:$Y$11,2,FALSE)&amp;$S$1&amp;A64,作業ｼｰﾄ!$B$4:$N$709,6,FALSE)</f>
        <v>#N/A</v>
      </c>
      <c r="E64" s="39"/>
      <c r="F64" s="39"/>
      <c r="G64" s="40" t="e">
        <f>VLOOKUP(VLOOKUP($N$1,$X$4:$Y$11,2,FALSE)&amp;$S$1&amp;A64,作業ｼｰﾄ!$B$4:$N$709,7,FALSE)</f>
        <v>#N/A</v>
      </c>
      <c r="H64" s="40"/>
      <c r="I64" s="38" t="e">
        <f>VLOOKUP(VLOOKUP($N$1,$X$4:$Y$11,2,FALSE)&amp;$S$1&amp;A64,作業ｼｰﾄ!$B$4:$N$709,8,FALSE)</f>
        <v>#N/A</v>
      </c>
      <c r="J64" s="38"/>
      <c r="K64" s="38"/>
      <c r="L64" s="38"/>
      <c r="M64" s="44" t="e">
        <f>VLOOKUP(VLOOKUP($N$1,$X$4:$Y$11,2,FALSE)&amp;$S$1&amp;A64,作業ｼｰﾄ!$B$4:$N$709,9,FALSE)</f>
        <v>#N/A</v>
      </c>
      <c r="N64" s="44"/>
      <c r="O64" s="44"/>
      <c r="P64" s="30" t="e">
        <f>VLOOKUP(VLOOKUP($N$1,$X$4:$Y$11,2,FALSE)&amp;$S$1&amp;A64,作業ｼｰﾄ!$B$4:$N$709,10,FALSE)</f>
        <v>#N/A</v>
      </c>
      <c r="Q64" s="39" t="e">
        <f>VLOOKUP(VLOOKUP($N$1,$X$4:$Y$11,2,FALSE)&amp;$S$1&amp;A64,作業ｼｰﾄ!$B$4:$N$709,11,FALSE)</f>
        <v>#N/A</v>
      </c>
      <c r="R64" s="39"/>
      <c r="S64" s="39"/>
      <c r="T64" s="19" t="e">
        <f>VLOOKUP(VLOOKUP($N$1,$X$4:$Y$11,2,FALSE)&amp;$S$1&amp;A64,作業ｼｰﾄ!$B$4:$N$709,12,FALSE)</f>
        <v>#N/A</v>
      </c>
      <c r="U64" s="29" t="e">
        <f>VLOOKUP(VLOOKUP($N$1,$X$4:$Y$11,2,FALSE)&amp;$S$1&amp;A64,作業ｼｰﾄ!$B$4:$N$709,13,FALSE)</f>
        <v>#N/A</v>
      </c>
      <c r="V64" s="17"/>
    </row>
    <row r="65" spans="1:22" ht="15.75" hidden="1" customHeight="1" x14ac:dyDescent="0.15">
      <c r="A65" s="3">
        <v>62</v>
      </c>
      <c r="B65" s="3">
        <f>IF(COUNTIF($I$4:L65,I65)=1,1,0)</f>
        <v>0</v>
      </c>
      <c r="C65" s="3" t="str">
        <f>IF(B65=0,"",SUM($B$4:B65))</f>
        <v/>
      </c>
      <c r="D65" s="39" t="e">
        <f>VLOOKUP(VLOOKUP($N$1,$X$4:$Y$11,2,FALSE)&amp;$S$1&amp;A65,作業ｼｰﾄ!$B$4:$N$709,6,FALSE)</f>
        <v>#N/A</v>
      </c>
      <c r="E65" s="39"/>
      <c r="F65" s="39"/>
      <c r="G65" s="40" t="e">
        <f>VLOOKUP(VLOOKUP($N$1,$X$4:$Y$11,2,FALSE)&amp;$S$1&amp;A65,作業ｼｰﾄ!$B$4:$N$709,7,FALSE)</f>
        <v>#N/A</v>
      </c>
      <c r="H65" s="40"/>
      <c r="I65" s="38" t="e">
        <f>VLOOKUP(VLOOKUP($N$1,$X$4:$Y$11,2,FALSE)&amp;$S$1&amp;A65,作業ｼｰﾄ!$B$4:$N$709,8,FALSE)</f>
        <v>#N/A</v>
      </c>
      <c r="J65" s="38"/>
      <c r="K65" s="38"/>
      <c r="L65" s="38"/>
      <c r="M65" s="44" t="e">
        <f>VLOOKUP(VLOOKUP($N$1,$X$4:$Y$11,2,FALSE)&amp;$S$1&amp;A65,作業ｼｰﾄ!$B$4:$N$709,9,FALSE)</f>
        <v>#N/A</v>
      </c>
      <c r="N65" s="44"/>
      <c r="O65" s="44"/>
      <c r="P65" s="30" t="e">
        <f>VLOOKUP(VLOOKUP($N$1,$X$4:$Y$11,2,FALSE)&amp;$S$1&amp;A65,作業ｼｰﾄ!$B$4:$N$709,10,FALSE)</f>
        <v>#N/A</v>
      </c>
      <c r="Q65" s="39" t="e">
        <f>VLOOKUP(VLOOKUP($N$1,$X$4:$Y$11,2,FALSE)&amp;$S$1&amp;A65,作業ｼｰﾄ!$B$4:$N$709,11,FALSE)</f>
        <v>#N/A</v>
      </c>
      <c r="R65" s="39"/>
      <c r="S65" s="39"/>
      <c r="T65" s="19" t="e">
        <f>VLOOKUP(VLOOKUP($N$1,$X$4:$Y$11,2,FALSE)&amp;$S$1&amp;A65,作業ｼｰﾄ!$B$4:$N$709,12,FALSE)</f>
        <v>#N/A</v>
      </c>
      <c r="U65" s="29" t="e">
        <f>VLOOKUP(VLOOKUP($N$1,$X$4:$Y$11,2,FALSE)&amp;$S$1&amp;A65,作業ｼｰﾄ!$B$4:$N$709,13,FALSE)</f>
        <v>#N/A</v>
      </c>
      <c r="V65" s="17"/>
    </row>
    <row r="66" spans="1:22" ht="15.75" hidden="1" customHeight="1" x14ac:dyDescent="0.15">
      <c r="A66" s="3">
        <v>63</v>
      </c>
      <c r="B66" s="3">
        <f>IF(COUNTIF($I$4:L66,I66)=1,1,0)</f>
        <v>0</v>
      </c>
      <c r="C66" s="3" t="str">
        <f>IF(B66=0,"",SUM($B$4:B66))</f>
        <v/>
      </c>
      <c r="D66" s="39" t="e">
        <f>VLOOKUP(VLOOKUP($N$1,$X$4:$Y$11,2,FALSE)&amp;$S$1&amp;A66,作業ｼｰﾄ!$B$4:$N$709,6,FALSE)</f>
        <v>#N/A</v>
      </c>
      <c r="E66" s="39"/>
      <c r="F66" s="39"/>
      <c r="G66" s="40" t="e">
        <f>VLOOKUP(VLOOKUP($N$1,$X$4:$Y$11,2,FALSE)&amp;$S$1&amp;A66,作業ｼｰﾄ!$B$4:$N$709,7,FALSE)</f>
        <v>#N/A</v>
      </c>
      <c r="H66" s="40"/>
      <c r="I66" s="38" t="e">
        <f>VLOOKUP(VLOOKUP($N$1,$X$4:$Y$11,2,FALSE)&amp;$S$1&amp;A66,作業ｼｰﾄ!$B$4:$N$709,8,FALSE)</f>
        <v>#N/A</v>
      </c>
      <c r="J66" s="38"/>
      <c r="K66" s="38"/>
      <c r="L66" s="38"/>
      <c r="M66" s="44" t="e">
        <f>VLOOKUP(VLOOKUP($N$1,$X$4:$Y$11,2,FALSE)&amp;$S$1&amp;A66,作業ｼｰﾄ!$B$4:$N$709,9,FALSE)</f>
        <v>#N/A</v>
      </c>
      <c r="N66" s="44"/>
      <c r="O66" s="44"/>
      <c r="P66" s="30" t="e">
        <f>VLOOKUP(VLOOKUP($N$1,$X$4:$Y$11,2,FALSE)&amp;$S$1&amp;A66,作業ｼｰﾄ!$B$4:$N$709,10,FALSE)</f>
        <v>#N/A</v>
      </c>
      <c r="Q66" s="39" t="e">
        <f>VLOOKUP(VLOOKUP($N$1,$X$4:$Y$11,2,FALSE)&amp;$S$1&amp;A66,作業ｼｰﾄ!$B$4:$N$709,11,FALSE)</f>
        <v>#N/A</v>
      </c>
      <c r="R66" s="39"/>
      <c r="S66" s="39"/>
      <c r="T66" s="19" t="e">
        <f>VLOOKUP(VLOOKUP($N$1,$X$4:$Y$11,2,FALSE)&amp;$S$1&amp;A66,作業ｼｰﾄ!$B$4:$N$709,12,FALSE)</f>
        <v>#N/A</v>
      </c>
      <c r="U66" s="29" t="e">
        <f>VLOOKUP(VLOOKUP($N$1,$X$4:$Y$11,2,FALSE)&amp;$S$1&amp;A66,作業ｼｰﾄ!$B$4:$N$709,13,FALSE)</f>
        <v>#N/A</v>
      </c>
      <c r="V66" s="17"/>
    </row>
    <row r="67" spans="1:22" ht="15.75" hidden="1" customHeight="1" x14ac:dyDescent="0.15">
      <c r="A67" s="3">
        <v>64</v>
      </c>
      <c r="B67" s="3">
        <f>IF(COUNTIF($I$4:L67,I67)=1,1,0)</f>
        <v>0</v>
      </c>
      <c r="C67" s="3" t="str">
        <f>IF(B67=0,"",SUM($B$4:B67))</f>
        <v/>
      </c>
      <c r="D67" s="39" t="e">
        <f>VLOOKUP(VLOOKUP($N$1,$X$4:$Y$11,2,FALSE)&amp;$S$1&amp;A67,作業ｼｰﾄ!$B$4:$N$709,6,FALSE)</f>
        <v>#N/A</v>
      </c>
      <c r="E67" s="39"/>
      <c r="F67" s="39"/>
      <c r="G67" s="40" t="e">
        <f>VLOOKUP(VLOOKUP($N$1,$X$4:$Y$11,2,FALSE)&amp;$S$1&amp;A67,作業ｼｰﾄ!$B$4:$N$709,7,FALSE)</f>
        <v>#N/A</v>
      </c>
      <c r="H67" s="40"/>
      <c r="I67" s="38" t="e">
        <f>VLOOKUP(VLOOKUP($N$1,$X$4:$Y$11,2,FALSE)&amp;$S$1&amp;A67,作業ｼｰﾄ!$B$4:$N$709,8,FALSE)</f>
        <v>#N/A</v>
      </c>
      <c r="J67" s="38"/>
      <c r="K67" s="38"/>
      <c r="L67" s="38"/>
      <c r="M67" s="44" t="e">
        <f>VLOOKUP(VLOOKUP($N$1,$X$4:$Y$11,2,FALSE)&amp;$S$1&amp;A67,作業ｼｰﾄ!$B$4:$N$709,9,FALSE)</f>
        <v>#N/A</v>
      </c>
      <c r="N67" s="44"/>
      <c r="O67" s="44"/>
      <c r="P67" s="30" t="e">
        <f>VLOOKUP(VLOOKUP($N$1,$X$4:$Y$11,2,FALSE)&amp;$S$1&amp;A67,作業ｼｰﾄ!$B$4:$N$709,10,FALSE)</f>
        <v>#N/A</v>
      </c>
      <c r="Q67" s="39" t="e">
        <f>VLOOKUP(VLOOKUP($N$1,$X$4:$Y$11,2,FALSE)&amp;$S$1&amp;A67,作業ｼｰﾄ!$B$4:$N$709,11,FALSE)</f>
        <v>#N/A</v>
      </c>
      <c r="R67" s="39"/>
      <c r="S67" s="39"/>
      <c r="T67" s="19" t="e">
        <f>VLOOKUP(VLOOKUP($N$1,$X$4:$Y$11,2,FALSE)&amp;$S$1&amp;A67,作業ｼｰﾄ!$B$4:$N$709,12,FALSE)</f>
        <v>#N/A</v>
      </c>
      <c r="U67" s="29" t="e">
        <f>VLOOKUP(VLOOKUP($N$1,$X$4:$Y$11,2,FALSE)&amp;$S$1&amp;A67,作業ｼｰﾄ!$B$4:$N$709,13,FALSE)</f>
        <v>#N/A</v>
      </c>
      <c r="V67" s="17"/>
    </row>
    <row r="68" spans="1:22" ht="15.75" hidden="1" customHeight="1" x14ac:dyDescent="0.15">
      <c r="A68" s="3">
        <v>65</v>
      </c>
      <c r="B68" s="3">
        <f>IF(COUNTIF($I$4:L68,I68)=1,1,0)</f>
        <v>0</v>
      </c>
      <c r="C68" s="3" t="str">
        <f>IF(B68=0,"",SUM($B$4:B68))</f>
        <v/>
      </c>
      <c r="D68" s="39" t="e">
        <f>VLOOKUP(VLOOKUP($N$1,$X$4:$Y$11,2,FALSE)&amp;$S$1&amp;A68,作業ｼｰﾄ!$B$4:$N$709,6,FALSE)</f>
        <v>#N/A</v>
      </c>
      <c r="E68" s="39"/>
      <c r="F68" s="39"/>
      <c r="G68" s="40" t="e">
        <f>VLOOKUP(VLOOKUP($N$1,$X$4:$Y$11,2,FALSE)&amp;$S$1&amp;A68,作業ｼｰﾄ!$B$4:$N$709,7,FALSE)</f>
        <v>#N/A</v>
      </c>
      <c r="H68" s="40"/>
      <c r="I68" s="38" t="e">
        <f>VLOOKUP(VLOOKUP($N$1,$X$4:$Y$11,2,FALSE)&amp;$S$1&amp;A68,作業ｼｰﾄ!$B$4:$N$709,8,FALSE)</f>
        <v>#N/A</v>
      </c>
      <c r="J68" s="38"/>
      <c r="K68" s="38"/>
      <c r="L68" s="38"/>
      <c r="M68" s="44" t="e">
        <f>VLOOKUP(VLOOKUP($N$1,$X$4:$Y$11,2,FALSE)&amp;$S$1&amp;A68,作業ｼｰﾄ!$B$4:$N$709,9,FALSE)</f>
        <v>#N/A</v>
      </c>
      <c r="N68" s="44"/>
      <c r="O68" s="44"/>
      <c r="P68" s="30" t="e">
        <f>VLOOKUP(VLOOKUP($N$1,$X$4:$Y$11,2,FALSE)&amp;$S$1&amp;A68,作業ｼｰﾄ!$B$4:$N$709,10,FALSE)</f>
        <v>#N/A</v>
      </c>
      <c r="Q68" s="39" t="e">
        <f>VLOOKUP(VLOOKUP($N$1,$X$4:$Y$11,2,FALSE)&amp;$S$1&amp;A68,作業ｼｰﾄ!$B$4:$N$709,11,FALSE)</f>
        <v>#N/A</v>
      </c>
      <c r="R68" s="39"/>
      <c r="S68" s="39"/>
      <c r="T68" s="19" t="e">
        <f>VLOOKUP(VLOOKUP($N$1,$X$4:$Y$11,2,FALSE)&amp;$S$1&amp;A68,作業ｼｰﾄ!$B$4:$N$709,12,FALSE)</f>
        <v>#N/A</v>
      </c>
      <c r="U68" s="29" t="e">
        <f>VLOOKUP(VLOOKUP($N$1,$X$4:$Y$11,2,FALSE)&amp;$S$1&amp;A68,作業ｼｰﾄ!$B$4:$N$709,13,FALSE)</f>
        <v>#N/A</v>
      </c>
      <c r="V68" s="17"/>
    </row>
    <row r="69" spans="1:22" ht="15.75" hidden="1" customHeight="1" x14ac:dyDescent="0.15">
      <c r="A69" s="3">
        <v>66</v>
      </c>
      <c r="B69" s="3">
        <f>IF(COUNTIF($I$4:L69,I69)=1,1,0)</f>
        <v>0</v>
      </c>
      <c r="C69" s="3" t="str">
        <f>IF(B69=0,"",SUM($B$4:B69))</f>
        <v/>
      </c>
      <c r="D69" s="39" t="e">
        <f>VLOOKUP(VLOOKUP($N$1,$X$4:$Y$11,2,FALSE)&amp;$S$1&amp;A69,作業ｼｰﾄ!$B$4:$N$709,6,FALSE)</f>
        <v>#N/A</v>
      </c>
      <c r="E69" s="39"/>
      <c r="F69" s="39"/>
      <c r="G69" s="40" t="e">
        <f>VLOOKUP(VLOOKUP($N$1,$X$4:$Y$11,2,FALSE)&amp;$S$1&amp;A69,作業ｼｰﾄ!$B$4:$N$709,7,FALSE)</f>
        <v>#N/A</v>
      </c>
      <c r="H69" s="40"/>
      <c r="I69" s="38" t="e">
        <f>VLOOKUP(VLOOKUP($N$1,$X$4:$Y$11,2,FALSE)&amp;$S$1&amp;A69,作業ｼｰﾄ!$B$4:$N$709,8,FALSE)</f>
        <v>#N/A</v>
      </c>
      <c r="J69" s="38"/>
      <c r="K69" s="38"/>
      <c r="L69" s="38"/>
      <c r="M69" s="44" t="e">
        <f>VLOOKUP(VLOOKUP($N$1,$X$4:$Y$11,2,FALSE)&amp;$S$1&amp;A69,作業ｼｰﾄ!$B$4:$N$709,9,FALSE)</f>
        <v>#N/A</v>
      </c>
      <c r="N69" s="44"/>
      <c r="O69" s="44"/>
      <c r="P69" s="30" t="e">
        <f>VLOOKUP(VLOOKUP($N$1,$X$4:$Y$11,2,FALSE)&amp;$S$1&amp;A69,作業ｼｰﾄ!$B$4:$N$709,10,FALSE)</f>
        <v>#N/A</v>
      </c>
      <c r="Q69" s="39" t="e">
        <f>VLOOKUP(VLOOKUP($N$1,$X$4:$Y$11,2,FALSE)&amp;$S$1&amp;A69,作業ｼｰﾄ!$B$4:$N$709,11,FALSE)</f>
        <v>#N/A</v>
      </c>
      <c r="R69" s="39"/>
      <c r="S69" s="39"/>
      <c r="T69" s="19" t="e">
        <f>VLOOKUP(VLOOKUP($N$1,$X$4:$Y$11,2,FALSE)&amp;$S$1&amp;A69,作業ｼｰﾄ!$B$4:$N$709,12,FALSE)</f>
        <v>#N/A</v>
      </c>
      <c r="U69" s="29" t="e">
        <f>VLOOKUP(VLOOKUP($N$1,$X$4:$Y$11,2,FALSE)&amp;$S$1&amp;A69,作業ｼｰﾄ!$B$4:$N$709,13,FALSE)</f>
        <v>#N/A</v>
      </c>
      <c r="V69" s="17"/>
    </row>
    <row r="70" spans="1:22" ht="15.75" hidden="1" customHeight="1" x14ac:dyDescent="0.15">
      <c r="A70" s="3">
        <v>67</v>
      </c>
      <c r="B70" s="3">
        <f>IF(COUNTIF($I$4:L70,I70)=1,1,0)</f>
        <v>0</v>
      </c>
      <c r="C70" s="3" t="str">
        <f>IF(B70=0,"",SUM($B$4:B70))</f>
        <v/>
      </c>
      <c r="D70" s="39" t="e">
        <f>VLOOKUP(VLOOKUP($N$1,$X$4:$Y$11,2,FALSE)&amp;$S$1&amp;A70,作業ｼｰﾄ!$B$4:$N$709,6,FALSE)</f>
        <v>#N/A</v>
      </c>
      <c r="E70" s="39"/>
      <c r="F70" s="39"/>
      <c r="G70" s="40" t="e">
        <f>VLOOKUP(VLOOKUP($N$1,$X$4:$Y$11,2,FALSE)&amp;$S$1&amp;A70,作業ｼｰﾄ!$B$4:$N$709,7,FALSE)</f>
        <v>#N/A</v>
      </c>
      <c r="H70" s="40"/>
      <c r="I70" s="38" t="e">
        <f>VLOOKUP(VLOOKUP($N$1,$X$4:$Y$11,2,FALSE)&amp;$S$1&amp;A70,作業ｼｰﾄ!$B$4:$N$709,8,FALSE)</f>
        <v>#N/A</v>
      </c>
      <c r="J70" s="38"/>
      <c r="K70" s="38"/>
      <c r="L70" s="38"/>
      <c r="M70" s="44" t="e">
        <f>VLOOKUP(VLOOKUP($N$1,$X$4:$Y$11,2,FALSE)&amp;$S$1&amp;A70,作業ｼｰﾄ!$B$4:$N$709,9,FALSE)</f>
        <v>#N/A</v>
      </c>
      <c r="N70" s="44"/>
      <c r="O70" s="44"/>
      <c r="P70" s="30" t="e">
        <f>VLOOKUP(VLOOKUP($N$1,$X$4:$Y$11,2,FALSE)&amp;$S$1&amp;A70,作業ｼｰﾄ!$B$4:$N$709,10,FALSE)</f>
        <v>#N/A</v>
      </c>
      <c r="Q70" s="39" t="e">
        <f>VLOOKUP(VLOOKUP($N$1,$X$4:$Y$11,2,FALSE)&amp;$S$1&amp;A70,作業ｼｰﾄ!$B$4:$N$709,11,FALSE)</f>
        <v>#N/A</v>
      </c>
      <c r="R70" s="39"/>
      <c r="S70" s="39"/>
      <c r="T70" s="19" t="e">
        <f>VLOOKUP(VLOOKUP($N$1,$X$4:$Y$11,2,FALSE)&amp;$S$1&amp;A70,作業ｼｰﾄ!$B$4:$N$709,12,FALSE)</f>
        <v>#N/A</v>
      </c>
      <c r="U70" s="29" t="e">
        <f>VLOOKUP(VLOOKUP($N$1,$X$4:$Y$11,2,FALSE)&amp;$S$1&amp;A70,作業ｼｰﾄ!$B$4:$N$709,13,FALSE)</f>
        <v>#N/A</v>
      </c>
      <c r="V70" s="17"/>
    </row>
    <row r="71" spans="1:22" ht="15.75" hidden="1" customHeight="1" x14ac:dyDescent="0.15">
      <c r="A71" s="3">
        <v>68</v>
      </c>
      <c r="B71" s="3">
        <f>IF(COUNTIF($I$4:L71,I71)=1,1,0)</f>
        <v>0</v>
      </c>
      <c r="C71" s="3" t="str">
        <f>IF(B71=0,"",SUM($B$4:B71))</f>
        <v/>
      </c>
      <c r="D71" s="39" t="e">
        <f>VLOOKUP(VLOOKUP($N$1,$X$4:$Y$11,2,FALSE)&amp;$S$1&amp;A71,作業ｼｰﾄ!$B$4:$N$709,6,FALSE)</f>
        <v>#N/A</v>
      </c>
      <c r="E71" s="39"/>
      <c r="F71" s="39"/>
      <c r="G71" s="40" t="e">
        <f>VLOOKUP(VLOOKUP($N$1,$X$4:$Y$11,2,FALSE)&amp;$S$1&amp;A71,作業ｼｰﾄ!$B$4:$N$709,7,FALSE)</f>
        <v>#N/A</v>
      </c>
      <c r="H71" s="40"/>
      <c r="I71" s="38" t="e">
        <f>VLOOKUP(VLOOKUP($N$1,$X$4:$Y$11,2,FALSE)&amp;$S$1&amp;A71,作業ｼｰﾄ!$B$4:$N$709,8,FALSE)</f>
        <v>#N/A</v>
      </c>
      <c r="J71" s="38"/>
      <c r="K71" s="38"/>
      <c r="L71" s="38"/>
      <c r="M71" s="44" t="e">
        <f>VLOOKUP(VLOOKUP($N$1,$X$4:$Y$11,2,FALSE)&amp;$S$1&amp;A71,作業ｼｰﾄ!$B$4:$N$709,9,FALSE)</f>
        <v>#N/A</v>
      </c>
      <c r="N71" s="44"/>
      <c r="O71" s="44"/>
      <c r="P71" s="30" t="e">
        <f>VLOOKUP(VLOOKUP($N$1,$X$4:$Y$11,2,FALSE)&amp;$S$1&amp;A71,作業ｼｰﾄ!$B$4:$N$709,10,FALSE)</f>
        <v>#N/A</v>
      </c>
      <c r="Q71" s="39" t="e">
        <f>VLOOKUP(VLOOKUP($N$1,$X$4:$Y$11,2,FALSE)&amp;$S$1&amp;A71,作業ｼｰﾄ!$B$4:$N$709,11,FALSE)</f>
        <v>#N/A</v>
      </c>
      <c r="R71" s="39"/>
      <c r="S71" s="39"/>
      <c r="T71" s="19" t="e">
        <f>VLOOKUP(VLOOKUP($N$1,$X$4:$Y$11,2,FALSE)&amp;$S$1&amp;A71,作業ｼｰﾄ!$B$4:$N$709,12,FALSE)</f>
        <v>#N/A</v>
      </c>
      <c r="U71" s="29" t="e">
        <f>VLOOKUP(VLOOKUP($N$1,$X$4:$Y$11,2,FALSE)&amp;$S$1&amp;A71,作業ｼｰﾄ!$B$4:$N$709,13,FALSE)</f>
        <v>#N/A</v>
      </c>
      <c r="V71" s="17"/>
    </row>
    <row r="72" spans="1:22" ht="15.75" hidden="1" customHeight="1" x14ac:dyDescent="0.15">
      <c r="A72" s="3">
        <v>69</v>
      </c>
      <c r="B72" s="3">
        <f>IF(COUNTIF($I$4:L72,I72)=1,1,0)</f>
        <v>0</v>
      </c>
      <c r="C72" s="3" t="str">
        <f>IF(B72=0,"",SUM($B$4:B72))</f>
        <v/>
      </c>
      <c r="D72" s="39" t="e">
        <f>VLOOKUP(VLOOKUP($N$1,$X$4:$Y$11,2,FALSE)&amp;$S$1&amp;A72,作業ｼｰﾄ!$B$4:$N$709,6,FALSE)</f>
        <v>#N/A</v>
      </c>
      <c r="E72" s="39"/>
      <c r="F72" s="39"/>
      <c r="G72" s="40" t="e">
        <f>VLOOKUP(VLOOKUP($N$1,$X$4:$Y$11,2,FALSE)&amp;$S$1&amp;A72,作業ｼｰﾄ!$B$4:$N$709,7,FALSE)</f>
        <v>#N/A</v>
      </c>
      <c r="H72" s="40"/>
      <c r="I72" s="38" t="e">
        <f>VLOOKUP(VLOOKUP($N$1,$X$4:$Y$11,2,FALSE)&amp;$S$1&amp;A72,作業ｼｰﾄ!$B$4:$N$709,8,FALSE)</f>
        <v>#N/A</v>
      </c>
      <c r="J72" s="38"/>
      <c r="K72" s="38"/>
      <c r="L72" s="38"/>
      <c r="M72" s="44" t="e">
        <f>VLOOKUP(VLOOKUP($N$1,$X$4:$Y$11,2,FALSE)&amp;$S$1&amp;A72,作業ｼｰﾄ!$B$4:$N$709,9,FALSE)</f>
        <v>#N/A</v>
      </c>
      <c r="N72" s="44"/>
      <c r="O72" s="44"/>
      <c r="P72" s="30" t="e">
        <f>VLOOKUP(VLOOKUP($N$1,$X$4:$Y$11,2,FALSE)&amp;$S$1&amp;A72,作業ｼｰﾄ!$B$4:$N$709,10,FALSE)</f>
        <v>#N/A</v>
      </c>
      <c r="Q72" s="39" t="e">
        <f>VLOOKUP(VLOOKUP($N$1,$X$4:$Y$11,2,FALSE)&amp;$S$1&amp;A72,作業ｼｰﾄ!$B$4:$N$709,11,FALSE)</f>
        <v>#N/A</v>
      </c>
      <c r="R72" s="39"/>
      <c r="S72" s="39"/>
      <c r="T72" s="19" t="e">
        <f>VLOOKUP(VLOOKUP($N$1,$X$4:$Y$11,2,FALSE)&amp;$S$1&amp;A72,作業ｼｰﾄ!$B$4:$N$709,12,FALSE)</f>
        <v>#N/A</v>
      </c>
      <c r="U72" s="29" t="e">
        <f>VLOOKUP(VLOOKUP($N$1,$X$4:$Y$11,2,FALSE)&amp;$S$1&amp;A72,作業ｼｰﾄ!$B$4:$N$709,13,FALSE)</f>
        <v>#N/A</v>
      </c>
      <c r="V72" s="17"/>
    </row>
    <row r="73" spans="1:22" ht="15.75" hidden="1" customHeight="1" x14ac:dyDescent="0.15">
      <c r="A73" s="3">
        <v>70</v>
      </c>
      <c r="B73" s="3">
        <f>IF(COUNTIF($I$4:L73,I73)=1,1,0)</f>
        <v>0</v>
      </c>
      <c r="C73" s="3" t="str">
        <f>IF(B73=0,"",SUM($B$4:B73))</f>
        <v/>
      </c>
      <c r="D73" s="39" t="e">
        <f>VLOOKUP(VLOOKUP($N$1,$X$4:$Y$11,2,FALSE)&amp;$S$1&amp;A73,作業ｼｰﾄ!$B$4:$N$709,6,FALSE)</f>
        <v>#N/A</v>
      </c>
      <c r="E73" s="39"/>
      <c r="F73" s="39"/>
      <c r="G73" s="40" t="e">
        <f>VLOOKUP(VLOOKUP($N$1,$X$4:$Y$11,2,FALSE)&amp;$S$1&amp;A73,作業ｼｰﾄ!$B$4:$N$709,7,FALSE)</f>
        <v>#N/A</v>
      </c>
      <c r="H73" s="40"/>
      <c r="I73" s="38" t="e">
        <f>VLOOKUP(VLOOKUP($N$1,$X$4:$Y$11,2,FALSE)&amp;$S$1&amp;A73,作業ｼｰﾄ!$B$4:$N$709,8,FALSE)</f>
        <v>#N/A</v>
      </c>
      <c r="J73" s="38"/>
      <c r="K73" s="38"/>
      <c r="L73" s="38"/>
      <c r="M73" s="44" t="e">
        <f>VLOOKUP(VLOOKUP($N$1,$X$4:$Y$11,2,FALSE)&amp;$S$1&amp;A73,作業ｼｰﾄ!$B$4:$N$709,9,FALSE)</f>
        <v>#N/A</v>
      </c>
      <c r="N73" s="44"/>
      <c r="O73" s="44"/>
      <c r="P73" s="30" t="e">
        <f>VLOOKUP(VLOOKUP($N$1,$X$4:$Y$11,2,FALSE)&amp;$S$1&amp;A73,作業ｼｰﾄ!$B$4:$N$709,10,FALSE)</f>
        <v>#N/A</v>
      </c>
      <c r="Q73" s="39" t="e">
        <f>VLOOKUP(VLOOKUP($N$1,$X$4:$Y$11,2,FALSE)&amp;$S$1&amp;A73,作業ｼｰﾄ!$B$4:$N$709,11,FALSE)</f>
        <v>#N/A</v>
      </c>
      <c r="R73" s="39"/>
      <c r="S73" s="39"/>
      <c r="T73" s="19" t="e">
        <f>VLOOKUP(VLOOKUP($N$1,$X$4:$Y$11,2,FALSE)&amp;$S$1&amp;A73,作業ｼｰﾄ!$B$4:$N$709,12,FALSE)</f>
        <v>#N/A</v>
      </c>
      <c r="U73" s="29" t="e">
        <f>VLOOKUP(VLOOKUP($N$1,$X$4:$Y$11,2,FALSE)&amp;$S$1&amp;A73,作業ｼｰﾄ!$B$4:$N$709,13,FALSE)</f>
        <v>#N/A</v>
      </c>
      <c r="V73" s="17"/>
    </row>
    <row r="74" spans="1:22" ht="15.75" hidden="1" customHeight="1" x14ac:dyDescent="0.15">
      <c r="A74" s="3">
        <v>71</v>
      </c>
      <c r="B74" s="3">
        <f>IF(COUNTIF($I$4:L74,I74)=1,1,0)</f>
        <v>0</v>
      </c>
      <c r="C74" s="3" t="str">
        <f>IF(B74=0,"",SUM($B$4:B74))</f>
        <v/>
      </c>
      <c r="D74" s="39" t="e">
        <f>VLOOKUP(VLOOKUP($N$1,$X$4:$Y$11,2,FALSE)&amp;$S$1&amp;A74,作業ｼｰﾄ!$B$4:$N$709,6,FALSE)</f>
        <v>#N/A</v>
      </c>
      <c r="E74" s="39"/>
      <c r="F74" s="39"/>
      <c r="G74" s="40" t="e">
        <f>VLOOKUP(VLOOKUP($N$1,$X$4:$Y$11,2,FALSE)&amp;$S$1&amp;A74,作業ｼｰﾄ!$B$4:$N$709,7,FALSE)</f>
        <v>#N/A</v>
      </c>
      <c r="H74" s="40"/>
      <c r="I74" s="38" t="e">
        <f>VLOOKUP(VLOOKUP($N$1,$X$4:$Y$11,2,FALSE)&amp;$S$1&amp;A74,作業ｼｰﾄ!$B$4:$N$709,8,FALSE)</f>
        <v>#N/A</v>
      </c>
      <c r="J74" s="38"/>
      <c r="K74" s="38"/>
      <c r="L74" s="38"/>
      <c r="M74" s="44" t="e">
        <f>VLOOKUP(VLOOKUP($N$1,$X$4:$Y$11,2,FALSE)&amp;$S$1&amp;A74,作業ｼｰﾄ!$B$4:$N$709,9,FALSE)</f>
        <v>#N/A</v>
      </c>
      <c r="N74" s="44"/>
      <c r="O74" s="44"/>
      <c r="P74" s="30" t="e">
        <f>VLOOKUP(VLOOKUP($N$1,$X$4:$Y$11,2,FALSE)&amp;$S$1&amp;A74,作業ｼｰﾄ!$B$4:$N$709,10,FALSE)</f>
        <v>#N/A</v>
      </c>
      <c r="Q74" s="39" t="e">
        <f>VLOOKUP(VLOOKUP($N$1,$X$4:$Y$11,2,FALSE)&amp;$S$1&amp;A74,作業ｼｰﾄ!$B$4:$N$709,11,FALSE)</f>
        <v>#N/A</v>
      </c>
      <c r="R74" s="39"/>
      <c r="S74" s="39"/>
      <c r="T74" s="19" t="e">
        <f>VLOOKUP(VLOOKUP($N$1,$X$4:$Y$11,2,FALSE)&amp;$S$1&amp;A74,作業ｼｰﾄ!$B$4:$N$709,12,FALSE)</f>
        <v>#N/A</v>
      </c>
      <c r="U74" s="29" t="e">
        <f>VLOOKUP(VLOOKUP($N$1,$X$4:$Y$11,2,FALSE)&amp;$S$1&amp;A74,作業ｼｰﾄ!$B$4:$N$709,13,FALSE)</f>
        <v>#N/A</v>
      </c>
      <c r="V74" s="17"/>
    </row>
    <row r="75" spans="1:22" ht="15.75" hidden="1" customHeight="1" x14ac:dyDescent="0.15">
      <c r="A75" s="3">
        <v>72</v>
      </c>
      <c r="B75" s="3">
        <f>IF(COUNTIF($I$4:L75,I75)=1,1,0)</f>
        <v>0</v>
      </c>
      <c r="C75" s="3" t="str">
        <f>IF(B75=0,"",SUM($B$4:B75))</f>
        <v/>
      </c>
      <c r="D75" s="39" t="e">
        <f>VLOOKUP(VLOOKUP($N$1,$X$4:$Y$11,2,FALSE)&amp;$S$1&amp;A75,作業ｼｰﾄ!$B$4:$N$709,6,FALSE)</f>
        <v>#N/A</v>
      </c>
      <c r="E75" s="39"/>
      <c r="F75" s="39"/>
      <c r="G75" s="40" t="e">
        <f>VLOOKUP(VLOOKUP($N$1,$X$4:$Y$11,2,FALSE)&amp;$S$1&amp;A75,作業ｼｰﾄ!$B$4:$N$709,7,FALSE)</f>
        <v>#N/A</v>
      </c>
      <c r="H75" s="40"/>
      <c r="I75" s="38" t="e">
        <f>VLOOKUP(VLOOKUP($N$1,$X$4:$Y$11,2,FALSE)&amp;$S$1&amp;A75,作業ｼｰﾄ!$B$4:$N$709,8,FALSE)</f>
        <v>#N/A</v>
      </c>
      <c r="J75" s="38"/>
      <c r="K75" s="38"/>
      <c r="L75" s="38"/>
      <c r="M75" s="44" t="e">
        <f>VLOOKUP(VLOOKUP($N$1,$X$4:$Y$11,2,FALSE)&amp;$S$1&amp;A75,作業ｼｰﾄ!$B$4:$N$709,9,FALSE)</f>
        <v>#N/A</v>
      </c>
      <c r="N75" s="44"/>
      <c r="O75" s="44"/>
      <c r="P75" s="30" t="e">
        <f>VLOOKUP(VLOOKUP($N$1,$X$4:$Y$11,2,FALSE)&amp;$S$1&amp;A75,作業ｼｰﾄ!$B$4:$N$709,10,FALSE)</f>
        <v>#N/A</v>
      </c>
      <c r="Q75" s="39" t="e">
        <f>VLOOKUP(VLOOKUP($N$1,$X$4:$Y$11,2,FALSE)&amp;$S$1&amp;A75,作業ｼｰﾄ!$B$4:$N$709,11,FALSE)</f>
        <v>#N/A</v>
      </c>
      <c r="R75" s="39"/>
      <c r="S75" s="39"/>
      <c r="T75" s="19" t="e">
        <f>VLOOKUP(VLOOKUP($N$1,$X$4:$Y$11,2,FALSE)&amp;$S$1&amp;A75,作業ｼｰﾄ!$B$4:$N$709,12,FALSE)</f>
        <v>#N/A</v>
      </c>
      <c r="U75" s="29" t="e">
        <f>VLOOKUP(VLOOKUP($N$1,$X$4:$Y$11,2,FALSE)&amp;$S$1&amp;A75,作業ｼｰﾄ!$B$4:$N$709,13,FALSE)</f>
        <v>#N/A</v>
      </c>
      <c r="V75" s="17"/>
    </row>
    <row r="76" spans="1:22" ht="15.75" hidden="1" customHeight="1" x14ac:dyDescent="0.15">
      <c r="A76" s="3">
        <v>73</v>
      </c>
      <c r="B76" s="3">
        <f>IF(COUNTIF($I$4:L76,I76)=1,1,0)</f>
        <v>0</v>
      </c>
      <c r="C76" s="3" t="str">
        <f>IF(B76=0,"",SUM($B$4:B76))</f>
        <v/>
      </c>
      <c r="D76" s="39" t="e">
        <f>VLOOKUP(VLOOKUP($N$1,$X$4:$Y$11,2,FALSE)&amp;$S$1&amp;A76,作業ｼｰﾄ!$B$4:$N$709,6,FALSE)</f>
        <v>#N/A</v>
      </c>
      <c r="E76" s="39"/>
      <c r="F76" s="39"/>
      <c r="G76" s="40" t="e">
        <f>VLOOKUP(VLOOKUP($N$1,$X$4:$Y$11,2,FALSE)&amp;$S$1&amp;A76,作業ｼｰﾄ!$B$4:$N$709,7,FALSE)</f>
        <v>#N/A</v>
      </c>
      <c r="H76" s="40"/>
      <c r="I76" s="38" t="e">
        <f>VLOOKUP(VLOOKUP($N$1,$X$4:$Y$11,2,FALSE)&amp;$S$1&amp;A76,作業ｼｰﾄ!$B$4:$N$709,8,FALSE)</f>
        <v>#N/A</v>
      </c>
      <c r="J76" s="38"/>
      <c r="K76" s="38"/>
      <c r="L76" s="38"/>
      <c r="M76" s="44" t="e">
        <f>VLOOKUP(VLOOKUP($N$1,$X$4:$Y$11,2,FALSE)&amp;$S$1&amp;A76,作業ｼｰﾄ!$B$4:$N$709,9,FALSE)</f>
        <v>#N/A</v>
      </c>
      <c r="N76" s="44"/>
      <c r="O76" s="44"/>
      <c r="P76" s="30" t="e">
        <f>VLOOKUP(VLOOKUP($N$1,$X$4:$Y$11,2,FALSE)&amp;$S$1&amp;A76,作業ｼｰﾄ!$B$4:$N$709,10,FALSE)</f>
        <v>#N/A</v>
      </c>
      <c r="Q76" s="39" t="e">
        <f>VLOOKUP(VLOOKUP($N$1,$X$4:$Y$11,2,FALSE)&amp;$S$1&amp;A76,作業ｼｰﾄ!$B$4:$N$709,11,FALSE)</f>
        <v>#N/A</v>
      </c>
      <c r="R76" s="39"/>
      <c r="S76" s="39"/>
      <c r="T76" s="19" t="e">
        <f>VLOOKUP(VLOOKUP($N$1,$X$4:$Y$11,2,FALSE)&amp;$S$1&amp;A76,作業ｼｰﾄ!$B$4:$N$709,12,FALSE)</f>
        <v>#N/A</v>
      </c>
      <c r="U76" s="29" t="e">
        <f>VLOOKUP(VLOOKUP($N$1,$X$4:$Y$11,2,FALSE)&amp;$S$1&amp;A76,作業ｼｰﾄ!$B$4:$N$709,13,FALSE)</f>
        <v>#N/A</v>
      </c>
      <c r="V76" s="17"/>
    </row>
    <row r="77" spans="1:22" ht="15.75" hidden="1" customHeight="1" x14ac:dyDescent="0.15">
      <c r="A77" s="3">
        <v>74</v>
      </c>
      <c r="B77" s="3">
        <f>IF(COUNTIF($I$4:L77,I77)=1,1,0)</f>
        <v>0</v>
      </c>
      <c r="C77" s="3" t="str">
        <f>IF(B77=0,"",SUM($B$4:B77))</f>
        <v/>
      </c>
      <c r="D77" s="39" t="e">
        <f>VLOOKUP(VLOOKUP($N$1,$X$4:$Y$11,2,FALSE)&amp;$S$1&amp;A77,作業ｼｰﾄ!$B$4:$N$709,6,FALSE)</f>
        <v>#N/A</v>
      </c>
      <c r="E77" s="39"/>
      <c r="F77" s="39"/>
      <c r="G77" s="40" t="e">
        <f>VLOOKUP(VLOOKUP($N$1,$X$4:$Y$11,2,FALSE)&amp;$S$1&amp;A77,作業ｼｰﾄ!$B$4:$N$709,7,FALSE)</f>
        <v>#N/A</v>
      </c>
      <c r="H77" s="40"/>
      <c r="I77" s="38" t="e">
        <f>VLOOKUP(VLOOKUP($N$1,$X$4:$Y$11,2,FALSE)&amp;$S$1&amp;A77,作業ｼｰﾄ!$B$4:$N$709,8,FALSE)</f>
        <v>#N/A</v>
      </c>
      <c r="J77" s="38"/>
      <c r="K77" s="38"/>
      <c r="L77" s="38"/>
      <c r="M77" s="44" t="e">
        <f>VLOOKUP(VLOOKUP($N$1,$X$4:$Y$11,2,FALSE)&amp;$S$1&amp;A77,作業ｼｰﾄ!$B$4:$N$709,9,FALSE)</f>
        <v>#N/A</v>
      </c>
      <c r="N77" s="44"/>
      <c r="O77" s="44"/>
      <c r="P77" s="30" t="e">
        <f>VLOOKUP(VLOOKUP($N$1,$X$4:$Y$11,2,FALSE)&amp;$S$1&amp;A77,作業ｼｰﾄ!$B$4:$N$709,10,FALSE)</f>
        <v>#N/A</v>
      </c>
      <c r="Q77" s="39" t="e">
        <f>VLOOKUP(VLOOKUP($N$1,$X$4:$Y$11,2,FALSE)&amp;$S$1&amp;A77,作業ｼｰﾄ!$B$4:$N$709,11,FALSE)</f>
        <v>#N/A</v>
      </c>
      <c r="R77" s="39"/>
      <c r="S77" s="39"/>
      <c r="T77" s="19" t="e">
        <f>VLOOKUP(VLOOKUP($N$1,$X$4:$Y$11,2,FALSE)&amp;$S$1&amp;A77,作業ｼｰﾄ!$B$4:$N$709,12,FALSE)</f>
        <v>#N/A</v>
      </c>
      <c r="U77" s="29" t="e">
        <f>VLOOKUP(VLOOKUP($N$1,$X$4:$Y$11,2,FALSE)&amp;$S$1&amp;A77,作業ｼｰﾄ!$B$4:$N$709,13,FALSE)</f>
        <v>#N/A</v>
      </c>
      <c r="V77" s="17"/>
    </row>
    <row r="78" spans="1:22" ht="15.75" hidden="1" customHeight="1" x14ac:dyDescent="0.15">
      <c r="A78" s="3">
        <v>75</v>
      </c>
      <c r="B78" s="3">
        <f>IF(COUNTIF($I$4:L78,I78)=1,1,0)</f>
        <v>0</v>
      </c>
      <c r="C78" s="3" t="str">
        <f>IF(B78=0,"",SUM($B$4:B78))</f>
        <v/>
      </c>
      <c r="D78" s="39" t="e">
        <f>VLOOKUP(VLOOKUP($N$1,$X$4:$Y$11,2,FALSE)&amp;$S$1&amp;A78,作業ｼｰﾄ!$B$4:$N$709,6,FALSE)</f>
        <v>#N/A</v>
      </c>
      <c r="E78" s="39"/>
      <c r="F78" s="39"/>
      <c r="G78" s="40" t="e">
        <f>VLOOKUP(VLOOKUP($N$1,$X$4:$Y$11,2,FALSE)&amp;$S$1&amp;A78,作業ｼｰﾄ!$B$4:$N$709,7,FALSE)</f>
        <v>#N/A</v>
      </c>
      <c r="H78" s="40"/>
      <c r="I78" s="38" t="e">
        <f>VLOOKUP(VLOOKUP($N$1,$X$4:$Y$11,2,FALSE)&amp;$S$1&amp;A78,作業ｼｰﾄ!$B$4:$N$709,8,FALSE)</f>
        <v>#N/A</v>
      </c>
      <c r="J78" s="38"/>
      <c r="K78" s="38"/>
      <c r="L78" s="38"/>
      <c r="M78" s="44" t="e">
        <f>VLOOKUP(VLOOKUP($N$1,$X$4:$Y$11,2,FALSE)&amp;$S$1&amp;A78,作業ｼｰﾄ!$B$4:$N$709,9,FALSE)</f>
        <v>#N/A</v>
      </c>
      <c r="N78" s="44"/>
      <c r="O78" s="44"/>
      <c r="P78" s="30" t="e">
        <f>VLOOKUP(VLOOKUP($N$1,$X$4:$Y$11,2,FALSE)&amp;$S$1&amp;A78,作業ｼｰﾄ!$B$4:$N$709,10,FALSE)</f>
        <v>#N/A</v>
      </c>
      <c r="Q78" s="39" t="e">
        <f>VLOOKUP(VLOOKUP($N$1,$X$4:$Y$11,2,FALSE)&amp;$S$1&amp;A78,作業ｼｰﾄ!$B$4:$N$709,11,FALSE)</f>
        <v>#N/A</v>
      </c>
      <c r="R78" s="39"/>
      <c r="S78" s="39"/>
      <c r="T78" s="19" t="e">
        <f>VLOOKUP(VLOOKUP($N$1,$X$4:$Y$11,2,FALSE)&amp;$S$1&amp;A78,作業ｼｰﾄ!$B$4:$N$709,12,FALSE)</f>
        <v>#N/A</v>
      </c>
      <c r="U78" s="29" t="e">
        <f>VLOOKUP(VLOOKUP($N$1,$X$4:$Y$11,2,FALSE)&amp;$S$1&amp;A78,作業ｼｰﾄ!$B$4:$N$709,13,FALSE)</f>
        <v>#N/A</v>
      </c>
      <c r="V78" s="17"/>
    </row>
    <row r="79" spans="1:22" ht="15.75" hidden="1" customHeight="1" x14ac:dyDescent="0.15">
      <c r="A79" s="3">
        <v>76</v>
      </c>
      <c r="B79" s="3">
        <f>IF(COUNTIF($I$4:L79,I79)=1,1,0)</f>
        <v>0</v>
      </c>
      <c r="C79" s="3" t="str">
        <f>IF(B79=0,"",SUM($B$4:B79))</f>
        <v/>
      </c>
      <c r="D79" s="39" t="e">
        <f>VLOOKUP(VLOOKUP($N$1,$X$4:$Y$11,2,FALSE)&amp;$S$1&amp;A79,作業ｼｰﾄ!$B$4:$N$709,6,FALSE)</f>
        <v>#N/A</v>
      </c>
      <c r="E79" s="39"/>
      <c r="F79" s="39"/>
      <c r="G79" s="40" t="e">
        <f>VLOOKUP(VLOOKUP($N$1,$X$4:$Y$11,2,FALSE)&amp;$S$1&amp;A79,作業ｼｰﾄ!$B$4:$N$709,7,FALSE)</f>
        <v>#N/A</v>
      </c>
      <c r="H79" s="40"/>
      <c r="I79" s="38" t="e">
        <f>VLOOKUP(VLOOKUP($N$1,$X$4:$Y$11,2,FALSE)&amp;$S$1&amp;A79,作業ｼｰﾄ!$B$4:$N$709,8,FALSE)</f>
        <v>#N/A</v>
      </c>
      <c r="J79" s="38"/>
      <c r="K79" s="38"/>
      <c r="L79" s="38"/>
      <c r="M79" s="44" t="e">
        <f>VLOOKUP(VLOOKUP($N$1,$X$4:$Y$11,2,FALSE)&amp;$S$1&amp;A79,作業ｼｰﾄ!$B$4:$N$709,9,FALSE)</f>
        <v>#N/A</v>
      </c>
      <c r="N79" s="44"/>
      <c r="O79" s="44"/>
      <c r="P79" s="30" t="e">
        <f>VLOOKUP(VLOOKUP($N$1,$X$4:$Y$11,2,FALSE)&amp;$S$1&amp;A79,作業ｼｰﾄ!$B$4:$N$709,10,FALSE)</f>
        <v>#N/A</v>
      </c>
      <c r="Q79" s="39" t="e">
        <f>VLOOKUP(VLOOKUP($N$1,$X$4:$Y$11,2,FALSE)&amp;$S$1&amp;A79,作業ｼｰﾄ!$B$4:$N$709,11,FALSE)</f>
        <v>#N/A</v>
      </c>
      <c r="R79" s="39"/>
      <c r="S79" s="39"/>
      <c r="T79" s="19" t="e">
        <f>VLOOKUP(VLOOKUP($N$1,$X$4:$Y$11,2,FALSE)&amp;$S$1&amp;A79,作業ｼｰﾄ!$B$4:$N$709,12,FALSE)</f>
        <v>#N/A</v>
      </c>
      <c r="U79" s="29" t="e">
        <f>VLOOKUP(VLOOKUP($N$1,$X$4:$Y$11,2,FALSE)&amp;$S$1&amp;A79,作業ｼｰﾄ!$B$4:$N$709,13,FALSE)</f>
        <v>#N/A</v>
      </c>
      <c r="V79" s="17"/>
    </row>
    <row r="80" spans="1:22" ht="15.75" hidden="1" customHeight="1" x14ac:dyDescent="0.15">
      <c r="A80" s="3">
        <v>77</v>
      </c>
      <c r="B80" s="3">
        <f>IF(COUNTIF($I$4:L80,I80)=1,1,0)</f>
        <v>0</v>
      </c>
      <c r="C80" s="3" t="str">
        <f>IF(B80=0,"",SUM($B$4:B80))</f>
        <v/>
      </c>
      <c r="D80" s="39" t="e">
        <f>VLOOKUP(VLOOKUP($N$1,$X$4:$Y$11,2,FALSE)&amp;$S$1&amp;A80,作業ｼｰﾄ!$B$4:$N$709,6,FALSE)</f>
        <v>#N/A</v>
      </c>
      <c r="E80" s="39"/>
      <c r="F80" s="39"/>
      <c r="G80" s="40" t="e">
        <f>VLOOKUP(VLOOKUP($N$1,$X$4:$Y$11,2,FALSE)&amp;$S$1&amp;A80,作業ｼｰﾄ!$B$4:$N$709,7,FALSE)</f>
        <v>#N/A</v>
      </c>
      <c r="H80" s="40"/>
      <c r="I80" s="38" t="e">
        <f>VLOOKUP(VLOOKUP($N$1,$X$4:$Y$11,2,FALSE)&amp;$S$1&amp;A80,作業ｼｰﾄ!$B$4:$N$709,8,FALSE)</f>
        <v>#N/A</v>
      </c>
      <c r="J80" s="38"/>
      <c r="K80" s="38"/>
      <c r="L80" s="38"/>
      <c r="M80" s="44" t="e">
        <f>VLOOKUP(VLOOKUP($N$1,$X$4:$Y$11,2,FALSE)&amp;$S$1&amp;A80,作業ｼｰﾄ!$B$4:$N$709,9,FALSE)</f>
        <v>#N/A</v>
      </c>
      <c r="N80" s="44"/>
      <c r="O80" s="44"/>
      <c r="P80" s="30" t="e">
        <f>VLOOKUP(VLOOKUP($N$1,$X$4:$Y$11,2,FALSE)&amp;$S$1&amp;A80,作業ｼｰﾄ!$B$4:$N$709,10,FALSE)</f>
        <v>#N/A</v>
      </c>
      <c r="Q80" s="39" t="e">
        <f>VLOOKUP(VLOOKUP($N$1,$X$4:$Y$11,2,FALSE)&amp;$S$1&amp;A80,作業ｼｰﾄ!$B$4:$N$709,11,FALSE)</f>
        <v>#N/A</v>
      </c>
      <c r="R80" s="39"/>
      <c r="S80" s="39"/>
      <c r="T80" s="19" t="e">
        <f>VLOOKUP(VLOOKUP($N$1,$X$4:$Y$11,2,FALSE)&amp;$S$1&amp;A80,作業ｼｰﾄ!$B$4:$N$709,12,FALSE)</f>
        <v>#N/A</v>
      </c>
      <c r="U80" s="29" t="e">
        <f>VLOOKUP(VLOOKUP($N$1,$X$4:$Y$11,2,FALSE)&amp;$S$1&amp;A80,作業ｼｰﾄ!$B$4:$N$709,13,FALSE)</f>
        <v>#N/A</v>
      </c>
      <c r="V80" s="17"/>
    </row>
    <row r="81" spans="1:22" ht="15.75" hidden="1" customHeight="1" x14ac:dyDescent="0.15">
      <c r="A81" s="3">
        <v>78</v>
      </c>
      <c r="B81" s="3">
        <f>IF(COUNTIF($I$4:L81,I81)=1,1,0)</f>
        <v>0</v>
      </c>
      <c r="C81" s="3" t="str">
        <f>IF(B81=0,"",SUM($B$4:B81))</f>
        <v/>
      </c>
      <c r="D81" s="39" t="e">
        <f>VLOOKUP(VLOOKUP($N$1,$X$4:$Y$11,2,FALSE)&amp;$S$1&amp;A81,作業ｼｰﾄ!$B$4:$N$709,6,FALSE)</f>
        <v>#N/A</v>
      </c>
      <c r="E81" s="39"/>
      <c r="F81" s="39"/>
      <c r="G81" s="40" t="e">
        <f>VLOOKUP(VLOOKUP($N$1,$X$4:$Y$11,2,FALSE)&amp;$S$1&amp;A81,作業ｼｰﾄ!$B$4:$N$709,7,FALSE)</f>
        <v>#N/A</v>
      </c>
      <c r="H81" s="40"/>
      <c r="I81" s="38" t="e">
        <f>VLOOKUP(VLOOKUP($N$1,$X$4:$Y$11,2,FALSE)&amp;$S$1&amp;A81,作業ｼｰﾄ!$B$4:$N$709,8,FALSE)</f>
        <v>#N/A</v>
      </c>
      <c r="J81" s="38"/>
      <c r="K81" s="38"/>
      <c r="L81" s="38"/>
      <c r="M81" s="44" t="e">
        <f>VLOOKUP(VLOOKUP($N$1,$X$4:$Y$11,2,FALSE)&amp;$S$1&amp;A81,作業ｼｰﾄ!$B$4:$N$709,9,FALSE)</f>
        <v>#N/A</v>
      </c>
      <c r="N81" s="44"/>
      <c r="O81" s="44"/>
      <c r="P81" s="30" t="e">
        <f>VLOOKUP(VLOOKUP($N$1,$X$4:$Y$11,2,FALSE)&amp;$S$1&amp;A81,作業ｼｰﾄ!$B$4:$N$709,10,FALSE)</f>
        <v>#N/A</v>
      </c>
      <c r="Q81" s="39" t="e">
        <f>VLOOKUP(VLOOKUP($N$1,$X$4:$Y$11,2,FALSE)&amp;$S$1&amp;A81,作業ｼｰﾄ!$B$4:$N$709,11,FALSE)</f>
        <v>#N/A</v>
      </c>
      <c r="R81" s="39"/>
      <c r="S81" s="39"/>
      <c r="T81" s="19" t="e">
        <f>VLOOKUP(VLOOKUP($N$1,$X$4:$Y$11,2,FALSE)&amp;$S$1&amp;A81,作業ｼｰﾄ!$B$4:$N$709,12,FALSE)</f>
        <v>#N/A</v>
      </c>
      <c r="U81" s="29" t="e">
        <f>VLOOKUP(VLOOKUP($N$1,$X$4:$Y$11,2,FALSE)&amp;$S$1&amp;A81,作業ｼｰﾄ!$B$4:$N$709,13,FALSE)</f>
        <v>#N/A</v>
      </c>
      <c r="V81" s="17"/>
    </row>
    <row r="82" spans="1:22" ht="15.75" hidden="1" customHeight="1" x14ac:dyDescent="0.15">
      <c r="A82" s="3">
        <v>79</v>
      </c>
      <c r="B82" s="3">
        <f>IF(COUNTIF($I$4:L82,I82)=1,1,0)</f>
        <v>0</v>
      </c>
      <c r="C82" s="3" t="str">
        <f>IF(B82=0,"",SUM($B$4:B82))</f>
        <v/>
      </c>
      <c r="D82" s="39" t="e">
        <f>VLOOKUP(VLOOKUP($N$1,$X$4:$Y$11,2,FALSE)&amp;$S$1&amp;A82,作業ｼｰﾄ!$B$4:$N$709,6,FALSE)</f>
        <v>#N/A</v>
      </c>
      <c r="E82" s="39"/>
      <c r="F82" s="39"/>
      <c r="G82" s="40" t="e">
        <f>VLOOKUP(VLOOKUP($N$1,$X$4:$Y$11,2,FALSE)&amp;$S$1&amp;A82,作業ｼｰﾄ!$B$4:$N$709,7,FALSE)</f>
        <v>#N/A</v>
      </c>
      <c r="H82" s="40"/>
      <c r="I82" s="38" t="e">
        <f>VLOOKUP(VLOOKUP($N$1,$X$4:$Y$11,2,FALSE)&amp;$S$1&amp;A82,作業ｼｰﾄ!$B$4:$N$709,8,FALSE)</f>
        <v>#N/A</v>
      </c>
      <c r="J82" s="38"/>
      <c r="K82" s="38"/>
      <c r="L82" s="38"/>
      <c r="M82" s="44" t="e">
        <f>VLOOKUP(VLOOKUP($N$1,$X$4:$Y$11,2,FALSE)&amp;$S$1&amp;A82,作業ｼｰﾄ!$B$4:$N$709,9,FALSE)</f>
        <v>#N/A</v>
      </c>
      <c r="N82" s="44"/>
      <c r="O82" s="44"/>
      <c r="P82" s="30" t="e">
        <f>VLOOKUP(VLOOKUP($N$1,$X$4:$Y$11,2,FALSE)&amp;$S$1&amp;A82,作業ｼｰﾄ!$B$4:$N$709,10,FALSE)</f>
        <v>#N/A</v>
      </c>
      <c r="Q82" s="39" t="e">
        <f>VLOOKUP(VLOOKUP($N$1,$X$4:$Y$11,2,FALSE)&amp;$S$1&amp;A82,作業ｼｰﾄ!$B$4:$N$709,11,FALSE)</f>
        <v>#N/A</v>
      </c>
      <c r="R82" s="39"/>
      <c r="S82" s="39"/>
      <c r="T82" s="19" t="e">
        <f>VLOOKUP(VLOOKUP($N$1,$X$4:$Y$11,2,FALSE)&amp;$S$1&amp;A82,作業ｼｰﾄ!$B$4:$N$709,12,FALSE)</f>
        <v>#N/A</v>
      </c>
      <c r="U82" s="29" t="e">
        <f>VLOOKUP(VLOOKUP($N$1,$X$4:$Y$11,2,FALSE)&amp;$S$1&amp;A82,作業ｼｰﾄ!$B$4:$N$709,13,FALSE)</f>
        <v>#N/A</v>
      </c>
      <c r="V82" s="17"/>
    </row>
    <row r="83" spans="1:22" ht="15.75" hidden="1" customHeight="1" x14ac:dyDescent="0.15">
      <c r="A83" s="3">
        <v>80</v>
      </c>
      <c r="B83" s="3">
        <f>IF(COUNTIF($I$4:L83,I83)=1,1,0)</f>
        <v>0</v>
      </c>
      <c r="C83" s="3" t="str">
        <f>IF(B83=0,"",SUM($B$4:B83))</f>
        <v/>
      </c>
      <c r="D83" s="39" t="e">
        <f>VLOOKUP(VLOOKUP($N$1,$X$4:$Y$11,2,FALSE)&amp;$S$1&amp;A83,作業ｼｰﾄ!$B$4:$N$709,6,FALSE)</f>
        <v>#N/A</v>
      </c>
      <c r="E83" s="39"/>
      <c r="F83" s="39"/>
      <c r="G83" s="40" t="e">
        <f>VLOOKUP(VLOOKUP($N$1,$X$4:$Y$11,2,FALSE)&amp;$S$1&amp;A83,作業ｼｰﾄ!$B$4:$N$709,7,FALSE)</f>
        <v>#N/A</v>
      </c>
      <c r="H83" s="40"/>
      <c r="I83" s="38" t="e">
        <f>VLOOKUP(VLOOKUP($N$1,$X$4:$Y$11,2,FALSE)&amp;$S$1&amp;A83,作業ｼｰﾄ!$B$4:$N$709,8,FALSE)</f>
        <v>#N/A</v>
      </c>
      <c r="J83" s="38"/>
      <c r="K83" s="38"/>
      <c r="L83" s="38"/>
      <c r="M83" s="44" t="e">
        <f>VLOOKUP(VLOOKUP($N$1,$X$4:$Y$11,2,FALSE)&amp;$S$1&amp;A83,作業ｼｰﾄ!$B$4:$N$709,9,FALSE)</f>
        <v>#N/A</v>
      </c>
      <c r="N83" s="44"/>
      <c r="O83" s="44"/>
      <c r="P83" s="30" t="e">
        <f>VLOOKUP(VLOOKUP($N$1,$X$4:$Y$11,2,FALSE)&amp;$S$1&amp;A83,作業ｼｰﾄ!$B$4:$N$709,10,FALSE)</f>
        <v>#N/A</v>
      </c>
      <c r="Q83" s="39" t="e">
        <f>VLOOKUP(VLOOKUP($N$1,$X$4:$Y$11,2,FALSE)&amp;$S$1&amp;A83,作業ｼｰﾄ!$B$4:$N$709,11,FALSE)</f>
        <v>#N/A</v>
      </c>
      <c r="R83" s="39"/>
      <c r="S83" s="39"/>
      <c r="T83" s="19" t="e">
        <f>VLOOKUP(VLOOKUP($N$1,$X$4:$Y$11,2,FALSE)&amp;$S$1&amp;A83,作業ｼｰﾄ!$B$4:$N$709,12,FALSE)</f>
        <v>#N/A</v>
      </c>
      <c r="U83" s="29" t="e">
        <f>VLOOKUP(VLOOKUP($N$1,$X$4:$Y$11,2,FALSE)&amp;$S$1&amp;A83,作業ｼｰﾄ!$B$4:$N$709,13,FALSE)</f>
        <v>#N/A</v>
      </c>
      <c r="V83" s="17"/>
    </row>
    <row r="84" spans="1:22" ht="15.75" hidden="1" customHeight="1" x14ac:dyDescent="0.15">
      <c r="A84" s="3">
        <v>81</v>
      </c>
      <c r="B84" s="3">
        <f>IF(COUNTIF($I$4:L84,I84)=1,1,0)</f>
        <v>0</v>
      </c>
      <c r="C84" s="3" t="str">
        <f>IF(B84=0,"",SUM($B$4:B84))</f>
        <v/>
      </c>
      <c r="D84" s="39" t="e">
        <f>VLOOKUP(VLOOKUP($N$1,$X$4:$Y$11,2,FALSE)&amp;$S$1&amp;A84,作業ｼｰﾄ!$B$4:$N$709,6,FALSE)</f>
        <v>#N/A</v>
      </c>
      <c r="E84" s="39"/>
      <c r="F84" s="39"/>
      <c r="G84" s="40" t="e">
        <f>VLOOKUP(VLOOKUP($N$1,$X$4:$Y$11,2,FALSE)&amp;$S$1&amp;A84,作業ｼｰﾄ!$B$4:$N$709,7,FALSE)</f>
        <v>#N/A</v>
      </c>
      <c r="H84" s="40"/>
      <c r="I84" s="38" t="e">
        <f>VLOOKUP(VLOOKUP($N$1,$X$4:$Y$11,2,FALSE)&amp;$S$1&amp;A84,作業ｼｰﾄ!$B$4:$N$709,8,FALSE)</f>
        <v>#N/A</v>
      </c>
      <c r="J84" s="38"/>
      <c r="K84" s="38"/>
      <c r="L84" s="38"/>
      <c r="M84" s="44" t="e">
        <f>VLOOKUP(VLOOKUP($N$1,$X$4:$Y$11,2,FALSE)&amp;$S$1&amp;A84,作業ｼｰﾄ!$B$4:$N$709,9,FALSE)</f>
        <v>#N/A</v>
      </c>
      <c r="N84" s="44"/>
      <c r="O84" s="44"/>
      <c r="P84" s="30" t="e">
        <f>VLOOKUP(VLOOKUP($N$1,$X$4:$Y$11,2,FALSE)&amp;$S$1&amp;A84,作業ｼｰﾄ!$B$4:$N$709,10,FALSE)</f>
        <v>#N/A</v>
      </c>
      <c r="Q84" s="39" t="e">
        <f>VLOOKUP(VLOOKUP($N$1,$X$4:$Y$11,2,FALSE)&amp;$S$1&amp;A84,作業ｼｰﾄ!$B$4:$N$709,11,FALSE)</f>
        <v>#N/A</v>
      </c>
      <c r="R84" s="39"/>
      <c r="S84" s="39"/>
      <c r="T84" s="19" t="e">
        <f>VLOOKUP(VLOOKUP($N$1,$X$4:$Y$11,2,FALSE)&amp;$S$1&amp;A84,作業ｼｰﾄ!$B$4:$N$709,12,FALSE)</f>
        <v>#N/A</v>
      </c>
      <c r="U84" s="29" t="e">
        <f>VLOOKUP(VLOOKUP($N$1,$X$4:$Y$11,2,FALSE)&amp;$S$1&amp;A84,作業ｼｰﾄ!$B$4:$N$709,13,FALSE)</f>
        <v>#N/A</v>
      </c>
      <c r="V84" s="17"/>
    </row>
    <row r="85" spans="1:22" ht="15.75" hidden="1" customHeight="1" x14ac:dyDescent="0.15">
      <c r="A85" s="3">
        <v>82</v>
      </c>
      <c r="B85" s="3">
        <f>IF(COUNTIF($I$4:L85,I85)=1,1,0)</f>
        <v>0</v>
      </c>
      <c r="C85" s="3" t="str">
        <f>IF(B85=0,"",SUM($B$4:B85))</f>
        <v/>
      </c>
      <c r="D85" s="39" t="e">
        <f>VLOOKUP(VLOOKUP($N$1,$X$4:$Y$11,2,FALSE)&amp;$S$1&amp;A85,作業ｼｰﾄ!$B$4:$N$709,6,FALSE)</f>
        <v>#N/A</v>
      </c>
      <c r="E85" s="39"/>
      <c r="F85" s="39"/>
      <c r="G85" s="40" t="e">
        <f>VLOOKUP(VLOOKUP($N$1,$X$4:$Y$11,2,FALSE)&amp;$S$1&amp;A85,作業ｼｰﾄ!$B$4:$N$709,7,FALSE)</f>
        <v>#N/A</v>
      </c>
      <c r="H85" s="40"/>
      <c r="I85" s="38" t="e">
        <f>VLOOKUP(VLOOKUP($N$1,$X$4:$Y$11,2,FALSE)&amp;$S$1&amp;A85,作業ｼｰﾄ!$B$4:$N$709,8,FALSE)</f>
        <v>#N/A</v>
      </c>
      <c r="J85" s="38"/>
      <c r="K85" s="38"/>
      <c r="L85" s="38"/>
      <c r="M85" s="44" t="e">
        <f>VLOOKUP(VLOOKUP($N$1,$X$4:$Y$11,2,FALSE)&amp;$S$1&amp;A85,作業ｼｰﾄ!$B$4:$N$709,9,FALSE)</f>
        <v>#N/A</v>
      </c>
      <c r="N85" s="44"/>
      <c r="O85" s="44"/>
      <c r="P85" s="30" t="e">
        <f>VLOOKUP(VLOOKUP($N$1,$X$4:$Y$11,2,FALSE)&amp;$S$1&amp;A85,作業ｼｰﾄ!$B$4:$N$709,10,FALSE)</f>
        <v>#N/A</v>
      </c>
      <c r="Q85" s="39" t="e">
        <f>VLOOKUP(VLOOKUP($N$1,$X$4:$Y$11,2,FALSE)&amp;$S$1&amp;A85,作業ｼｰﾄ!$B$4:$N$709,11,FALSE)</f>
        <v>#N/A</v>
      </c>
      <c r="R85" s="39"/>
      <c r="S85" s="39"/>
      <c r="T85" s="19" t="e">
        <f>VLOOKUP(VLOOKUP($N$1,$X$4:$Y$11,2,FALSE)&amp;$S$1&amp;A85,作業ｼｰﾄ!$B$4:$N$709,12,FALSE)</f>
        <v>#N/A</v>
      </c>
      <c r="U85" s="29" t="e">
        <f>VLOOKUP(VLOOKUP($N$1,$X$4:$Y$11,2,FALSE)&amp;$S$1&amp;A85,作業ｼｰﾄ!$B$4:$N$709,13,FALSE)</f>
        <v>#N/A</v>
      </c>
      <c r="V85" s="17"/>
    </row>
    <row r="86" spans="1:22" ht="15.75" hidden="1" customHeight="1" x14ac:dyDescent="0.15">
      <c r="A86" s="3">
        <v>83</v>
      </c>
      <c r="B86" s="3">
        <f>IF(COUNTIF($I$4:L86,I86)=1,1,0)</f>
        <v>0</v>
      </c>
      <c r="C86" s="3" t="str">
        <f>IF(B86=0,"",SUM($B$4:B86))</f>
        <v/>
      </c>
      <c r="D86" s="39" t="e">
        <f>VLOOKUP(VLOOKUP($N$1,$X$4:$Y$11,2,FALSE)&amp;$S$1&amp;A86,作業ｼｰﾄ!$B$4:$N$709,6,FALSE)</f>
        <v>#N/A</v>
      </c>
      <c r="E86" s="39"/>
      <c r="F86" s="39"/>
      <c r="G86" s="40" t="e">
        <f>VLOOKUP(VLOOKUP($N$1,$X$4:$Y$11,2,FALSE)&amp;$S$1&amp;A86,作業ｼｰﾄ!$B$4:$N$709,7,FALSE)</f>
        <v>#N/A</v>
      </c>
      <c r="H86" s="40"/>
      <c r="I86" s="38" t="e">
        <f>VLOOKUP(VLOOKUP($N$1,$X$4:$Y$11,2,FALSE)&amp;$S$1&amp;A86,作業ｼｰﾄ!$B$4:$N$709,8,FALSE)</f>
        <v>#N/A</v>
      </c>
      <c r="J86" s="38"/>
      <c r="K86" s="38"/>
      <c r="L86" s="38"/>
      <c r="M86" s="44" t="e">
        <f>VLOOKUP(VLOOKUP($N$1,$X$4:$Y$11,2,FALSE)&amp;$S$1&amp;A86,作業ｼｰﾄ!$B$4:$N$709,9,FALSE)</f>
        <v>#N/A</v>
      </c>
      <c r="N86" s="44"/>
      <c r="O86" s="44"/>
      <c r="P86" s="30" t="e">
        <f>VLOOKUP(VLOOKUP($N$1,$X$4:$Y$11,2,FALSE)&amp;$S$1&amp;A86,作業ｼｰﾄ!$B$4:$N$709,10,FALSE)</f>
        <v>#N/A</v>
      </c>
      <c r="Q86" s="39" t="e">
        <f>VLOOKUP(VLOOKUP($N$1,$X$4:$Y$11,2,FALSE)&amp;$S$1&amp;A86,作業ｼｰﾄ!$B$4:$N$709,11,FALSE)</f>
        <v>#N/A</v>
      </c>
      <c r="R86" s="39"/>
      <c r="S86" s="39"/>
      <c r="T86" s="19" t="e">
        <f>VLOOKUP(VLOOKUP($N$1,$X$4:$Y$11,2,FALSE)&amp;$S$1&amp;A86,作業ｼｰﾄ!$B$4:$N$709,12,FALSE)</f>
        <v>#N/A</v>
      </c>
      <c r="U86" s="29" t="e">
        <f>VLOOKUP(VLOOKUP($N$1,$X$4:$Y$11,2,FALSE)&amp;$S$1&amp;A86,作業ｼｰﾄ!$B$4:$N$709,13,FALSE)</f>
        <v>#N/A</v>
      </c>
      <c r="V86" s="17"/>
    </row>
    <row r="87" spans="1:22" ht="15.75" hidden="1" customHeight="1" x14ac:dyDescent="0.15">
      <c r="A87" s="3">
        <v>84</v>
      </c>
      <c r="B87" s="3">
        <f>IF(COUNTIF($I$4:L87,I87)=1,1,0)</f>
        <v>0</v>
      </c>
      <c r="C87" s="3" t="str">
        <f>IF(B87=0,"",SUM($B$4:B87))</f>
        <v/>
      </c>
      <c r="D87" s="39" t="e">
        <f>VLOOKUP(VLOOKUP($N$1,$X$4:$Y$11,2,FALSE)&amp;$S$1&amp;A87,作業ｼｰﾄ!$B$4:$N$709,6,FALSE)</f>
        <v>#N/A</v>
      </c>
      <c r="E87" s="39"/>
      <c r="F87" s="39"/>
      <c r="G87" s="40" t="e">
        <f>VLOOKUP(VLOOKUP($N$1,$X$4:$Y$11,2,FALSE)&amp;$S$1&amp;A87,作業ｼｰﾄ!$B$4:$N$709,7,FALSE)</f>
        <v>#N/A</v>
      </c>
      <c r="H87" s="40"/>
      <c r="I87" s="38" t="e">
        <f>VLOOKUP(VLOOKUP($N$1,$X$4:$Y$11,2,FALSE)&amp;$S$1&amp;A87,作業ｼｰﾄ!$B$4:$N$709,8,FALSE)</f>
        <v>#N/A</v>
      </c>
      <c r="J87" s="38"/>
      <c r="K87" s="38"/>
      <c r="L87" s="38"/>
      <c r="M87" s="44" t="e">
        <f>VLOOKUP(VLOOKUP($N$1,$X$4:$Y$11,2,FALSE)&amp;$S$1&amp;A87,作業ｼｰﾄ!$B$4:$N$709,9,FALSE)</f>
        <v>#N/A</v>
      </c>
      <c r="N87" s="44"/>
      <c r="O87" s="44"/>
      <c r="P87" s="30" t="e">
        <f>VLOOKUP(VLOOKUP($N$1,$X$4:$Y$11,2,FALSE)&amp;$S$1&amp;A87,作業ｼｰﾄ!$B$4:$N$709,10,FALSE)</f>
        <v>#N/A</v>
      </c>
      <c r="Q87" s="39" t="e">
        <f>VLOOKUP(VLOOKUP($N$1,$X$4:$Y$11,2,FALSE)&amp;$S$1&amp;A87,作業ｼｰﾄ!$B$4:$N$709,11,FALSE)</f>
        <v>#N/A</v>
      </c>
      <c r="R87" s="39"/>
      <c r="S87" s="39"/>
      <c r="T87" s="19" t="e">
        <f>VLOOKUP(VLOOKUP($N$1,$X$4:$Y$11,2,FALSE)&amp;$S$1&amp;A87,作業ｼｰﾄ!$B$4:$N$709,12,FALSE)</f>
        <v>#N/A</v>
      </c>
      <c r="U87" s="29" t="e">
        <f>VLOOKUP(VLOOKUP($N$1,$X$4:$Y$11,2,FALSE)&amp;$S$1&amp;A87,作業ｼｰﾄ!$B$4:$N$709,13,FALSE)</f>
        <v>#N/A</v>
      </c>
      <c r="V87" s="17"/>
    </row>
    <row r="88" spans="1:22" ht="15.75" hidden="1" customHeight="1" x14ac:dyDescent="0.15">
      <c r="A88" s="3">
        <v>85</v>
      </c>
      <c r="B88" s="3">
        <f>IF(COUNTIF($I$4:L88,I88)=1,1,0)</f>
        <v>0</v>
      </c>
      <c r="C88" s="3" t="str">
        <f>IF(B88=0,"",SUM($B$4:B88))</f>
        <v/>
      </c>
      <c r="D88" s="39" t="e">
        <f>VLOOKUP(VLOOKUP($N$1,$X$4:$Y$11,2,FALSE)&amp;$S$1&amp;A88,作業ｼｰﾄ!$B$4:$N$709,6,FALSE)</f>
        <v>#N/A</v>
      </c>
      <c r="E88" s="39"/>
      <c r="F88" s="39"/>
      <c r="G88" s="40" t="e">
        <f>VLOOKUP(VLOOKUP($N$1,$X$4:$Y$11,2,FALSE)&amp;$S$1&amp;A88,作業ｼｰﾄ!$B$4:$N$709,7,FALSE)</f>
        <v>#N/A</v>
      </c>
      <c r="H88" s="40"/>
      <c r="I88" s="38" t="e">
        <f>VLOOKUP(VLOOKUP($N$1,$X$4:$Y$11,2,FALSE)&amp;$S$1&amp;A88,作業ｼｰﾄ!$B$4:$N$709,8,FALSE)</f>
        <v>#N/A</v>
      </c>
      <c r="J88" s="38"/>
      <c r="K88" s="38"/>
      <c r="L88" s="38"/>
      <c r="M88" s="44" t="e">
        <f>VLOOKUP(VLOOKUP($N$1,$X$4:$Y$11,2,FALSE)&amp;$S$1&amp;A88,作業ｼｰﾄ!$B$4:$N$709,9,FALSE)</f>
        <v>#N/A</v>
      </c>
      <c r="N88" s="44"/>
      <c r="O88" s="44"/>
      <c r="P88" s="30" t="e">
        <f>VLOOKUP(VLOOKUP($N$1,$X$4:$Y$11,2,FALSE)&amp;$S$1&amp;A88,作業ｼｰﾄ!$B$4:$N$709,10,FALSE)</f>
        <v>#N/A</v>
      </c>
      <c r="Q88" s="39" t="e">
        <f>VLOOKUP(VLOOKUP($N$1,$X$4:$Y$11,2,FALSE)&amp;$S$1&amp;A88,作業ｼｰﾄ!$B$4:$N$709,11,FALSE)</f>
        <v>#N/A</v>
      </c>
      <c r="R88" s="39"/>
      <c r="S88" s="39"/>
      <c r="T88" s="19" t="e">
        <f>VLOOKUP(VLOOKUP($N$1,$X$4:$Y$11,2,FALSE)&amp;$S$1&amp;A88,作業ｼｰﾄ!$B$4:$N$709,12,FALSE)</f>
        <v>#N/A</v>
      </c>
      <c r="U88" s="29" t="e">
        <f>VLOOKUP(VLOOKUP($N$1,$X$4:$Y$11,2,FALSE)&amp;$S$1&amp;A88,作業ｼｰﾄ!$B$4:$N$709,13,FALSE)</f>
        <v>#N/A</v>
      </c>
      <c r="V88" s="17"/>
    </row>
    <row r="89" spans="1:22" ht="15.75" hidden="1" customHeight="1" x14ac:dyDescent="0.15">
      <c r="A89" s="3">
        <v>86</v>
      </c>
      <c r="B89" s="3">
        <f>IF(COUNTIF($I$4:L89,I89)=1,1,0)</f>
        <v>0</v>
      </c>
      <c r="C89" s="3" t="str">
        <f>IF(B89=0,"",SUM($B$4:B89))</f>
        <v/>
      </c>
      <c r="D89" s="39" t="e">
        <f>VLOOKUP(VLOOKUP($N$1,$X$4:$Y$11,2,FALSE)&amp;$S$1&amp;A89,作業ｼｰﾄ!$B$4:$N$709,6,FALSE)</f>
        <v>#N/A</v>
      </c>
      <c r="E89" s="39"/>
      <c r="F89" s="39"/>
      <c r="G89" s="40" t="e">
        <f>VLOOKUP(VLOOKUP($N$1,$X$4:$Y$11,2,FALSE)&amp;$S$1&amp;A89,作業ｼｰﾄ!$B$4:$N$709,7,FALSE)</f>
        <v>#N/A</v>
      </c>
      <c r="H89" s="40"/>
      <c r="I89" s="38" t="e">
        <f>VLOOKUP(VLOOKUP($N$1,$X$4:$Y$11,2,FALSE)&amp;$S$1&amp;A89,作業ｼｰﾄ!$B$4:$N$709,8,FALSE)</f>
        <v>#N/A</v>
      </c>
      <c r="J89" s="38"/>
      <c r="K89" s="38"/>
      <c r="L89" s="38"/>
      <c r="M89" s="44" t="e">
        <f>VLOOKUP(VLOOKUP($N$1,$X$4:$Y$11,2,FALSE)&amp;$S$1&amp;A89,作業ｼｰﾄ!$B$4:$N$709,9,FALSE)</f>
        <v>#N/A</v>
      </c>
      <c r="N89" s="44"/>
      <c r="O89" s="44"/>
      <c r="P89" s="30" t="e">
        <f>VLOOKUP(VLOOKUP($N$1,$X$4:$Y$11,2,FALSE)&amp;$S$1&amp;A89,作業ｼｰﾄ!$B$4:$N$709,10,FALSE)</f>
        <v>#N/A</v>
      </c>
      <c r="Q89" s="39" t="e">
        <f>VLOOKUP(VLOOKUP($N$1,$X$4:$Y$11,2,FALSE)&amp;$S$1&amp;A89,作業ｼｰﾄ!$B$4:$N$709,11,FALSE)</f>
        <v>#N/A</v>
      </c>
      <c r="R89" s="39"/>
      <c r="S89" s="39"/>
      <c r="T89" s="19" t="e">
        <f>VLOOKUP(VLOOKUP($N$1,$X$4:$Y$11,2,FALSE)&amp;$S$1&amp;A89,作業ｼｰﾄ!$B$4:$N$709,12,FALSE)</f>
        <v>#N/A</v>
      </c>
      <c r="U89" s="29" t="e">
        <f>VLOOKUP(VLOOKUP($N$1,$X$4:$Y$11,2,FALSE)&amp;$S$1&amp;A89,作業ｼｰﾄ!$B$4:$N$709,13,FALSE)</f>
        <v>#N/A</v>
      </c>
      <c r="V89" s="17"/>
    </row>
    <row r="90" spans="1:22" ht="15.75" hidden="1" customHeight="1" x14ac:dyDescent="0.15">
      <c r="A90" s="3">
        <v>87</v>
      </c>
      <c r="B90" s="3">
        <f>IF(COUNTIF($I$4:L90,I90)=1,1,0)</f>
        <v>0</v>
      </c>
      <c r="C90" s="3" t="str">
        <f>IF(B90=0,"",SUM($B$4:B90))</f>
        <v/>
      </c>
      <c r="D90" s="39" t="e">
        <f>VLOOKUP(VLOOKUP($N$1,$X$4:$Y$11,2,FALSE)&amp;$S$1&amp;A90,作業ｼｰﾄ!$B$4:$N$709,6,FALSE)</f>
        <v>#N/A</v>
      </c>
      <c r="E90" s="39"/>
      <c r="F90" s="39"/>
      <c r="G90" s="40" t="e">
        <f>VLOOKUP(VLOOKUP($N$1,$X$4:$Y$11,2,FALSE)&amp;$S$1&amp;A90,作業ｼｰﾄ!$B$4:$N$709,7,FALSE)</f>
        <v>#N/A</v>
      </c>
      <c r="H90" s="40"/>
      <c r="I90" s="38" t="e">
        <f>VLOOKUP(VLOOKUP($N$1,$X$4:$Y$11,2,FALSE)&amp;$S$1&amp;A90,作業ｼｰﾄ!$B$4:$N$709,8,FALSE)</f>
        <v>#N/A</v>
      </c>
      <c r="J90" s="38"/>
      <c r="K90" s="38"/>
      <c r="L90" s="38"/>
      <c r="M90" s="44" t="e">
        <f>VLOOKUP(VLOOKUP($N$1,$X$4:$Y$11,2,FALSE)&amp;$S$1&amp;A90,作業ｼｰﾄ!$B$4:$N$709,9,FALSE)</f>
        <v>#N/A</v>
      </c>
      <c r="N90" s="44"/>
      <c r="O90" s="44"/>
      <c r="P90" s="30" t="e">
        <f>VLOOKUP(VLOOKUP($N$1,$X$4:$Y$11,2,FALSE)&amp;$S$1&amp;A90,作業ｼｰﾄ!$B$4:$N$709,10,FALSE)</f>
        <v>#N/A</v>
      </c>
      <c r="Q90" s="39" t="e">
        <f>VLOOKUP(VLOOKUP($N$1,$X$4:$Y$11,2,FALSE)&amp;$S$1&amp;A90,作業ｼｰﾄ!$B$4:$N$709,11,FALSE)</f>
        <v>#N/A</v>
      </c>
      <c r="R90" s="39"/>
      <c r="S90" s="39"/>
      <c r="T90" s="19" t="e">
        <f>VLOOKUP(VLOOKUP($N$1,$X$4:$Y$11,2,FALSE)&amp;$S$1&amp;A90,作業ｼｰﾄ!$B$4:$N$709,12,FALSE)</f>
        <v>#N/A</v>
      </c>
      <c r="U90" s="29" t="e">
        <f>VLOOKUP(VLOOKUP($N$1,$X$4:$Y$11,2,FALSE)&amp;$S$1&amp;A90,作業ｼｰﾄ!$B$4:$N$709,13,FALSE)</f>
        <v>#N/A</v>
      </c>
      <c r="V90" s="17"/>
    </row>
    <row r="91" spans="1:22" ht="15.75" hidden="1" customHeight="1" x14ac:dyDescent="0.15">
      <c r="A91" s="3">
        <v>88</v>
      </c>
      <c r="B91" s="3">
        <f>IF(COUNTIF($I$4:L91,I91)=1,1,0)</f>
        <v>0</v>
      </c>
      <c r="C91" s="3" t="str">
        <f>IF(B91=0,"",SUM($B$4:B91))</f>
        <v/>
      </c>
      <c r="D91" s="39" t="e">
        <f>VLOOKUP(VLOOKUP($N$1,$X$4:$Y$11,2,FALSE)&amp;$S$1&amp;A91,作業ｼｰﾄ!$B$4:$N$709,6,FALSE)</f>
        <v>#N/A</v>
      </c>
      <c r="E91" s="39"/>
      <c r="F91" s="39"/>
      <c r="G91" s="40" t="e">
        <f>VLOOKUP(VLOOKUP($N$1,$X$4:$Y$11,2,FALSE)&amp;$S$1&amp;A91,作業ｼｰﾄ!$B$4:$N$709,7,FALSE)</f>
        <v>#N/A</v>
      </c>
      <c r="H91" s="40"/>
      <c r="I91" s="38" t="e">
        <f>VLOOKUP(VLOOKUP($N$1,$X$4:$Y$11,2,FALSE)&amp;$S$1&amp;A91,作業ｼｰﾄ!$B$4:$N$709,8,FALSE)</f>
        <v>#N/A</v>
      </c>
      <c r="J91" s="38"/>
      <c r="K91" s="38"/>
      <c r="L91" s="38"/>
      <c r="M91" s="44" t="e">
        <f>VLOOKUP(VLOOKUP($N$1,$X$4:$Y$11,2,FALSE)&amp;$S$1&amp;A91,作業ｼｰﾄ!$B$4:$N$709,9,FALSE)</f>
        <v>#N/A</v>
      </c>
      <c r="N91" s="44"/>
      <c r="O91" s="44"/>
      <c r="P91" s="30" t="e">
        <f>VLOOKUP(VLOOKUP($N$1,$X$4:$Y$11,2,FALSE)&amp;$S$1&amp;A91,作業ｼｰﾄ!$B$4:$N$709,10,FALSE)</f>
        <v>#N/A</v>
      </c>
      <c r="Q91" s="39" t="e">
        <f>VLOOKUP(VLOOKUP($N$1,$X$4:$Y$11,2,FALSE)&amp;$S$1&amp;A91,作業ｼｰﾄ!$B$4:$N$709,11,FALSE)</f>
        <v>#N/A</v>
      </c>
      <c r="R91" s="39"/>
      <c r="S91" s="39"/>
      <c r="T91" s="19" t="e">
        <f>VLOOKUP(VLOOKUP($N$1,$X$4:$Y$11,2,FALSE)&amp;$S$1&amp;A91,作業ｼｰﾄ!$B$4:$N$709,12,FALSE)</f>
        <v>#N/A</v>
      </c>
      <c r="U91" s="29" t="e">
        <f>VLOOKUP(VLOOKUP($N$1,$X$4:$Y$11,2,FALSE)&amp;$S$1&amp;A91,作業ｼｰﾄ!$B$4:$N$709,13,FALSE)</f>
        <v>#N/A</v>
      </c>
      <c r="V91" s="17"/>
    </row>
    <row r="92" spans="1:22" ht="15.75" hidden="1" customHeight="1" x14ac:dyDescent="0.15">
      <c r="A92" s="3">
        <v>89</v>
      </c>
      <c r="B92" s="3">
        <f>IF(COUNTIF($I$4:L92,I92)=1,1,0)</f>
        <v>0</v>
      </c>
      <c r="C92" s="3" t="str">
        <f>IF(B92=0,"",SUM($B$4:B92))</f>
        <v/>
      </c>
      <c r="D92" s="39" t="e">
        <f>VLOOKUP(VLOOKUP($N$1,$X$4:$Y$11,2,FALSE)&amp;$S$1&amp;A92,作業ｼｰﾄ!$B$4:$N$709,6,FALSE)</f>
        <v>#N/A</v>
      </c>
      <c r="E92" s="39"/>
      <c r="F92" s="39"/>
      <c r="G92" s="40" t="e">
        <f>VLOOKUP(VLOOKUP($N$1,$X$4:$Y$11,2,FALSE)&amp;$S$1&amp;A92,作業ｼｰﾄ!$B$4:$N$709,7,FALSE)</f>
        <v>#N/A</v>
      </c>
      <c r="H92" s="40"/>
      <c r="I92" s="38" t="e">
        <f>VLOOKUP(VLOOKUP($N$1,$X$4:$Y$11,2,FALSE)&amp;$S$1&amp;A92,作業ｼｰﾄ!$B$4:$N$709,8,FALSE)</f>
        <v>#N/A</v>
      </c>
      <c r="J92" s="38"/>
      <c r="K92" s="38"/>
      <c r="L92" s="38"/>
      <c r="M92" s="44" t="e">
        <f>VLOOKUP(VLOOKUP($N$1,$X$4:$Y$11,2,FALSE)&amp;$S$1&amp;A92,作業ｼｰﾄ!$B$4:$N$709,9,FALSE)</f>
        <v>#N/A</v>
      </c>
      <c r="N92" s="44"/>
      <c r="O92" s="44"/>
      <c r="P92" s="30" t="e">
        <f>VLOOKUP(VLOOKUP($N$1,$X$4:$Y$11,2,FALSE)&amp;$S$1&amp;A92,作業ｼｰﾄ!$B$4:$N$709,10,FALSE)</f>
        <v>#N/A</v>
      </c>
      <c r="Q92" s="39" t="e">
        <f>VLOOKUP(VLOOKUP($N$1,$X$4:$Y$11,2,FALSE)&amp;$S$1&amp;A92,作業ｼｰﾄ!$B$4:$N$709,11,FALSE)</f>
        <v>#N/A</v>
      </c>
      <c r="R92" s="39"/>
      <c r="S92" s="39"/>
      <c r="T92" s="19" t="e">
        <f>VLOOKUP(VLOOKUP($N$1,$X$4:$Y$11,2,FALSE)&amp;$S$1&amp;A92,作業ｼｰﾄ!$B$4:$N$709,12,FALSE)</f>
        <v>#N/A</v>
      </c>
      <c r="U92" s="29" t="e">
        <f>VLOOKUP(VLOOKUP($N$1,$X$4:$Y$11,2,FALSE)&amp;$S$1&amp;A92,作業ｼｰﾄ!$B$4:$N$709,13,FALSE)</f>
        <v>#N/A</v>
      </c>
      <c r="V92" s="17"/>
    </row>
    <row r="93" spans="1:22" ht="15.75" hidden="1" customHeight="1" x14ac:dyDescent="0.15">
      <c r="A93" s="3">
        <v>90</v>
      </c>
      <c r="B93" s="3">
        <f>IF(COUNTIF($I$4:L93,I93)=1,1,0)</f>
        <v>0</v>
      </c>
      <c r="C93" s="3" t="str">
        <f>IF(B93=0,"",SUM($B$4:B93))</f>
        <v/>
      </c>
      <c r="D93" s="39" t="e">
        <f>VLOOKUP(VLOOKUP($N$1,$X$4:$Y$11,2,FALSE)&amp;$S$1&amp;A93,作業ｼｰﾄ!$B$4:$N$709,6,FALSE)</f>
        <v>#N/A</v>
      </c>
      <c r="E93" s="39"/>
      <c r="F93" s="39"/>
      <c r="G93" s="40" t="e">
        <f>VLOOKUP(VLOOKUP($N$1,$X$4:$Y$11,2,FALSE)&amp;$S$1&amp;A93,作業ｼｰﾄ!$B$4:$N$709,7,FALSE)</f>
        <v>#N/A</v>
      </c>
      <c r="H93" s="40"/>
      <c r="I93" s="38" t="e">
        <f>VLOOKUP(VLOOKUP($N$1,$X$4:$Y$11,2,FALSE)&amp;$S$1&amp;A93,作業ｼｰﾄ!$B$4:$N$709,8,FALSE)</f>
        <v>#N/A</v>
      </c>
      <c r="J93" s="38"/>
      <c r="K93" s="38"/>
      <c r="L93" s="38"/>
      <c r="M93" s="44" t="e">
        <f>VLOOKUP(VLOOKUP($N$1,$X$4:$Y$11,2,FALSE)&amp;$S$1&amp;A93,作業ｼｰﾄ!$B$4:$N$709,9,FALSE)</f>
        <v>#N/A</v>
      </c>
      <c r="N93" s="44"/>
      <c r="O93" s="44"/>
      <c r="P93" s="30" t="e">
        <f>VLOOKUP(VLOOKUP($N$1,$X$4:$Y$11,2,FALSE)&amp;$S$1&amp;A93,作業ｼｰﾄ!$B$4:$N$709,10,FALSE)</f>
        <v>#N/A</v>
      </c>
      <c r="Q93" s="39" t="e">
        <f>VLOOKUP(VLOOKUP($N$1,$X$4:$Y$11,2,FALSE)&amp;$S$1&amp;A93,作業ｼｰﾄ!$B$4:$N$709,11,FALSE)</f>
        <v>#N/A</v>
      </c>
      <c r="R93" s="39"/>
      <c r="S93" s="39"/>
      <c r="T93" s="19" t="e">
        <f>VLOOKUP(VLOOKUP($N$1,$X$4:$Y$11,2,FALSE)&amp;$S$1&amp;A93,作業ｼｰﾄ!$B$4:$N$709,12,FALSE)</f>
        <v>#N/A</v>
      </c>
      <c r="U93" s="29" t="e">
        <f>VLOOKUP(VLOOKUP($N$1,$X$4:$Y$11,2,FALSE)&amp;$S$1&amp;A93,作業ｼｰﾄ!$B$4:$N$709,13,FALSE)</f>
        <v>#N/A</v>
      </c>
      <c r="V93" s="17"/>
    </row>
    <row r="94" spans="1:22" ht="15.75" hidden="1" customHeight="1" x14ac:dyDescent="0.15">
      <c r="A94" s="3">
        <v>91</v>
      </c>
      <c r="B94" s="3">
        <f>IF(COUNTIF($I$4:L94,I94)=1,1,0)</f>
        <v>0</v>
      </c>
      <c r="C94" s="3" t="str">
        <f>IF(B94=0,"",SUM($B$4:B94))</f>
        <v/>
      </c>
      <c r="D94" s="39" t="e">
        <f>VLOOKUP(VLOOKUP($N$1,$X$4:$Y$11,2,FALSE)&amp;$S$1&amp;A94,作業ｼｰﾄ!$B$4:$N$709,6,FALSE)</f>
        <v>#N/A</v>
      </c>
      <c r="E94" s="39"/>
      <c r="F94" s="39"/>
      <c r="G94" s="40" t="e">
        <f>VLOOKUP(VLOOKUP($N$1,$X$4:$Y$11,2,FALSE)&amp;$S$1&amp;A94,作業ｼｰﾄ!$B$4:$N$709,7,FALSE)</f>
        <v>#N/A</v>
      </c>
      <c r="H94" s="40"/>
      <c r="I94" s="38" t="e">
        <f>VLOOKUP(VLOOKUP($N$1,$X$4:$Y$11,2,FALSE)&amp;$S$1&amp;A94,作業ｼｰﾄ!$B$4:$N$709,8,FALSE)</f>
        <v>#N/A</v>
      </c>
      <c r="J94" s="38"/>
      <c r="K94" s="38"/>
      <c r="L94" s="38"/>
      <c r="M94" s="44" t="e">
        <f>VLOOKUP(VLOOKUP($N$1,$X$4:$Y$11,2,FALSE)&amp;$S$1&amp;A94,作業ｼｰﾄ!$B$4:$N$709,9,FALSE)</f>
        <v>#N/A</v>
      </c>
      <c r="N94" s="44"/>
      <c r="O94" s="44"/>
      <c r="P94" s="30" t="e">
        <f>VLOOKUP(VLOOKUP($N$1,$X$4:$Y$11,2,FALSE)&amp;$S$1&amp;A94,作業ｼｰﾄ!$B$4:$N$709,10,FALSE)</f>
        <v>#N/A</v>
      </c>
      <c r="Q94" s="39" t="e">
        <f>VLOOKUP(VLOOKUP($N$1,$X$4:$Y$11,2,FALSE)&amp;$S$1&amp;A94,作業ｼｰﾄ!$B$4:$N$709,11,FALSE)</f>
        <v>#N/A</v>
      </c>
      <c r="R94" s="39"/>
      <c r="S94" s="39"/>
      <c r="T94" s="19" t="e">
        <f>VLOOKUP(VLOOKUP($N$1,$X$4:$Y$11,2,FALSE)&amp;$S$1&amp;A94,作業ｼｰﾄ!$B$4:$N$709,12,FALSE)</f>
        <v>#N/A</v>
      </c>
      <c r="U94" s="29" t="e">
        <f>VLOOKUP(VLOOKUP($N$1,$X$4:$Y$11,2,FALSE)&amp;$S$1&amp;A94,作業ｼｰﾄ!$B$4:$N$709,13,FALSE)</f>
        <v>#N/A</v>
      </c>
      <c r="V94" s="17"/>
    </row>
    <row r="95" spans="1:22" ht="15.75" hidden="1" customHeight="1" x14ac:dyDescent="0.15">
      <c r="A95" s="3">
        <v>92</v>
      </c>
      <c r="B95" s="3">
        <f>IF(COUNTIF($I$4:L95,I95)=1,1,0)</f>
        <v>0</v>
      </c>
      <c r="C95" s="3" t="str">
        <f>IF(B95=0,"",SUM($B$4:B95))</f>
        <v/>
      </c>
      <c r="D95" s="39" t="e">
        <f>VLOOKUP(VLOOKUP($N$1,$X$4:$Y$11,2,FALSE)&amp;$S$1&amp;A95,作業ｼｰﾄ!$B$4:$N$709,6,FALSE)</f>
        <v>#N/A</v>
      </c>
      <c r="E95" s="39"/>
      <c r="F95" s="39"/>
      <c r="G95" s="40" t="e">
        <f>VLOOKUP(VLOOKUP($N$1,$X$4:$Y$11,2,FALSE)&amp;$S$1&amp;A95,作業ｼｰﾄ!$B$4:$N$709,7,FALSE)</f>
        <v>#N/A</v>
      </c>
      <c r="H95" s="40"/>
      <c r="I95" s="38" t="e">
        <f>VLOOKUP(VLOOKUP($N$1,$X$4:$Y$11,2,FALSE)&amp;$S$1&amp;A95,作業ｼｰﾄ!$B$4:$N$709,8,FALSE)</f>
        <v>#N/A</v>
      </c>
      <c r="J95" s="38"/>
      <c r="K95" s="38"/>
      <c r="L95" s="38"/>
      <c r="M95" s="44" t="e">
        <f>VLOOKUP(VLOOKUP($N$1,$X$4:$Y$11,2,FALSE)&amp;$S$1&amp;A95,作業ｼｰﾄ!$B$4:$N$709,9,FALSE)</f>
        <v>#N/A</v>
      </c>
      <c r="N95" s="44"/>
      <c r="O95" s="44"/>
      <c r="P95" s="30" t="e">
        <f>VLOOKUP(VLOOKUP($N$1,$X$4:$Y$11,2,FALSE)&amp;$S$1&amp;A95,作業ｼｰﾄ!$B$4:$N$709,10,FALSE)</f>
        <v>#N/A</v>
      </c>
      <c r="Q95" s="39" t="e">
        <f>VLOOKUP(VLOOKUP($N$1,$X$4:$Y$11,2,FALSE)&amp;$S$1&amp;A95,作業ｼｰﾄ!$B$4:$N$709,11,FALSE)</f>
        <v>#N/A</v>
      </c>
      <c r="R95" s="39"/>
      <c r="S95" s="39"/>
      <c r="T95" s="19" t="e">
        <f>VLOOKUP(VLOOKUP($N$1,$X$4:$Y$11,2,FALSE)&amp;$S$1&amp;A95,作業ｼｰﾄ!$B$4:$N$709,12,FALSE)</f>
        <v>#N/A</v>
      </c>
      <c r="U95" s="29" t="e">
        <f>VLOOKUP(VLOOKUP($N$1,$X$4:$Y$11,2,FALSE)&amp;$S$1&amp;A95,作業ｼｰﾄ!$B$4:$N$709,13,FALSE)</f>
        <v>#N/A</v>
      </c>
      <c r="V95" s="17"/>
    </row>
    <row r="96" spans="1:22" ht="15.75" hidden="1" customHeight="1" x14ac:dyDescent="0.15">
      <c r="A96" s="3">
        <v>93</v>
      </c>
      <c r="B96" s="3">
        <f>IF(COUNTIF($I$4:L96,I96)=1,1,0)</f>
        <v>0</v>
      </c>
      <c r="C96" s="3" t="str">
        <f>IF(B96=0,"",SUM($B$4:B96))</f>
        <v/>
      </c>
      <c r="D96" s="39" t="e">
        <f>VLOOKUP(VLOOKUP($N$1,$X$4:$Y$11,2,FALSE)&amp;$S$1&amp;A96,作業ｼｰﾄ!$B$4:$N$709,6,FALSE)</f>
        <v>#N/A</v>
      </c>
      <c r="E96" s="39"/>
      <c r="F96" s="39"/>
      <c r="G96" s="40" t="e">
        <f>VLOOKUP(VLOOKUP($N$1,$X$4:$Y$11,2,FALSE)&amp;$S$1&amp;A96,作業ｼｰﾄ!$B$4:$N$709,7,FALSE)</f>
        <v>#N/A</v>
      </c>
      <c r="H96" s="40"/>
      <c r="I96" s="38" t="e">
        <f>VLOOKUP(VLOOKUP($N$1,$X$4:$Y$11,2,FALSE)&amp;$S$1&amp;A96,作業ｼｰﾄ!$B$4:$N$709,8,FALSE)</f>
        <v>#N/A</v>
      </c>
      <c r="J96" s="38"/>
      <c r="K96" s="38"/>
      <c r="L96" s="38"/>
      <c r="M96" s="44" t="e">
        <f>VLOOKUP(VLOOKUP($N$1,$X$4:$Y$11,2,FALSE)&amp;$S$1&amp;A96,作業ｼｰﾄ!$B$4:$N$709,9,FALSE)</f>
        <v>#N/A</v>
      </c>
      <c r="N96" s="44"/>
      <c r="O96" s="44"/>
      <c r="P96" s="30" t="e">
        <f>VLOOKUP(VLOOKUP($N$1,$X$4:$Y$11,2,FALSE)&amp;$S$1&amp;A96,作業ｼｰﾄ!$B$4:$N$709,10,FALSE)</f>
        <v>#N/A</v>
      </c>
      <c r="Q96" s="39" t="e">
        <f>VLOOKUP(VLOOKUP($N$1,$X$4:$Y$11,2,FALSE)&amp;$S$1&amp;A96,作業ｼｰﾄ!$B$4:$N$709,11,FALSE)</f>
        <v>#N/A</v>
      </c>
      <c r="R96" s="39"/>
      <c r="S96" s="39"/>
      <c r="T96" s="19" t="e">
        <f>VLOOKUP(VLOOKUP($N$1,$X$4:$Y$11,2,FALSE)&amp;$S$1&amp;A96,作業ｼｰﾄ!$B$4:$N$709,12,FALSE)</f>
        <v>#N/A</v>
      </c>
      <c r="U96" s="29" t="e">
        <f>VLOOKUP(VLOOKUP($N$1,$X$4:$Y$11,2,FALSE)&amp;$S$1&amp;A96,作業ｼｰﾄ!$B$4:$N$709,13,FALSE)</f>
        <v>#N/A</v>
      </c>
      <c r="V96" s="17"/>
    </row>
    <row r="97" spans="1:22" ht="15.75" hidden="1" customHeight="1" x14ac:dyDescent="0.15">
      <c r="A97" s="3">
        <v>94</v>
      </c>
      <c r="B97" s="3">
        <f>IF(COUNTIF($I$4:L97,I97)=1,1,0)</f>
        <v>0</v>
      </c>
      <c r="C97" s="3" t="str">
        <f>IF(B97=0,"",SUM($B$4:B97))</f>
        <v/>
      </c>
      <c r="D97" s="39" t="e">
        <f>VLOOKUP(VLOOKUP($N$1,$X$4:$Y$11,2,FALSE)&amp;$S$1&amp;A97,作業ｼｰﾄ!$B$4:$N$709,6,FALSE)</f>
        <v>#N/A</v>
      </c>
      <c r="E97" s="39"/>
      <c r="F97" s="39"/>
      <c r="G97" s="40" t="e">
        <f>VLOOKUP(VLOOKUP($N$1,$X$4:$Y$11,2,FALSE)&amp;$S$1&amp;A97,作業ｼｰﾄ!$B$4:$N$709,7,FALSE)</f>
        <v>#N/A</v>
      </c>
      <c r="H97" s="40"/>
      <c r="I97" s="38" t="e">
        <f>VLOOKUP(VLOOKUP($N$1,$X$4:$Y$11,2,FALSE)&amp;$S$1&amp;A97,作業ｼｰﾄ!$B$4:$N$709,8,FALSE)</f>
        <v>#N/A</v>
      </c>
      <c r="J97" s="38"/>
      <c r="K97" s="38"/>
      <c r="L97" s="38"/>
      <c r="M97" s="44" t="e">
        <f>VLOOKUP(VLOOKUP($N$1,$X$4:$Y$11,2,FALSE)&amp;$S$1&amp;A97,作業ｼｰﾄ!$B$4:$N$709,9,FALSE)</f>
        <v>#N/A</v>
      </c>
      <c r="N97" s="44"/>
      <c r="O97" s="44"/>
      <c r="P97" s="30" t="e">
        <f>VLOOKUP(VLOOKUP($N$1,$X$4:$Y$11,2,FALSE)&amp;$S$1&amp;A97,作業ｼｰﾄ!$B$4:$N$709,10,FALSE)</f>
        <v>#N/A</v>
      </c>
      <c r="Q97" s="39" t="e">
        <f>VLOOKUP(VLOOKUP($N$1,$X$4:$Y$11,2,FALSE)&amp;$S$1&amp;A97,作業ｼｰﾄ!$B$4:$N$709,11,FALSE)</f>
        <v>#N/A</v>
      </c>
      <c r="R97" s="39"/>
      <c r="S97" s="39"/>
      <c r="T97" s="19" t="e">
        <f>VLOOKUP(VLOOKUP($N$1,$X$4:$Y$11,2,FALSE)&amp;$S$1&amp;A97,作業ｼｰﾄ!$B$4:$N$709,12,FALSE)</f>
        <v>#N/A</v>
      </c>
      <c r="U97" s="29" t="e">
        <f>VLOOKUP(VLOOKUP($N$1,$X$4:$Y$11,2,FALSE)&amp;$S$1&amp;A97,作業ｼｰﾄ!$B$4:$N$709,13,FALSE)</f>
        <v>#N/A</v>
      </c>
      <c r="V97" s="17"/>
    </row>
    <row r="98" spans="1:22" ht="15.75" hidden="1" customHeight="1" x14ac:dyDescent="0.15">
      <c r="A98" s="3">
        <v>95</v>
      </c>
      <c r="B98" s="3">
        <f>IF(COUNTIF($I$4:L98,I98)=1,1,0)</f>
        <v>0</v>
      </c>
      <c r="C98" s="3" t="str">
        <f>IF(B98=0,"",SUM($B$4:B98))</f>
        <v/>
      </c>
      <c r="D98" s="39" t="e">
        <f>VLOOKUP(VLOOKUP($N$1,$X$4:$Y$11,2,FALSE)&amp;$S$1&amp;A98,作業ｼｰﾄ!$B$4:$N$709,6,FALSE)</f>
        <v>#N/A</v>
      </c>
      <c r="E98" s="39"/>
      <c r="F98" s="39"/>
      <c r="G98" s="40" t="e">
        <f>VLOOKUP(VLOOKUP($N$1,$X$4:$Y$11,2,FALSE)&amp;$S$1&amp;A98,作業ｼｰﾄ!$B$4:$N$709,7,FALSE)</f>
        <v>#N/A</v>
      </c>
      <c r="H98" s="40"/>
      <c r="I98" s="38" t="e">
        <f>VLOOKUP(VLOOKUP($N$1,$X$4:$Y$11,2,FALSE)&amp;$S$1&amp;A98,作業ｼｰﾄ!$B$4:$N$709,8,FALSE)</f>
        <v>#N/A</v>
      </c>
      <c r="J98" s="38"/>
      <c r="K98" s="38"/>
      <c r="L98" s="38"/>
      <c r="M98" s="44" t="e">
        <f>VLOOKUP(VLOOKUP($N$1,$X$4:$Y$11,2,FALSE)&amp;$S$1&amp;A98,作業ｼｰﾄ!$B$4:$N$709,9,FALSE)</f>
        <v>#N/A</v>
      </c>
      <c r="N98" s="44"/>
      <c r="O98" s="44"/>
      <c r="P98" s="30" t="e">
        <f>VLOOKUP(VLOOKUP($N$1,$X$4:$Y$11,2,FALSE)&amp;$S$1&amp;A98,作業ｼｰﾄ!$B$4:$N$709,10,FALSE)</f>
        <v>#N/A</v>
      </c>
      <c r="Q98" s="39" t="e">
        <f>VLOOKUP(VLOOKUP($N$1,$X$4:$Y$11,2,FALSE)&amp;$S$1&amp;A98,作業ｼｰﾄ!$B$4:$N$709,11,FALSE)</f>
        <v>#N/A</v>
      </c>
      <c r="R98" s="39"/>
      <c r="S98" s="39"/>
      <c r="T98" s="19" t="e">
        <f>VLOOKUP(VLOOKUP($N$1,$X$4:$Y$11,2,FALSE)&amp;$S$1&amp;A98,作業ｼｰﾄ!$B$4:$N$709,12,FALSE)</f>
        <v>#N/A</v>
      </c>
      <c r="U98" s="29" t="e">
        <f>VLOOKUP(VLOOKUP($N$1,$X$4:$Y$11,2,FALSE)&amp;$S$1&amp;A98,作業ｼｰﾄ!$B$4:$N$709,13,FALSE)</f>
        <v>#N/A</v>
      </c>
      <c r="V98" s="17"/>
    </row>
    <row r="99" spans="1:22" ht="15.75" hidden="1" customHeight="1" x14ac:dyDescent="0.15">
      <c r="A99" s="3">
        <v>96</v>
      </c>
      <c r="B99" s="3">
        <f>IF(COUNTIF($I$4:L99,I99)=1,1,0)</f>
        <v>0</v>
      </c>
      <c r="C99" s="3" t="str">
        <f>IF(B99=0,"",SUM($B$4:B99))</f>
        <v/>
      </c>
      <c r="D99" s="39" t="e">
        <f>VLOOKUP(VLOOKUP($N$1,$X$4:$Y$11,2,FALSE)&amp;$S$1&amp;A99,作業ｼｰﾄ!$B$4:$N$709,6,FALSE)</f>
        <v>#N/A</v>
      </c>
      <c r="E99" s="39"/>
      <c r="F99" s="39"/>
      <c r="G99" s="40" t="e">
        <f>VLOOKUP(VLOOKUP($N$1,$X$4:$Y$11,2,FALSE)&amp;$S$1&amp;A99,作業ｼｰﾄ!$B$4:$N$709,7,FALSE)</f>
        <v>#N/A</v>
      </c>
      <c r="H99" s="40"/>
      <c r="I99" s="38" t="e">
        <f>VLOOKUP(VLOOKUP($N$1,$X$4:$Y$11,2,FALSE)&amp;$S$1&amp;A99,作業ｼｰﾄ!$B$4:$N$709,8,FALSE)</f>
        <v>#N/A</v>
      </c>
      <c r="J99" s="38"/>
      <c r="K99" s="38"/>
      <c r="L99" s="38"/>
      <c r="M99" s="44" t="e">
        <f>VLOOKUP(VLOOKUP($N$1,$X$4:$Y$11,2,FALSE)&amp;$S$1&amp;A99,作業ｼｰﾄ!$B$4:$N$709,9,FALSE)</f>
        <v>#N/A</v>
      </c>
      <c r="N99" s="44"/>
      <c r="O99" s="44"/>
      <c r="P99" s="30" t="e">
        <f>VLOOKUP(VLOOKUP($N$1,$X$4:$Y$11,2,FALSE)&amp;$S$1&amp;A99,作業ｼｰﾄ!$B$4:$N$709,10,FALSE)</f>
        <v>#N/A</v>
      </c>
      <c r="Q99" s="39" t="e">
        <f>VLOOKUP(VLOOKUP($N$1,$X$4:$Y$11,2,FALSE)&amp;$S$1&amp;A99,作業ｼｰﾄ!$B$4:$N$709,11,FALSE)</f>
        <v>#N/A</v>
      </c>
      <c r="R99" s="39"/>
      <c r="S99" s="39"/>
      <c r="T99" s="19" t="e">
        <f>VLOOKUP(VLOOKUP($N$1,$X$4:$Y$11,2,FALSE)&amp;$S$1&amp;A99,作業ｼｰﾄ!$B$4:$N$709,12,FALSE)</f>
        <v>#N/A</v>
      </c>
      <c r="U99" s="29" t="e">
        <f>VLOOKUP(VLOOKUP($N$1,$X$4:$Y$11,2,FALSE)&amp;$S$1&amp;A99,作業ｼｰﾄ!$B$4:$N$709,13,FALSE)</f>
        <v>#N/A</v>
      </c>
      <c r="V99" s="17"/>
    </row>
    <row r="100" spans="1:22" ht="15.75" hidden="1" customHeight="1" x14ac:dyDescent="0.15">
      <c r="A100" s="3">
        <v>97</v>
      </c>
      <c r="B100" s="3">
        <f>IF(COUNTIF($I$4:L100,I100)=1,1,0)</f>
        <v>0</v>
      </c>
      <c r="C100" s="3" t="str">
        <f>IF(B100=0,"",SUM($B$4:B100))</f>
        <v/>
      </c>
      <c r="D100" s="39" t="e">
        <f>VLOOKUP(VLOOKUP($N$1,$X$4:$Y$11,2,FALSE)&amp;$S$1&amp;A100,作業ｼｰﾄ!$B$4:$N$709,6,FALSE)</f>
        <v>#N/A</v>
      </c>
      <c r="E100" s="39"/>
      <c r="F100" s="39"/>
      <c r="G100" s="40" t="e">
        <f>VLOOKUP(VLOOKUP($N$1,$X$4:$Y$11,2,FALSE)&amp;$S$1&amp;A100,作業ｼｰﾄ!$B$4:$N$709,7,FALSE)</f>
        <v>#N/A</v>
      </c>
      <c r="H100" s="40"/>
      <c r="I100" s="38" t="e">
        <f>VLOOKUP(VLOOKUP($N$1,$X$4:$Y$11,2,FALSE)&amp;$S$1&amp;A100,作業ｼｰﾄ!$B$4:$N$709,8,FALSE)</f>
        <v>#N/A</v>
      </c>
      <c r="J100" s="38"/>
      <c r="K100" s="38"/>
      <c r="L100" s="38"/>
      <c r="M100" s="44" t="e">
        <f>VLOOKUP(VLOOKUP($N$1,$X$4:$Y$11,2,FALSE)&amp;$S$1&amp;A100,作業ｼｰﾄ!$B$4:$N$709,9,FALSE)</f>
        <v>#N/A</v>
      </c>
      <c r="N100" s="44"/>
      <c r="O100" s="44"/>
      <c r="P100" s="30" t="e">
        <f>VLOOKUP(VLOOKUP($N$1,$X$4:$Y$11,2,FALSE)&amp;$S$1&amp;A100,作業ｼｰﾄ!$B$4:$N$709,10,FALSE)</f>
        <v>#N/A</v>
      </c>
      <c r="Q100" s="39" t="e">
        <f>VLOOKUP(VLOOKUP($N$1,$X$4:$Y$11,2,FALSE)&amp;$S$1&amp;A100,作業ｼｰﾄ!$B$4:$N$709,11,FALSE)</f>
        <v>#N/A</v>
      </c>
      <c r="R100" s="39"/>
      <c r="S100" s="39"/>
      <c r="T100" s="19" t="e">
        <f>VLOOKUP(VLOOKUP($N$1,$X$4:$Y$11,2,FALSE)&amp;$S$1&amp;A100,作業ｼｰﾄ!$B$4:$N$709,12,FALSE)</f>
        <v>#N/A</v>
      </c>
      <c r="U100" s="29" t="e">
        <f>VLOOKUP(VLOOKUP($N$1,$X$4:$Y$11,2,FALSE)&amp;$S$1&amp;A100,作業ｼｰﾄ!$B$4:$N$709,13,FALSE)</f>
        <v>#N/A</v>
      </c>
      <c r="V100" s="17"/>
    </row>
    <row r="101" spans="1:22" ht="15.75" hidden="1" customHeight="1" x14ac:dyDescent="0.15">
      <c r="A101" s="3">
        <v>98</v>
      </c>
      <c r="B101" s="3">
        <f>IF(COUNTIF($I$4:L101,I101)=1,1,0)</f>
        <v>0</v>
      </c>
      <c r="C101" s="3" t="str">
        <f>IF(B101=0,"",SUM($B$4:B101))</f>
        <v/>
      </c>
      <c r="D101" s="39" t="e">
        <f>VLOOKUP(VLOOKUP($N$1,$X$4:$Y$11,2,FALSE)&amp;$S$1&amp;A101,作業ｼｰﾄ!$B$4:$N$709,6,FALSE)</f>
        <v>#N/A</v>
      </c>
      <c r="E101" s="39"/>
      <c r="F101" s="39"/>
      <c r="G101" s="40" t="e">
        <f>VLOOKUP(VLOOKUP($N$1,$X$4:$Y$11,2,FALSE)&amp;$S$1&amp;A101,作業ｼｰﾄ!$B$4:$N$709,7,FALSE)</f>
        <v>#N/A</v>
      </c>
      <c r="H101" s="40"/>
      <c r="I101" s="38" t="e">
        <f>VLOOKUP(VLOOKUP($N$1,$X$4:$Y$11,2,FALSE)&amp;$S$1&amp;A101,作業ｼｰﾄ!$B$4:$N$709,8,FALSE)</f>
        <v>#N/A</v>
      </c>
      <c r="J101" s="38"/>
      <c r="K101" s="38"/>
      <c r="L101" s="38"/>
      <c r="M101" s="44" t="e">
        <f>VLOOKUP(VLOOKUP($N$1,$X$4:$Y$11,2,FALSE)&amp;$S$1&amp;A101,作業ｼｰﾄ!$B$4:$N$709,9,FALSE)</f>
        <v>#N/A</v>
      </c>
      <c r="N101" s="44"/>
      <c r="O101" s="44"/>
      <c r="P101" s="30" t="e">
        <f>VLOOKUP(VLOOKUP($N$1,$X$4:$Y$11,2,FALSE)&amp;$S$1&amp;A101,作業ｼｰﾄ!$B$4:$N$709,10,FALSE)</f>
        <v>#N/A</v>
      </c>
      <c r="Q101" s="39" t="e">
        <f>VLOOKUP(VLOOKUP($N$1,$X$4:$Y$11,2,FALSE)&amp;$S$1&amp;A101,作業ｼｰﾄ!$B$4:$N$709,11,FALSE)</f>
        <v>#N/A</v>
      </c>
      <c r="R101" s="39"/>
      <c r="S101" s="39"/>
      <c r="T101" s="19" t="e">
        <f>VLOOKUP(VLOOKUP($N$1,$X$4:$Y$11,2,FALSE)&amp;$S$1&amp;A101,作業ｼｰﾄ!$B$4:$N$709,12,FALSE)</f>
        <v>#N/A</v>
      </c>
      <c r="U101" s="29" t="e">
        <f>VLOOKUP(VLOOKUP($N$1,$X$4:$Y$11,2,FALSE)&amp;$S$1&amp;A101,作業ｼｰﾄ!$B$4:$N$709,13,FALSE)</f>
        <v>#N/A</v>
      </c>
      <c r="V101" s="17"/>
    </row>
    <row r="102" spans="1:22" ht="15.75" hidden="1" customHeight="1" x14ac:dyDescent="0.15">
      <c r="A102" s="3">
        <v>99</v>
      </c>
      <c r="B102" s="3">
        <f>IF(COUNTIF($I$4:L102,I102)=1,1,0)</f>
        <v>0</v>
      </c>
      <c r="C102" s="3" t="str">
        <f>IF(B102=0,"",SUM($B$4:B102))</f>
        <v/>
      </c>
      <c r="D102" s="39" t="e">
        <f>VLOOKUP(VLOOKUP($N$1,$X$4:$Y$11,2,FALSE)&amp;$S$1&amp;A102,作業ｼｰﾄ!$B$4:$N$709,6,FALSE)</f>
        <v>#N/A</v>
      </c>
      <c r="E102" s="39"/>
      <c r="F102" s="39"/>
      <c r="G102" s="40" t="e">
        <f>VLOOKUP(VLOOKUP($N$1,$X$4:$Y$11,2,FALSE)&amp;$S$1&amp;A102,作業ｼｰﾄ!$B$4:$N$709,7,FALSE)</f>
        <v>#N/A</v>
      </c>
      <c r="H102" s="40"/>
      <c r="I102" s="38" t="e">
        <f>VLOOKUP(VLOOKUP($N$1,$X$4:$Y$11,2,FALSE)&amp;$S$1&amp;A102,作業ｼｰﾄ!$B$4:$N$709,8,FALSE)</f>
        <v>#N/A</v>
      </c>
      <c r="J102" s="38"/>
      <c r="K102" s="38"/>
      <c r="L102" s="38"/>
      <c r="M102" s="44" t="e">
        <f>VLOOKUP(VLOOKUP($N$1,$X$4:$Y$11,2,FALSE)&amp;$S$1&amp;A102,作業ｼｰﾄ!$B$4:$N$709,9,FALSE)</f>
        <v>#N/A</v>
      </c>
      <c r="N102" s="44"/>
      <c r="O102" s="44"/>
      <c r="P102" s="30" t="e">
        <f>VLOOKUP(VLOOKUP($N$1,$X$4:$Y$11,2,FALSE)&amp;$S$1&amp;A102,作業ｼｰﾄ!$B$4:$N$709,10,FALSE)</f>
        <v>#N/A</v>
      </c>
      <c r="Q102" s="39" t="e">
        <f>VLOOKUP(VLOOKUP($N$1,$X$4:$Y$11,2,FALSE)&amp;$S$1&amp;A102,作業ｼｰﾄ!$B$4:$N$709,11,FALSE)</f>
        <v>#N/A</v>
      </c>
      <c r="R102" s="39"/>
      <c r="S102" s="39"/>
      <c r="T102" s="19" t="e">
        <f>VLOOKUP(VLOOKUP($N$1,$X$4:$Y$11,2,FALSE)&amp;$S$1&amp;A102,作業ｼｰﾄ!$B$4:$N$709,12,FALSE)</f>
        <v>#N/A</v>
      </c>
      <c r="U102" s="29" t="e">
        <f>VLOOKUP(VLOOKUP($N$1,$X$4:$Y$11,2,FALSE)&amp;$S$1&amp;A102,作業ｼｰﾄ!$B$4:$N$709,13,FALSE)</f>
        <v>#N/A</v>
      </c>
      <c r="V102" s="17"/>
    </row>
    <row r="103" spans="1:22" ht="15.75" hidden="1" customHeight="1" x14ac:dyDescent="0.15">
      <c r="A103" s="3">
        <v>100</v>
      </c>
      <c r="B103" s="3">
        <f>IF(COUNTIF($I$4:L103,I103)=1,1,0)</f>
        <v>0</v>
      </c>
      <c r="C103" s="3" t="str">
        <f>IF(B103=0,"",SUM($B$4:B103))</f>
        <v/>
      </c>
      <c r="D103" s="39" t="e">
        <f>VLOOKUP(VLOOKUP($N$1,$X$4:$Y$11,2,FALSE)&amp;$S$1&amp;A103,作業ｼｰﾄ!$B$4:$N$709,6,FALSE)</f>
        <v>#N/A</v>
      </c>
      <c r="E103" s="39"/>
      <c r="F103" s="39"/>
      <c r="G103" s="40" t="e">
        <f>VLOOKUP(VLOOKUP($N$1,$X$4:$Y$11,2,FALSE)&amp;$S$1&amp;A103,作業ｼｰﾄ!$B$4:$N$709,7,FALSE)</f>
        <v>#N/A</v>
      </c>
      <c r="H103" s="40"/>
      <c r="I103" s="38" t="e">
        <f>VLOOKUP(VLOOKUP($N$1,$X$4:$Y$11,2,FALSE)&amp;$S$1&amp;A103,作業ｼｰﾄ!$B$4:$N$709,8,FALSE)</f>
        <v>#N/A</v>
      </c>
      <c r="J103" s="38"/>
      <c r="K103" s="38"/>
      <c r="L103" s="38"/>
      <c r="M103" s="44" t="e">
        <f>VLOOKUP(VLOOKUP($N$1,$X$4:$Y$11,2,FALSE)&amp;$S$1&amp;A103,作業ｼｰﾄ!$B$4:$N$709,9,FALSE)</f>
        <v>#N/A</v>
      </c>
      <c r="N103" s="44"/>
      <c r="O103" s="44"/>
      <c r="P103" s="30" t="e">
        <f>VLOOKUP(VLOOKUP($N$1,$X$4:$Y$11,2,FALSE)&amp;$S$1&amp;A103,作業ｼｰﾄ!$B$4:$N$709,10,FALSE)</f>
        <v>#N/A</v>
      </c>
      <c r="Q103" s="39" t="e">
        <f>VLOOKUP(VLOOKUP($N$1,$X$4:$Y$11,2,FALSE)&amp;$S$1&amp;A103,作業ｼｰﾄ!$B$4:$N$709,11,FALSE)</f>
        <v>#N/A</v>
      </c>
      <c r="R103" s="39"/>
      <c r="S103" s="39"/>
      <c r="T103" s="19" t="e">
        <f>VLOOKUP(VLOOKUP($N$1,$X$4:$Y$11,2,FALSE)&amp;$S$1&amp;A103,作業ｼｰﾄ!$B$4:$N$709,12,FALSE)</f>
        <v>#N/A</v>
      </c>
      <c r="U103" s="29" t="e">
        <f>VLOOKUP(VLOOKUP($N$1,$X$4:$Y$11,2,FALSE)&amp;$S$1&amp;A103,作業ｼｰﾄ!$B$4:$N$709,13,FALSE)</f>
        <v>#N/A</v>
      </c>
      <c r="V103" s="17"/>
    </row>
    <row r="104" spans="1:22" ht="15.75" hidden="1" customHeight="1" x14ac:dyDescent="0.15">
      <c r="A104" s="3">
        <v>101</v>
      </c>
      <c r="B104" s="3">
        <f>IF(COUNTIF($I$4:L104,I104)=1,1,0)</f>
        <v>0</v>
      </c>
      <c r="C104" s="3" t="str">
        <f>IF(B104=0,"",SUM($B$4:B104))</f>
        <v/>
      </c>
      <c r="D104" s="39" t="e">
        <f>VLOOKUP(VLOOKUP($N$1,$X$4:$Y$11,2,FALSE)&amp;$S$1&amp;A104,作業ｼｰﾄ!$B$4:$N$709,6,FALSE)</f>
        <v>#N/A</v>
      </c>
      <c r="E104" s="39"/>
      <c r="F104" s="39"/>
      <c r="G104" s="40" t="e">
        <f>VLOOKUP(VLOOKUP($N$1,$X$4:$Y$11,2,FALSE)&amp;$S$1&amp;A104,作業ｼｰﾄ!$B$4:$N$709,7,FALSE)</f>
        <v>#N/A</v>
      </c>
      <c r="H104" s="40"/>
      <c r="I104" s="38" t="e">
        <f>VLOOKUP(VLOOKUP($N$1,$X$4:$Y$11,2,FALSE)&amp;$S$1&amp;A104,作業ｼｰﾄ!$B$4:$N$709,8,FALSE)</f>
        <v>#N/A</v>
      </c>
      <c r="J104" s="38"/>
      <c r="K104" s="38"/>
      <c r="L104" s="38"/>
      <c r="M104" s="44" t="e">
        <f>VLOOKUP(VLOOKUP($N$1,$X$4:$Y$11,2,FALSE)&amp;$S$1&amp;A104,作業ｼｰﾄ!$B$4:$N$709,9,FALSE)</f>
        <v>#N/A</v>
      </c>
      <c r="N104" s="44"/>
      <c r="O104" s="44"/>
      <c r="P104" s="30" t="e">
        <f>VLOOKUP(VLOOKUP($N$1,$X$4:$Y$11,2,FALSE)&amp;$S$1&amp;A104,作業ｼｰﾄ!$B$4:$N$709,10,FALSE)</f>
        <v>#N/A</v>
      </c>
      <c r="Q104" s="39" t="e">
        <f>VLOOKUP(VLOOKUP($N$1,$X$4:$Y$11,2,FALSE)&amp;$S$1&amp;A104,作業ｼｰﾄ!$B$4:$N$709,11,FALSE)</f>
        <v>#N/A</v>
      </c>
      <c r="R104" s="39"/>
      <c r="S104" s="39"/>
      <c r="T104" s="19" t="e">
        <f>VLOOKUP(VLOOKUP($N$1,$X$4:$Y$11,2,FALSE)&amp;$S$1&amp;A104,作業ｼｰﾄ!$B$4:$N$709,12,FALSE)</f>
        <v>#N/A</v>
      </c>
      <c r="U104" s="29" t="e">
        <f>VLOOKUP(VLOOKUP($N$1,$X$4:$Y$11,2,FALSE)&amp;$S$1&amp;A104,作業ｼｰﾄ!$B$4:$N$709,13,FALSE)</f>
        <v>#N/A</v>
      </c>
      <c r="V104" s="17"/>
    </row>
    <row r="105" spans="1:22" ht="15.75" hidden="1" customHeight="1" x14ac:dyDescent="0.15">
      <c r="A105" s="3">
        <v>102</v>
      </c>
      <c r="B105" s="3">
        <f>IF(COUNTIF($I$4:L105,I105)=1,1,0)</f>
        <v>0</v>
      </c>
      <c r="C105" s="3" t="str">
        <f>IF(B105=0,"",SUM($B$4:B105))</f>
        <v/>
      </c>
      <c r="D105" s="39" t="e">
        <f>VLOOKUP(VLOOKUP($N$1,$X$4:$Y$11,2,FALSE)&amp;$S$1&amp;A105,作業ｼｰﾄ!$B$4:$N$709,6,FALSE)</f>
        <v>#N/A</v>
      </c>
      <c r="E105" s="39"/>
      <c r="F105" s="39"/>
      <c r="G105" s="40" t="e">
        <f>VLOOKUP(VLOOKUP($N$1,$X$4:$Y$11,2,FALSE)&amp;$S$1&amp;A105,作業ｼｰﾄ!$B$4:$N$709,7,FALSE)</f>
        <v>#N/A</v>
      </c>
      <c r="H105" s="40"/>
      <c r="I105" s="38" t="e">
        <f>VLOOKUP(VLOOKUP($N$1,$X$4:$Y$11,2,FALSE)&amp;$S$1&amp;A105,作業ｼｰﾄ!$B$4:$N$709,8,FALSE)</f>
        <v>#N/A</v>
      </c>
      <c r="J105" s="38"/>
      <c r="K105" s="38"/>
      <c r="L105" s="38"/>
      <c r="M105" s="44" t="e">
        <f>VLOOKUP(VLOOKUP($N$1,$X$4:$Y$11,2,FALSE)&amp;$S$1&amp;A105,作業ｼｰﾄ!$B$4:$N$709,9,FALSE)</f>
        <v>#N/A</v>
      </c>
      <c r="N105" s="44"/>
      <c r="O105" s="44"/>
      <c r="P105" s="30" t="e">
        <f>VLOOKUP(VLOOKUP($N$1,$X$4:$Y$11,2,FALSE)&amp;$S$1&amp;A105,作業ｼｰﾄ!$B$4:$N$709,10,FALSE)</f>
        <v>#N/A</v>
      </c>
      <c r="Q105" s="39" t="e">
        <f>VLOOKUP(VLOOKUP($N$1,$X$4:$Y$11,2,FALSE)&amp;$S$1&amp;A105,作業ｼｰﾄ!$B$4:$N$709,11,FALSE)</f>
        <v>#N/A</v>
      </c>
      <c r="R105" s="39"/>
      <c r="S105" s="39"/>
      <c r="T105" s="19" t="e">
        <f>VLOOKUP(VLOOKUP($N$1,$X$4:$Y$11,2,FALSE)&amp;$S$1&amp;A105,作業ｼｰﾄ!$B$4:$N$709,12,FALSE)</f>
        <v>#N/A</v>
      </c>
      <c r="U105" s="29" t="e">
        <f>VLOOKUP(VLOOKUP($N$1,$X$4:$Y$11,2,FALSE)&amp;$S$1&amp;A105,作業ｼｰﾄ!$B$4:$N$709,13,FALSE)</f>
        <v>#N/A</v>
      </c>
      <c r="V105" s="17"/>
    </row>
    <row r="106" spans="1:22" ht="15.75" hidden="1" customHeight="1" x14ac:dyDescent="0.15">
      <c r="A106" s="3">
        <v>103</v>
      </c>
      <c r="B106" s="3">
        <f>IF(COUNTIF($I$4:L106,I106)=1,1,0)</f>
        <v>0</v>
      </c>
      <c r="C106" s="3" t="str">
        <f>IF(B106=0,"",SUM($B$4:B106))</f>
        <v/>
      </c>
      <c r="D106" s="39" t="e">
        <f>VLOOKUP(VLOOKUP($N$1,$X$4:$Y$11,2,FALSE)&amp;$S$1&amp;A106,作業ｼｰﾄ!$B$4:$N$709,6,FALSE)</f>
        <v>#N/A</v>
      </c>
      <c r="E106" s="39"/>
      <c r="F106" s="39"/>
      <c r="G106" s="40" t="e">
        <f>VLOOKUP(VLOOKUP($N$1,$X$4:$Y$11,2,FALSE)&amp;$S$1&amp;A106,作業ｼｰﾄ!$B$4:$N$709,7,FALSE)</f>
        <v>#N/A</v>
      </c>
      <c r="H106" s="40"/>
      <c r="I106" s="38" t="e">
        <f>VLOOKUP(VLOOKUP($N$1,$X$4:$Y$11,2,FALSE)&amp;$S$1&amp;A106,作業ｼｰﾄ!$B$4:$N$709,8,FALSE)</f>
        <v>#N/A</v>
      </c>
      <c r="J106" s="38"/>
      <c r="K106" s="38"/>
      <c r="L106" s="38"/>
      <c r="M106" s="44" t="e">
        <f>VLOOKUP(VLOOKUP($N$1,$X$4:$Y$11,2,FALSE)&amp;$S$1&amp;A106,作業ｼｰﾄ!$B$4:$N$709,9,FALSE)</f>
        <v>#N/A</v>
      </c>
      <c r="N106" s="44"/>
      <c r="O106" s="44"/>
      <c r="P106" s="30" t="e">
        <f>VLOOKUP(VLOOKUP($N$1,$X$4:$Y$11,2,FALSE)&amp;$S$1&amp;A106,作業ｼｰﾄ!$B$4:$N$709,10,FALSE)</f>
        <v>#N/A</v>
      </c>
      <c r="Q106" s="39" t="e">
        <f>VLOOKUP(VLOOKUP($N$1,$X$4:$Y$11,2,FALSE)&amp;$S$1&amp;A106,作業ｼｰﾄ!$B$4:$N$709,11,FALSE)</f>
        <v>#N/A</v>
      </c>
      <c r="R106" s="39"/>
      <c r="S106" s="39"/>
      <c r="T106" s="19" t="e">
        <f>VLOOKUP(VLOOKUP($N$1,$X$4:$Y$11,2,FALSE)&amp;$S$1&amp;A106,作業ｼｰﾄ!$B$4:$N$709,12,FALSE)</f>
        <v>#N/A</v>
      </c>
      <c r="U106" s="29" t="e">
        <f>VLOOKUP(VLOOKUP($N$1,$X$4:$Y$11,2,FALSE)&amp;$S$1&amp;A106,作業ｼｰﾄ!$B$4:$N$709,13,FALSE)</f>
        <v>#N/A</v>
      </c>
      <c r="V106" s="17"/>
    </row>
    <row r="107" spans="1:22" ht="15.75" hidden="1" customHeight="1" x14ac:dyDescent="0.15">
      <c r="A107" s="3">
        <v>104</v>
      </c>
      <c r="B107" s="3">
        <f>IF(COUNTIF($I$4:L107,I107)=1,1,0)</f>
        <v>0</v>
      </c>
      <c r="C107" s="3" t="str">
        <f>IF(B107=0,"",SUM($B$4:B107))</f>
        <v/>
      </c>
      <c r="D107" s="39" t="e">
        <f>VLOOKUP(VLOOKUP($N$1,$X$4:$Y$11,2,FALSE)&amp;$S$1&amp;A107,作業ｼｰﾄ!$B$4:$N$709,6,FALSE)</f>
        <v>#N/A</v>
      </c>
      <c r="E107" s="39"/>
      <c r="F107" s="39"/>
      <c r="G107" s="40" t="e">
        <f>VLOOKUP(VLOOKUP($N$1,$X$4:$Y$11,2,FALSE)&amp;$S$1&amp;A107,作業ｼｰﾄ!$B$4:$N$709,7,FALSE)</f>
        <v>#N/A</v>
      </c>
      <c r="H107" s="40"/>
      <c r="I107" s="38" t="e">
        <f>VLOOKUP(VLOOKUP($N$1,$X$4:$Y$11,2,FALSE)&amp;$S$1&amp;A107,作業ｼｰﾄ!$B$4:$N$709,8,FALSE)</f>
        <v>#N/A</v>
      </c>
      <c r="J107" s="38"/>
      <c r="K107" s="38"/>
      <c r="L107" s="38"/>
      <c r="M107" s="44" t="e">
        <f>VLOOKUP(VLOOKUP($N$1,$X$4:$Y$11,2,FALSE)&amp;$S$1&amp;A107,作業ｼｰﾄ!$B$4:$N$709,9,FALSE)</f>
        <v>#N/A</v>
      </c>
      <c r="N107" s="44"/>
      <c r="O107" s="44"/>
      <c r="P107" s="30" t="e">
        <f>VLOOKUP(VLOOKUP($N$1,$X$4:$Y$11,2,FALSE)&amp;$S$1&amp;A107,作業ｼｰﾄ!$B$4:$N$709,10,FALSE)</f>
        <v>#N/A</v>
      </c>
      <c r="Q107" s="39" t="e">
        <f>VLOOKUP(VLOOKUP($N$1,$X$4:$Y$11,2,FALSE)&amp;$S$1&amp;A107,作業ｼｰﾄ!$B$4:$N$709,11,FALSE)</f>
        <v>#N/A</v>
      </c>
      <c r="R107" s="39"/>
      <c r="S107" s="39"/>
      <c r="T107" s="19" t="e">
        <f>VLOOKUP(VLOOKUP($N$1,$X$4:$Y$11,2,FALSE)&amp;$S$1&amp;A107,作業ｼｰﾄ!$B$4:$N$709,12,FALSE)</f>
        <v>#N/A</v>
      </c>
      <c r="U107" s="29" t="e">
        <f>VLOOKUP(VLOOKUP($N$1,$X$4:$Y$11,2,FALSE)&amp;$S$1&amp;A107,作業ｼｰﾄ!$B$4:$N$709,13,FALSE)</f>
        <v>#N/A</v>
      </c>
      <c r="V107" s="17"/>
    </row>
    <row r="108" spans="1:22" ht="15.75" hidden="1" customHeight="1" x14ac:dyDescent="0.15">
      <c r="A108" s="3">
        <v>105</v>
      </c>
      <c r="B108" s="3">
        <f>IF(COUNTIF($I$4:L108,I108)=1,1,0)</f>
        <v>0</v>
      </c>
      <c r="C108" s="3" t="str">
        <f>IF(B108=0,"",SUM($B$4:B108))</f>
        <v/>
      </c>
      <c r="D108" s="39" t="e">
        <f>VLOOKUP(VLOOKUP($N$1,$X$4:$Y$11,2,FALSE)&amp;$S$1&amp;A108,作業ｼｰﾄ!$B$4:$N$709,6,FALSE)</f>
        <v>#N/A</v>
      </c>
      <c r="E108" s="39"/>
      <c r="F108" s="39"/>
      <c r="G108" s="40" t="e">
        <f>VLOOKUP(VLOOKUP($N$1,$X$4:$Y$11,2,FALSE)&amp;$S$1&amp;A108,作業ｼｰﾄ!$B$4:$N$709,7,FALSE)</f>
        <v>#N/A</v>
      </c>
      <c r="H108" s="40"/>
      <c r="I108" s="38" t="e">
        <f>VLOOKUP(VLOOKUP($N$1,$X$4:$Y$11,2,FALSE)&amp;$S$1&amp;A108,作業ｼｰﾄ!$B$4:$N$709,8,FALSE)</f>
        <v>#N/A</v>
      </c>
      <c r="J108" s="38"/>
      <c r="K108" s="38"/>
      <c r="L108" s="38"/>
      <c r="M108" s="44" t="e">
        <f>VLOOKUP(VLOOKUP($N$1,$X$4:$Y$11,2,FALSE)&amp;$S$1&amp;A108,作業ｼｰﾄ!$B$4:$N$709,9,FALSE)</f>
        <v>#N/A</v>
      </c>
      <c r="N108" s="44"/>
      <c r="O108" s="44"/>
      <c r="P108" s="30" t="e">
        <f>VLOOKUP(VLOOKUP($N$1,$X$4:$Y$11,2,FALSE)&amp;$S$1&amp;A108,作業ｼｰﾄ!$B$4:$N$709,10,FALSE)</f>
        <v>#N/A</v>
      </c>
      <c r="Q108" s="39" t="e">
        <f>VLOOKUP(VLOOKUP($N$1,$X$4:$Y$11,2,FALSE)&amp;$S$1&amp;A108,作業ｼｰﾄ!$B$4:$N$709,11,FALSE)</f>
        <v>#N/A</v>
      </c>
      <c r="R108" s="39"/>
      <c r="S108" s="39"/>
      <c r="T108" s="19" t="e">
        <f>VLOOKUP(VLOOKUP($N$1,$X$4:$Y$11,2,FALSE)&amp;$S$1&amp;A108,作業ｼｰﾄ!$B$4:$N$709,12,FALSE)</f>
        <v>#N/A</v>
      </c>
      <c r="U108" s="29" t="e">
        <f>VLOOKUP(VLOOKUP($N$1,$X$4:$Y$11,2,FALSE)&amp;$S$1&amp;A108,作業ｼｰﾄ!$B$4:$N$709,13,FALSE)</f>
        <v>#N/A</v>
      </c>
      <c r="V108" s="17"/>
    </row>
    <row r="109" spans="1:22" ht="15.75" hidden="1" customHeight="1" x14ac:dyDescent="0.15">
      <c r="A109" s="3">
        <v>106</v>
      </c>
      <c r="B109" s="3">
        <f>IF(COUNTIF($I$4:L109,I109)=1,1,0)</f>
        <v>0</v>
      </c>
      <c r="C109" s="3" t="str">
        <f>IF(B109=0,"",SUM($B$4:B109))</f>
        <v/>
      </c>
      <c r="D109" s="39" t="e">
        <f>VLOOKUP(VLOOKUP($N$1,$X$4:$Y$11,2,FALSE)&amp;$S$1&amp;A109,作業ｼｰﾄ!$B$4:$N$709,6,FALSE)</f>
        <v>#N/A</v>
      </c>
      <c r="E109" s="39"/>
      <c r="F109" s="39"/>
      <c r="G109" s="40" t="e">
        <f>VLOOKUP(VLOOKUP($N$1,$X$4:$Y$11,2,FALSE)&amp;$S$1&amp;A109,作業ｼｰﾄ!$B$4:$N$709,7,FALSE)</f>
        <v>#N/A</v>
      </c>
      <c r="H109" s="40"/>
      <c r="I109" s="38" t="e">
        <f>VLOOKUP(VLOOKUP($N$1,$X$4:$Y$11,2,FALSE)&amp;$S$1&amp;A109,作業ｼｰﾄ!$B$4:$N$709,8,FALSE)</f>
        <v>#N/A</v>
      </c>
      <c r="J109" s="38"/>
      <c r="K109" s="38"/>
      <c r="L109" s="38"/>
      <c r="M109" s="44" t="e">
        <f>VLOOKUP(VLOOKUP($N$1,$X$4:$Y$11,2,FALSE)&amp;$S$1&amp;A109,作業ｼｰﾄ!$B$4:$N$709,9,FALSE)</f>
        <v>#N/A</v>
      </c>
      <c r="N109" s="44"/>
      <c r="O109" s="44"/>
      <c r="P109" s="30" t="e">
        <f>VLOOKUP(VLOOKUP($N$1,$X$4:$Y$11,2,FALSE)&amp;$S$1&amp;A109,作業ｼｰﾄ!$B$4:$N$709,10,FALSE)</f>
        <v>#N/A</v>
      </c>
      <c r="Q109" s="39" t="e">
        <f>VLOOKUP(VLOOKUP($N$1,$X$4:$Y$11,2,FALSE)&amp;$S$1&amp;A109,作業ｼｰﾄ!$B$4:$N$709,11,FALSE)</f>
        <v>#N/A</v>
      </c>
      <c r="R109" s="39"/>
      <c r="S109" s="39"/>
      <c r="T109" s="19" t="e">
        <f>VLOOKUP(VLOOKUP($N$1,$X$4:$Y$11,2,FALSE)&amp;$S$1&amp;A109,作業ｼｰﾄ!$B$4:$N$709,12,FALSE)</f>
        <v>#N/A</v>
      </c>
      <c r="U109" s="29" t="e">
        <f>VLOOKUP(VLOOKUP($N$1,$X$4:$Y$11,2,FALSE)&amp;$S$1&amp;A109,作業ｼｰﾄ!$B$4:$N$709,13,FALSE)</f>
        <v>#N/A</v>
      </c>
      <c r="V109" s="17"/>
    </row>
    <row r="110" spans="1:22" ht="15.75" hidden="1" customHeight="1" x14ac:dyDescent="0.15">
      <c r="A110" s="3">
        <v>107</v>
      </c>
      <c r="B110" s="3">
        <f>IF(COUNTIF($I$4:L110,I110)=1,1,0)</f>
        <v>0</v>
      </c>
      <c r="C110" s="3" t="str">
        <f>IF(B110=0,"",SUM($B$4:B110))</f>
        <v/>
      </c>
      <c r="D110" s="39" t="e">
        <f>VLOOKUP(VLOOKUP($N$1,$X$4:$Y$11,2,FALSE)&amp;$S$1&amp;A110,作業ｼｰﾄ!$B$4:$N$709,6,FALSE)</f>
        <v>#N/A</v>
      </c>
      <c r="E110" s="39"/>
      <c r="F110" s="39"/>
      <c r="G110" s="40" t="e">
        <f>VLOOKUP(VLOOKUP($N$1,$X$4:$Y$11,2,FALSE)&amp;$S$1&amp;A110,作業ｼｰﾄ!$B$4:$N$709,7,FALSE)</f>
        <v>#N/A</v>
      </c>
      <c r="H110" s="40"/>
      <c r="I110" s="38" t="e">
        <f>VLOOKUP(VLOOKUP($N$1,$X$4:$Y$11,2,FALSE)&amp;$S$1&amp;A110,作業ｼｰﾄ!$B$4:$N$709,8,FALSE)</f>
        <v>#N/A</v>
      </c>
      <c r="J110" s="38"/>
      <c r="K110" s="38"/>
      <c r="L110" s="38"/>
      <c r="M110" s="44" t="e">
        <f>VLOOKUP(VLOOKUP($N$1,$X$4:$Y$11,2,FALSE)&amp;$S$1&amp;A110,作業ｼｰﾄ!$B$4:$N$709,9,FALSE)</f>
        <v>#N/A</v>
      </c>
      <c r="N110" s="44"/>
      <c r="O110" s="44"/>
      <c r="P110" s="30" t="e">
        <f>VLOOKUP(VLOOKUP($N$1,$X$4:$Y$11,2,FALSE)&amp;$S$1&amp;A110,作業ｼｰﾄ!$B$4:$N$709,10,FALSE)</f>
        <v>#N/A</v>
      </c>
      <c r="Q110" s="39" t="e">
        <f>VLOOKUP(VLOOKUP($N$1,$X$4:$Y$11,2,FALSE)&amp;$S$1&amp;A110,作業ｼｰﾄ!$B$4:$N$709,11,FALSE)</f>
        <v>#N/A</v>
      </c>
      <c r="R110" s="39"/>
      <c r="S110" s="39"/>
      <c r="T110" s="19" t="e">
        <f>VLOOKUP(VLOOKUP($N$1,$X$4:$Y$11,2,FALSE)&amp;$S$1&amp;A110,作業ｼｰﾄ!$B$4:$N$709,12,FALSE)</f>
        <v>#N/A</v>
      </c>
      <c r="U110" s="29" t="e">
        <f>VLOOKUP(VLOOKUP($N$1,$X$4:$Y$11,2,FALSE)&amp;$S$1&amp;A110,作業ｼｰﾄ!$B$4:$N$709,13,FALSE)</f>
        <v>#N/A</v>
      </c>
      <c r="V110" s="17"/>
    </row>
    <row r="111" spans="1:22" ht="15.75" hidden="1" customHeight="1" x14ac:dyDescent="0.15">
      <c r="A111" s="3">
        <v>108</v>
      </c>
      <c r="B111" s="3">
        <f>IF(COUNTIF($I$4:L111,I111)=1,1,0)</f>
        <v>0</v>
      </c>
      <c r="C111" s="3" t="str">
        <f>IF(B111=0,"",SUM($B$4:B111))</f>
        <v/>
      </c>
      <c r="D111" s="39" t="e">
        <f>VLOOKUP(VLOOKUP($N$1,$X$4:$Y$11,2,FALSE)&amp;$S$1&amp;A111,作業ｼｰﾄ!$B$4:$N$709,6,FALSE)</f>
        <v>#N/A</v>
      </c>
      <c r="E111" s="39"/>
      <c r="F111" s="39"/>
      <c r="G111" s="40" t="e">
        <f>VLOOKUP(VLOOKUP($N$1,$X$4:$Y$11,2,FALSE)&amp;$S$1&amp;A111,作業ｼｰﾄ!$B$4:$N$709,7,FALSE)</f>
        <v>#N/A</v>
      </c>
      <c r="H111" s="40"/>
      <c r="I111" s="38" t="e">
        <f>VLOOKUP(VLOOKUP($N$1,$X$4:$Y$11,2,FALSE)&amp;$S$1&amp;A111,作業ｼｰﾄ!$B$4:$N$709,8,FALSE)</f>
        <v>#N/A</v>
      </c>
      <c r="J111" s="38"/>
      <c r="K111" s="38"/>
      <c r="L111" s="38"/>
      <c r="M111" s="44" t="e">
        <f>VLOOKUP(VLOOKUP($N$1,$X$4:$Y$11,2,FALSE)&amp;$S$1&amp;A111,作業ｼｰﾄ!$B$4:$N$709,9,FALSE)</f>
        <v>#N/A</v>
      </c>
      <c r="N111" s="44"/>
      <c r="O111" s="44"/>
      <c r="P111" s="30" t="e">
        <f>VLOOKUP(VLOOKUP($N$1,$X$4:$Y$11,2,FALSE)&amp;$S$1&amp;A111,作業ｼｰﾄ!$B$4:$N$709,10,FALSE)</f>
        <v>#N/A</v>
      </c>
      <c r="Q111" s="39" t="e">
        <f>VLOOKUP(VLOOKUP($N$1,$X$4:$Y$11,2,FALSE)&amp;$S$1&amp;A111,作業ｼｰﾄ!$B$4:$N$709,11,FALSE)</f>
        <v>#N/A</v>
      </c>
      <c r="R111" s="39"/>
      <c r="S111" s="39"/>
      <c r="T111" s="19" t="e">
        <f>VLOOKUP(VLOOKUP($N$1,$X$4:$Y$11,2,FALSE)&amp;$S$1&amp;A111,作業ｼｰﾄ!$B$4:$N$709,12,FALSE)</f>
        <v>#N/A</v>
      </c>
      <c r="U111" s="29" t="e">
        <f>VLOOKUP(VLOOKUP($N$1,$X$4:$Y$11,2,FALSE)&amp;$S$1&amp;A111,作業ｼｰﾄ!$B$4:$N$709,13,FALSE)</f>
        <v>#N/A</v>
      </c>
      <c r="V111" s="17"/>
    </row>
    <row r="112" spans="1:22" ht="15.75" hidden="1" customHeight="1" x14ac:dyDescent="0.15">
      <c r="A112" s="3">
        <v>109</v>
      </c>
      <c r="B112" s="3">
        <f>IF(COUNTIF($I$4:L112,I112)=1,1,0)</f>
        <v>0</v>
      </c>
      <c r="C112" s="3" t="str">
        <f>IF(B112=0,"",SUM($B$4:B112))</f>
        <v/>
      </c>
      <c r="D112" s="39" t="e">
        <f>VLOOKUP(VLOOKUP($N$1,$X$4:$Y$11,2,FALSE)&amp;$S$1&amp;A112,作業ｼｰﾄ!$B$4:$N$709,6,FALSE)</f>
        <v>#N/A</v>
      </c>
      <c r="E112" s="39"/>
      <c r="F112" s="39"/>
      <c r="G112" s="40" t="e">
        <f>VLOOKUP(VLOOKUP($N$1,$X$4:$Y$11,2,FALSE)&amp;$S$1&amp;A112,作業ｼｰﾄ!$B$4:$N$709,7,FALSE)</f>
        <v>#N/A</v>
      </c>
      <c r="H112" s="40"/>
      <c r="I112" s="38" t="e">
        <f>VLOOKUP(VLOOKUP($N$1,$X$4:$Y$11,2,FALSE)&amp;$S$1&amp;A112,作業ｼｰﾄ!$B$4:$N$709,8,FALSE)</f>
        <v>#N/A</v>
      </c>
      <c r="J112" s="38"/>
      <c r="K112" s="38"/>
      <c r="L112" s="38"/>
      <c r="M112" s="44" t="e">
        <f>VLOOKUP(VLOOKUP($N$1,$X$4:$Y$11,2,FALSE)&amp;$S$1&amp;A112,作業ｼｰﾄ!$B$4:$N$709,9,FALSE)</f>
        <v>#N/A</v>
      </c>
      <c r="N112" s="44"/>
      <c r="O112" s="44"/>
      <c r="P112" s="30" t="e">
        <f>VLOOKUP(VLOOKUP($N$1,$X$4:$Y$11,2,FALSE)&amp;$S$1&amp;A112,作業ｼｰﾄ!$B$4:$N$709,10,FALSE)</f>
        <v>#N/A</v>
      </c>
      <c r="Q112" s="39" t="e">
        <f>VLOOKUP(VLOOKUP($N$1,$X$4:$Y$11,2,FALSE)&amp;$S$1&amp;A112,作業ｼｰﾄ!$B$4:$N$709,11,FALSE)</f>
        <v>#N/A</v>
      </c>
      <c r="R112" s="39"/>
      <c r="S112" s="39"/>
      <c r="T112" s="19" t="e">
        <f>VLOOKUP(VLOOKUP($N$1,$X$4:$Y$11,2,FALSE)&amp;$S$1&amp;A112,作業ｼｰﾄ!$B$4:$N$709,12,FALSE)</f>
        <v>#N/A</v>
      </c>
      <c r="U112" s="29" t="e">
        <f>VLOOKUP(VLOOKUP($N$1,$X$4:$Y$11,2,FALSE)&amp;$S$1&amp;A112,作業ｼｰﾄ!$B$4:$N$709,13,FALSE)</f>
        <v>#N/A</v>
      </c>
      <c r="V112" s="17"/>
    </row>
    <row r="113" spans="1:22" ht="15.75" hidden="1" customHeight="1" x14ac:dyDescent="0.15">
      <c r="A113" s="3">
        <v>110</v>
      </c>
      <c r="B113" s="3">
        <f>IF(COUNTIF($I$4:L113,I113)=1,1,0)</f>
        <v>0</v>
      </c>
      <c r="C113" s="3" t="str">
        <f>IF(B113=0,"",SUM($B$4:B113))</f>
        <v/>
      </c>
      <c r="D113" s="39" t="e">
        <f>VLOOKUP(VLOOKUP($N$1,$X$4:$Y$11,2,FALSE)&amp;$S$1&amp;A113,作業ｼｰﾄ!$B$4:$N$709,6,FALSE)</f>
        <v>#N/A</v>
      </c>
      <c r="E113" s="39"/>
      <c r="F113" s="39"/>
      <c r="G113" s="40" t="e">
        <f>VLOOKUP(VLOOKUP($N$1,$X$4:$Y$11,2,FALSE)&amp;$S$1&amp;A113,作業ｼｰﾄ!$B$4:$N$709,7,FALSE)</f>
        <v>#N/A</v>
      </c>
      <c r="H113" s="40"/>
      <c r="I113" s="38" t="e">
        <f>VLOOKUP(VLOOKUP($N$1,$X$4:$Y$11,2,FALSE)&amp;$S$1&amp;A113,作業ｼｰﾄ!$B$4:$N$709,8,FALSE)</f>
        <v>#N/A</v>
      </c>
      <c r="J113" s="38"/>
      <c r="K113" s="38"/>
      <c r="L113" s="38"/>
      <c r="M113" s="44" t="e">
        <f>VLOOKUP(VLOOKUP($N$1,$X$4:$Y$11,2,FALSE)&amp;$S$1&amp;A113,作業ｼｰﾄ!$B$4:$N$709,9,FALSE)</f>
        <v>#N/A</v>
      </c>
      <c r="N113" s="44"/>
      <c r="O113" s="44"/>
      <c r="P113" s="30" t="e">
        <f>VLOOKUP(VLOOKUP($N$1,$X$4:$Y$11,2,FALSE)&amp;$S$1&amp;A113,作業ｼｰﾄ!$B$4:$N$709,10,FALSE)</f>
        <v>#N/A</v>
      </c>
      <c r="Q113" s="39" t="e">
        <f>VLOOKUP(VLOOKUP($N$1,$X$4:$Y$11,2,FALSE)&amp;$S$1&amp;A113,作業ｼｰﾄ!$B$4:$N$709,11,FALSE)</f>
        <v>#N/A</v>
      </c>
      <c r="R113" s="39"/>
      <c r="S113" s="39"/>
      <c r="T113" s="19" t="e">
        <f>VLOOKUP(VLOOKUP($N$1,$X$4:$Y$11,2,FALSE)&amp;$S$1&amp;A113,作業ｼｰﾄ!$B$4:$N$709,12,FALSE)</f>
        <v>#N/A</v>
      </c>
      <c r="U113" s="29" t="e">
        <f>VLOOKUP(VLOOKUP($N$1,$X$4:$Y$11,2,FALSE)&amp;$S$1&amp;A113,作業ｼｰﾄ!$B$4:$N$709,13,FALSE)</f>
        <v>#N/A</v>
      </c>
      <c r="V113" s="17"/>
    </row>
    <row r="114" spans="1:22" ht="15.75" hidden="1" customHeight="1" x14ac:dyDescent="0.15">
      <c r="A114" s="3">
        <v>111</v>
      </c>
      <c r="B114" s="3">
        <f>IF(COUNTIF($I$4:L114,I114)=1,1,0)</f>
        <v>0</v>
      </c>
      <c r="C114" s="3" t="str">
        <f>IF(B114=0,"",SUM($B$4:B114))</f>
        <v/>
      </c>
      <c r="D114" s="39" t="e">
        <f>VLOOKUP(VLOOKUP($N$1,$X$4:$Y$11,2,FALSE)&amp;$S$1&amp;A114,作業ｼｰﾄ!$B$4:$N$709,6,FALSE)</f>
        <v>#N/A</v>
      </c>
      <c r="E114" s="39"/>
      <c r="F114" s="39"/>
      <c r="G114" s="40" t="e">
        <f>VLOOKUP(VLOOKUP($N$1,$X$4:$Y$11,2,FALSE)&amp;$S$1&amp;A114,作業ｼｰﾄ!$B$4:$N$709,7,FALSE)</f>
        <v>#N/A</v>
      </c>
      <c r="H114" s="40"/>
      <c r="I114" s="38" t="e">
        <f>VLOOKUP(VLOOKUP($N$1,$X$4:$Y$11,2,FALSE)&amp;$S$1&amp;A114,作業ｼｰﾄ!$B$4:$N$709,8,FALSE)</f>
        <v>#N/A</v>
      </c>
      <c r="J114" s="38"/>
      <c r="K114" s="38"/>
      <c r="L114" s="38"/>
      <c r="M114" s="44" t="e">
        <f>VLOOKUP(VLOOKUP($N$1,$X$4:$Y$11,2,FALSE)&amp;$S$1&amp;A114,作業ｼｰﾄ!$B$4:$N$709,9,FALSE)</f>
        <v>#N/A</v>
      </c>
      <c r="N114" s="44"/>
      <c r="O114" s="44"/>
      <c r="P114" s="30" t="e">
        <f>VLOOKUP(VLOOKUP($N$1,$X$4:$Y$11,2,FALSE)&amp;$S$1&amp;A114,作業ｼｰﾄ!$B$4:$N$709,10,FALSE)</f>
        <v>#N/A</v>
      </c>
      <c r="Q114" s="39" t="e">
        <f>VLOOKUP(VLOOKUP($N$1,$X$4:$Y$11,2,FALSE)&amp;$S$1&amp;A114,作業ｼｰﾄ!$B$4:$N$709,11,FALSE)</f>
        <v>#N/A</v>
      </c>
      <c r="R114" s="39"/>
      <c r="S114" s="39"/>
      <c r="T114" s="19" t="e">
        <f>VLOOKUP(VLOOKUP($N$1,$X$4:$Y$11,2,FALSE)&amp;$S$1&amp;A114,作業ｼｰﾄ!$B$4:$N$709,12,FALSE)</f>
        <v>#N/A</v>
      </c>
      <c r="U114" s="29" t="e">
        <f>VLOOKUP(VLOOKUP($N$1,$X$4:$Y$11,2,FALSE)&amp;$S$1&amp;A114,作業ｼｰﾄ!$B$4:$N$709,13,FALSE)</f>
        <v>#N/A</v>
      </c>
      <c r="V114" s="17"/>
    </row>
    <row r="115" spans="1:22" ht="15.75" hidden="1" customHeight="1" x14ac:dyDescent="0.15">
      <c r="A115" s="3">
        <v>112</v>
      </c>
      <c r="B115" s="3">
        <f>IF(COUNTIF($I$4:L115,I115)=1,1,0)</f>
        <v>0</v>
      </c>
      <c r="C115" s="3" t="str">
        <f>IF(B115=0,"",SUM($B$4:B115))</f>
        <v/>
      </c>
      <c r="D115" s="39" t="e">
        <f>VLOOKUP(VLOOKUP($N$1,$X$4:$Y$11,2,FALSE)&amp;$S$1&amp;A115,作業ｼｰﾄ!$B$4:$N$709,6,FALSE)</f>
        <v>#N/A</v>
      </c>
      <c r="E115" s="39"/>
      <c r="F115" s="39"/>
      <c r="G115" s="40" t="e">
        <f>VLOOKUP(VLOOKUP($N$1,$X$4:$Y$11,2,FALSE)&amp;$S$1&amp;A115,作業ｼｰﾄ!$B$4:$N$709,7,FALSE)</f>
        <v>#N/A</v>
      </c>
      <c r="H115" s="40"/>
      <c r="I115" s="38" t="e">
        <f>VLOOKUP(VLOOKUP($N$1,$X$4:$Y$11,2,FALSE)&amp;$S$1&amp;A115,作業ｼｰﾄ!$B$4:$N$709,8,FALSE)</f>
        <v>#N/A</v>
      </c>
      <c r="J115" s="38"/>
      <c r="K115" s="38"/>
      <c r="L115" s="38"/>
      <c r="M115" s="44" t="e">
        <f>VLOOKUP(VLOOKUP($N$1,$X$4:$Y$11,2,FALSE)&amp;$S$1&amp;A115,作業ｼｰﾄ!$B$4:$N$709,9,FALSE)</f>
        <v>#N/A</v>
      </c>
      <c r="N115" s="44"/>
      <c r="O115" s="44"/>
      <c r="P115" s="30" t="e">
        <f>VLOOKUP(VLOOKUP($N$1,$X$4:$Y$11,2,FALSE)&amp;$S$1&amp;A115,作業ｼｰﾄ!$B$4:$N$709,10,FALSE)</f>
        <v>#N/A</v>
      </c>
      <c r="Q115" s="39" t="e">
        <f>VLOOKUP(VLOOKUP($N$1,$X$4:$Y$11,2,FALSE)&amp;$S$1&amp;A115,作業ｼｰﾄ!$B$4:$N$709,11,FALSE)</f>
        <v>#N/A</v>
      </c>
      <c r="R115" s="39"/>
      <c r="S115" s="39"/>
      <c r="T115" s="19" t="e">
        <f>VLOOKUP(VLOOKUP($N$1,$X$4:$Y$11,2,FALSE)&amp;$S$1&amp;A115,作業ｼｰﾄ!$B$4:$N$709,12,FALSE)</f>
        <v>#N/A</v>
      </c>
      <c r="U115" s="29" t="e">
        <f>VLOOKUP(VLOOKUP($N$1,$X$4:$Y$11,2,FALSE)&amp;$S$1&amp;A115,作業ｼｰﾄ!$B$4:$N$709,13,FALSE)</f>
        <v>#N/A</v>
      </c>
      <c r="V115" s="17"/>
    </row>
    <row r="116" spans="1:22" ht="15.75" hidden="1" customHeight="1" x14ac:dyDescent="0.15">
      <c r="A116" s="3">
        <v>113</v>
      </c>
      <c r="B116" s="3">
        <f>IF(COUNTIF($I$4:L116,I116)=1,1,0)</f>
        <v>0</v>
      </c>
      <c r="C116" s="3" t="str">
        <f>IF(B116=0,"",SUM($B$4:B116))</f>
        <v/>
      </c>
      <c r="D116" s="39" t="e">
        <f>VLOOKUP(VLOOKUP($N$1,$X$4:$Y$11,2,FALSE)&amp;$S$1&amp;A116,作業ｼｰﾄ!$B$4:$N$709,6,FALSE)</f>
        <v>#N/A</v>
      </c>
      <c r="E116" s="39"/>
      <c r="F116" s="39"/>
      <c r="G116" s="40" t="e">
        <f>VLOOKUP(VLOOKUP($N$1,$X$4:$Y$11,2,FALSE)&amp;$S$1&amp;A116,作業ｼｰﾄ!$B$4:$N$709,7,FALSE)</f>
        <v>#N/A</v>
      </c>
      <c r="H116" s="40"/>
      <c r="I116" s="38" t="e">
        <f>VLOOKUP(VLOOKUP($N$1,$X$4:$Y$11,2,FALSE)&amp;$S$1&amp;A116,作業ｼｰﾄ!$B$4:$N$709,8,FALSE)</f>
        <v>#N/A</v>
      </c>
      <c r="J116" s="38"/>
      <c r="K116" s="38"/>
      <c r="L116" s="38"/>
      <c r="M116" s="44" t="e">
        <f>VLOOKUP(VLOOKUP($N$1,$X$4:$Y$11,2,FALSE)&amp;$S$1&amp;A116,作業ｼｰﾄ!$B$4:$N$709,9,FALSE)</f>
        <v>#N/A</v>
      </c>
      <c r="N116" s="44"/>
      <c r="O116" s="44"/>
      <c r="P116" s="30" t="e">
        <f>VLOOKUP(VLOOKUP($N$1,$X$4:$Y$11,2,FALSE)&amp;$S$1&amp;A116,作業ｼｰﾄ!$B$4:$N$709,10,FALSE)</f>
        <v>#N/A</v>
      </c>
      <c r="Q116" s="39" t="e">
        <f>VLOOKUP(VLOOKUP($N$1,$X$4:$Y$11,2,FALSE)&amp;$S$1&amp;A116,作業ｼｰﾄ!$B$4:$N$709,11,FALSE)</f>
        <v>#N/A</v>
      </c>
      <c r="R116" s="39"/>
      <c r="S116" s="39"/>
      <c r="T116" s="19" t="e">
        <f>VLOOKUP(VLOOKUP($N$1,$X$4:$Y$11,2,FALSE)&amp;$S$1&amp;A116,作業ｼｰﾄ!$B$4:$N$709,12,FALSE)</f>
        <v>#N/A</v>
      </c>
      <c r="U116" s="29" t="e">
        <f>VLOOKUP(VLOOKUP($N$1,$X$4:$Y$11,2,FALSE)&amp;$S$1&amp;A116,作業ｼｰﾄ!$B$4:$N$709,13,FALSE)</f>
        <v>#N/A</v>
      </c>
      <c r="V116" s="17"/>
    </row>
    <row r="117" spans="1:22" ht="15.75" hidden="1" customHeight="1" x14ac:dyDescent="0.15">
      <c r="A117" s="3">
        <v>114</v>
      </c>
      <c r="B117" s="3">
        <f>IF(COUNTIF($I$4:L117,I117)=1,1,0)</f>
        <v>0</v>
      </c>
      <c r="C117" s="3" t="str">
        <f>IF(B117=0,"",SUM($B$4:B117))</f>
        <v/>
      </c>
      <c r="D117" s="39" t="e">
        <f>VLOOKUP(VLOOKUP($N$1,$X$4:$Y$11,2,FALSE)&amp;$S$1&amp;A117,作業ｼｰﾄ!$B$4:$N$709,6,FALSE)</f>
        <v>#N/A</v>
      </c>
      <c r="E117" s="39"/>
      <c r="F117" s="39"/>
      <c r="G117" s="40" t="e">
        <f>VLOOKUP(VLOOKUP($N$1,$X$4:$Y$11,2,FALSE)&amp;$S$1&amp;A117,作業ｼｰﾄ!$B$4:$N$709,7,FALSE)</f>
        <v>#N/A</v>
      </c>
      <c r="H117" s="40"/>
      <c r="I117" s="38" t="e">
        <f>VLOOKUP(VLOOKUP($N$1,$X$4:$Y$11,2,FALSE)&amp;$S$1&amp;A117,作業ｼｰﾄ!$B$4:$N$709,8,FALSE)</f>
        <v>#N/A</v>
      </c>
      <c r="J117" s="38"/>
      <c r="K117" s="38"/>
      <c r="L117" s="38"/>
      <c r="M117" s="44" t="e">
        <f>VLOOKUP(VLOOKUP($N$1,$X$4:$Y$11,2,FALSE)&amp;$S$1&amp;A117,作業ｼｰﾄ!$B$4:$N$709,9,FALSE)</f>
        <v>#N/A</v>
      </c>
      <c r="N117" s="44"/>
      <c r="O117" s="44"/>
      <c r="P117" s="30" t="e">
        <f>VLOOKUP(VLOOKUP($N$1,$X$4:$Y$11,2,FALSE)&amp;$S$1&amp;A117,作業ｼｰﾄ!$B$4:$N$709,10,FALSE)</f>
        <v>#N/A</v>
      </c>
      <c r="Q117" s="39" t="e">
        <f>VLOOKUP(VLOOKUP($N$1,$X$4:$Y$11,2,FALSE)&amp;$S$1&amp;A117,作業ｼｰﾄ!$B$4:$N$709,11,FALSE)</f>
        <v>#N/A</v>
      </c>
      <c r="R117" s="39"/>
      <c r="S117" s="39"/>
      <c r="T117" s="19" t="e">
        <f>VLOOKUP(VLOOKUP($N$1,$X$4:$Y$11,2,FALSE)&amp;$S$1&amp;A117,作業ｼｰﾄ!$B$4:$N$709,12,FALSE)</f>
        <v>#N/A</v>
      </c>
      <c r="U117" s="29" t="e">
        <f>VLOOKUP(VLOOKUP($N$1,$X$4:$Y$11,2,FALSE)&amp;$S$1&amp;A117,作業ｼｰﾄ!$B$4:$N$709,13,FALSE)</f>
        <v>#N/A</v>
      </c>
      <c r="V117" s="17"/>
    </row>
    <row r="118" spans="1:22" ht="15.75" hidden="1" customHeight="1" x14ac:dyDescent="0.15">
      <c r="A118" s="3">
        <v>115</v>
      </c>
      <c r="B118" s="3">
        <f>IF(COUNTIF($I$4:L118,I118)=1,1,0)</f>
        <v>0</v>
      </c>
      <c r="C118" s="3" t="str">
        <f>IF(B118=0,"",SUM($B$4:B118))</f>
        <v/>
      </c>
      <c r="D118" s="39" t="e">
        <f>VLOOKUP(VLOOKUP($N$1,$X$4:$Y$11,2,FALSE)&amp;$S$1&amp;A118,作業ｼｰﾄ!$B$4:$N$709,6,FALSE)</f>
        <v>#N/A</v>
      </c>
      <c r="E118" s="39"/>
      <c r="F118" s="39"/>
      <c r="G118" s="40" t="e">
        <f>VLOOKUP(VLOOKUP($N$1,$X$4:$Y$11,2,FALSE)&amp;$S$1&amp;A118,作業ｼｰﾄ!$B$4:$N$709,7,FALSE)</f>
        <v>#N/A</v>
      </c>
      <c r="H118" s="40"/>
      <c r="I118" s="38" t="e">
        <f>VLOOKUP(VLOOKUP($N$1,$X$4:$Y$11,2,FALSE)&amp;$S$1&amp;A118,作業ｼｰﾄ!$B$4:$N$709,8,FALSE)</f>
        <v>#N/A</v>
      </c>
      <c r="J118" s="38"/>
      <c r="K118" s="38"/>
      <c r="L118" s="38"/>
      <c r="M118" s="44" t="e">
        <f>VLOOKUP(VLOOKUP($N$1,$X$4:$Y$11,2,FALSE)&amp;$S$1&amp;A118,作業ｼｰﾄ!$B$4:$N$709,9,FALSE)</f>
        <v>#N/A</v>
      </c>
      <c r="N118" s="44"/>
      <c r="O118" s="44"/>
      <c r="P118" s="30" t="e">
        <f>VLOOKUP(VLOOKUP($N$1,$X$4:$Y$11,2,FALSE)&amp;$S$1&amp;A118,作業ｼｰﾄ!$B$4:$N$709,10,FALSE)</f>
        <v>#N/A</v>
      </c>
      <c r="Q118" s="39" t="e">
        <f>VLOOKUP(VLOOKUP($N$1,$X$4:$Y$11,2,FALSE)&amp;$S$1&amp;A118,作業ｼｰﾄ!$B$4:$N$709,11,FALSE)</f>
        <v>#N/A</v>
      </c>
      <c r="R118" s="39"/>
      <c r="S118" s="39"/>
      <c r="T118" s="19" t="e">
        <f>VLOOKUP(VLOOKUP($N$1,$X$4:$Y$11,2,FALSE)&amp;$S$1&amp;A118,作業ｼｰﾄ!$B$4:$N$709,12,FALSE)</f>
        <v>#N/A</v>
      </c>
      <c r="U118" s="29" t="e">
        <f>VLOOKUP(VLOOKUP($N$1,$X$4:$Y$11,2,FALSE)&amp;$S$1&amp;A118,作業ｼｰﾄ!$B$4:$N$709,13,FALSE)</f>
        <v>#N/A</v>
      </c>
      <c r="V118" s="17"/>
    </row>
    <row r="119" spans="1:22" ht="15.75" hidden="1" customHeight="1" x14ac:dyDescent="0.15">
      <c r="A119" s="3">
        <v>116</v>
      </c>
      <c r="B119" s="3">
        <f>IF(COUNTIF($I$4:L119,I119)=1,1,0)</f>
        <v>0</v>
      </c>
      <c r="C119" s="3" t="str">
        <f>IF(B119=0,"",SUM($B$4:B119))</f>
        <v/>
      </c>
      <c r="D119" s="39" t="e">
        <f>VLOOKUP(VLOOKUP($N$1,$X$4:$Y$11,2,FALSE)&amp;$S$1&amp;A119,作業ｼｰﾄ!$B$4:$N$709,6,FALSE)</f>
        <v>#N/A</v>
      </c>
      <c r="E119" s="39"/>
      <c r="F119" s="39"/>
      <c r="G119" s="40" t="e">
        <f>VLOOKUP(VLOOKUP($N$1,$X$4:$Y$11,2,FALSE)&amp;$S$1&amp;A119,作業ｼｰﾄ!$B$4:$N$709,7,FALSE)</f>
        <v>#N/A</v>
      </c>
      <c r="H119" s="40"/>
      <c r="I119" s="38" t="e">
        <f>VLOOKUP(VLOOKUP($N$1,$X$4:$Y$11,2,FALSE)&amp;$S$1&amp;A119,作業ｼｰﾄ!$B$4:$N$709,8,FALSE)</f>
        <v>#N/A</v>
      </c>
      <c r="J119" s="38"/>
      <c r="K119" s="38"/>
      <c r="L119" s="38"/>
      <c r="M119" s="44" t="e">
        <f>VLOOKUP(VLOOKUP($N$1,$X$4:$Y$11,2,FALSE)&amp;$S$1&amp;A119,作業ｼｰﾄ!$B$4:$N$709,9,FALSE)</f>
        <v>#N/A</v>
      </c>
      <c r="N119" s="44"/>
      <c r="O119" s="44"/>
      <c r="P119" s="30" t="e">
        <f>VLOOKUP(VLOOKUP($N$1,$X$4:$Y$11,2,FALSE)&amp;$S$1&amp;A119,作業ｼｰﾄ!$B$4:$N$709,10,FALSE)</f>
        <v>#N/A</v>
      </c>
      <c r="Q119" s="39" t="e">
        <f>VLOOKUP(VLOOKUP($N$1,$X$4:$Y$11,2,FALSE)&amp;$S$1&amp;A119,作業ｼｰﾄ!$B$4:$N$709,11,FALSE)</f>
        <v>#N/A</v>
      </c>
      <c r="R119" s="39"/>
      <c r="S119" s="39"/>
      <c r="T119" s="19" t="e">
        <f>VLOOKUP(VLOOKUP($N$1,$X$4:$Y$11,2,FALSE)&amp;$S$1&amp;A119,作業ｼｰﾄ!$B$4:$N$709,12,FALSE)</f>
        <v>#N/A</v>
      </c>
      <c r="U119" s="29" t="e">
        <f>VLOOKUP(VLOOKUP($N$1,$X$4:$Y$11,2,FALSE)&amp;$S$1&amp;A119,作業ｼｰﾄ!$B$4:$N$709,13,FALSE)</f>
        <v>#N/A</v>
      </c>
      <c r="V119" s="17"/>
    </row>
    <row r="120" spans="1:22" ht="15.75" hidden="1" customHeight="1" x14ac:dyDescent="0.15">
      <c r="A120" s="3">
        <v>117</v>
      </c>
      <c r="B120" s="3">
        <f>IF(COUNTIF($I$4:L120,I120)=1,1,0)</f>
        <v>0</v>
      </c>
      <c r="C120" s="3" t="str">
        <f>IF(B120=0,"",SUM($B$4:B120))</f>
        <v/>
      </c>
      <c r="D120" s="39" t="e">
        <f>VLOOKUP(VLOOKUP($N$1,$X$4:$Y$11,2,FALSE)&amp;$S$1&amp;A120,作業ｼｰﾄ!$B$4:$N$709,6,FALSE)</f>
        <v>#N/A</v>
      </c>
      <c r="E120" s="39"/>
      <c r="F120" s="39"/>
      <c r="G120" s="40" t="e">
        <f>VLOOKUP(VLOOKUP($N$1,$X$4:$Y$11,2,FALSE)&amp;$S$1&amp;A120,作業ｼｰﾄ!$B$4:$N$709,7,FALSE)</f>
        <v>#N/A</v>
      </c>
      <c r="H120" s="40"/>
      <c r="I120" s="38" t="e">
        <f>VLOOKUP(VLOOKUP($N$1,$X$4:$Y$11,2,FALSE)&amp;$S$1&amp;A120,作業ｼｰﾄ!$B$4:$N$709,8,FALSE)</f>
        <v>#N/A</v>
      </c>
      <c r="J120" s="38"/>
      <c r="K120" s="38"/>
      <c r="L120" s="38"/>
      <c r="M120" s="44" t="e">
        <f>VLOOKUP(VLOOKUP($N$1,$X$4:$Y$11,2,FALSE)&amp;$S$1&amp;A120,作業ｼｰﾄ!$B$4:$N$709,9,FALSE)</f>
        <v>#N/A</v>
      </c>
      <c r="N120" s="44"/>
      <c r="O120" s="44"/>
      <c r="P120" s="30" t="e">
        <f>VLOOKUP(VLOOKUP($N$1,$X$4:$Y$11,2,FALSE)&amp;$S$1&amp;A120,作業ｼｰﾄ!$B$4:$N$709,10,FALSE)</f>
        <v>#N/A</v>
      </c>
      <c r="Q120" s="39" t="e">
        <f>VLOOKUP(VLOOKUP($N$1,$X$4:$Y$11,2,FALSE)&amp;$S$1&amp;A120,作業ｼｰﾄ!$B$4:$N$709,11,FALSE)</f>
        <v>#N/A</v>
      </c>
      <c r="R120" s="39"/>
      <c r="S120" s="39"/>
      <c r="T120" s="19" t="e">
        <f>VLOOKUP(VLOOKUP($N$1,$X$4:$Y$11,2,FALSE)&amp;$S$1&amp;A120,作業ｼｰﾄ!$B$4:$N$709,12,FALSE)</f>
        <v>#N/A</v>
      </c>
      <c r="U120" s="29" t="e">
        <f>VLOOKUP(VLOOKUP($N$1,$X$4:$Y$11,2,FALSE)&amp;$S$1&amp;A120,作業ｼｰﾄ!$B$4:$N$709,13,FALSE)</f>
        <v>#N/A</v>
      </c>
      <c r="V120" s="17"/>
    </row>
    <row r="121" spans="1:22" ht="15.75" hidden="1" customHeight="1" x14ac:dyDescent="0.15">
      <c r="A121" s="3">
        <v>118</v>
      </c>
      <c r="B121" s="3">
        <f>IF(COUNTIF($I$4:L121,I121)=1,1,0)</f>
        <v>0</v>
      </c>
      <c r="C121" s="3" t="str">
        <f>IF(B121=0,"",SUM($B$4:B121))</f>
        <v/>
      </c>
      <c r="D121" s="39" t="e">
        <f>VLOOKUP(VLOOKUP($N$1,$X$4:$Y$11,2,FALSE)&amp;$S$1&amp;A121,作業ｼｰﾄ!$B$4:$N$709,6,FALSE)</f>
        <v>#N/A</v>
      </c>
      <c r="E121" s="39"/>
      <c r="F121" s="39"/>
      <c r="G121" s="40" t="e">
        <f>VLOOKUP(VLOOKUP($N$1,$X$4:$Y$11,2,FALSE)&amp;$S$1&amp;A121,作業ｼｰﾄ!$B$4:$N$709,7,FALSE)</f>
        <v>#N/A</v>
      </c>
      <c r="H121" s="40"/>
      <c r="I121" s="38" t="e">
        <f>VLOOKUP(VLOOKUP($N$1,$X$4:$Y$11,2,FALSE)&amp;$S$1&amp;A121,作業ｼｰﾄ!$B$4:$N$709,8,FALSE)</f>
        <v>#N/A</v>
      </c>
      <c r="J121" s="38"/>
      <c r="K121" s="38"/>
      <c r="L121" s="38"/>
      <c r="M121" s="44" t="e">
        <f>VLOOKUP(VLOOKUP($N$1,$X$4:$Y$11,2,FALSE)&amp;$S$1&amp;A121,作業ｼｰﾄ!$B$4:$N$709,9,FALSE)</f>
        <v>#N/A</v>
      </c>
      <c r="N121" s="44"/>
      <c r="O121" s="44"/>
      <c r="P121" s="30" t="e">
        <f>VLOOKUP(VLOOKUP($N$1,$X$4:$Y$11,2,FALSE)&amp;$S$1&amp;A121,作業ｼｰﾄ!$B$4:$N$709,10,FALSE)</f>
        <v>#N/A</v>
      </c>
      <c r="Q121" s="39" t="e">
        <f>VLOOKUP(VLOOKUP($N$1,$X$4:$Y$11,2,FALSE)&amp;$S$1&amp;A121,作業ｼｰﾄ!$B$4:$N$709,11,FALSE)</f>
        <v>#N/A</v>
      </c>
      <c r="R121" s="39"/>
      <c r="S121" s="39"/>
      <c r="T121" s="19" t="e">
        <f>VLOOKUP(VLOOKUP($N$1,$X$4:$Y$11,2,FALSE)&amp;$S$1&amp;A121,作業ｼｰﾄ!$B$4:$N$709,12,FALSE)</f>
        <v>#N/A</v>
      </c>
      <c r="U121" s="29" t="e">
        <f>VLOOKUP(VLOOKUP($N$1,$X$4:$Y$11,2,FALSE)&amp;$S$1&amp;A121,作業ｼｰﾄ!$B$4:$N$709,13,FALSE)</f>
        <v>#N/A</v>
      </c>
      <c r="V121" s="17"/>
    </row>
    <row r="122" spans="1:22" ht="15.75" hidden="1" customHeight="1" x14ac:dyDescent="0.15">
      <c r="A122" s="3">
        <v>119</v>
      </c>
      <c r="B122" s="3">
        <f>IF(COUNTIF($I$4:L122,I122)=1,1,0)</f>
        <v>0</v>
      </c>
      <c r="C122" s="3" t="str">
        <f>IF(B122=0,"",SUM($B$4:B122))</f>
        <v/>
      </c>
      <c r="D122" s="39" t="e">
        <f>VLOOKUP(VLOOKUP($N$1,$X$4:$Y$11,2,FALSE)&amp;$S$1&amp;A122,作業ｼｰﾄ!$B$4:$N$709,6,FALSE)</f>
        <v>#N/A</v>
      </c>
      <c r="E122" s="39"/>
      <c r="F122" s="39"/>
      <c r="G122" s="40" t="e">
        <f>VLOOKUP(VLOOKUP($N$1,$X$4:$Y$11,2,FALSE)&amp;$S$1&amp;A122,作業ｼｰﾄ!$B$4:$N$709,7,FALSE)</f>
        <v>#N/A</v>
      </c>
      <c r="H122" s="40"/>
      <c r="I122" s="38" t="e">
        <f>VLOOKUP(VLOOKUP($N$1,$X$4:$Y$11,2,FALSE)&amp;$S$1&amp;A122,作業ｼｰﾄ!$B$4:$N$709,8,FALSE)</f>
        <v>#N/A</v>
      </c>
      <c r="J122" s="38"/>
      <c r="K122" s="38"/>
      <c r="L122" s="38"/>
      <c r="M122" s="44" t="e">
        <f>VLOOKUP(VLOOKUP($N$1,$X$4:$Y$11,2,FALSE)&amp;$S$1&amp;A122,作業ｼｰﾄ!$B$4:$N$709,9,FALSE)</f>
        <v>#N/A</v>
      </c>
      <c r="N122" s="44"/>
      <c r="O122" s="44"/>
      <c r="P122" s="30" t="e">
        <f>VLOOKUP(VLOOKUP($N$1,$X$4:$Y$11,2,FALSE)&amp;$S$1&amp;A122,作業ｼｰﾄ!$B$4:$N$709,10,FALSE)</f>
        <v>#N/A</v>
      </c>
      <c r="Q122" s="39" t="e">
        <f>VLOOKUP(VLOOKUP($N$1,$X$4:$Y$11,2,FALSE)&amp;$S$1&amp;A122,作業ｼｰﾄ!$B$4:$N$709,11,FALSE)</f>
        <v>#N/A</v>
      </c>
      <c r="R122" s="39"/>
      <c r="S122" s="39"/>
      <c r="T122" s="19" t="e">
        <f>VLOOKUP(VLOOKUP($N$1,$X$4:$Y$11,2,FALSE)&amp;$S$1&amp;A122,作業ｼｰﾄ!$B$4:$N$709,12,FALSE)</f>
        <v>#N/A</v>
      </c>
      <c r="U122" s="29" t="e">
        <f>VLOOKUP(VLOOKUP($N$1,$X$4:$Y$11,2,FALSE)&amp;$S$1&amp;A122,作業ｼｰﾄ!$B$4:$N$709,13,FALSE)</f>
        <v>#N/A</v>
      </c>
      <c r="V122" s="17"/>
    </row>
    <row r="123" spans="1:22" ht="15.75" hidden="1" customHeight="1" x14ac:dyDescent="0.15">
      <c r="A123" s="3">
        <v>120</v>
      </c>
      <c r="B123" s="3">
        <f>IF(COUNTIF($I$4:L123,I123)=1,1,0)</f>
        <v>0</v>
      </c>
      <c r="C123" s="3" t="str">
        <f>IF(B123=0,"",SUM($B$4:B123))</f>
        <v/>
      </c>
      <c r="D123" s="39" t="e">
        <f>VLOOKUP(VLOOKUP($N$1,$X$4:$Y$11,2,FALSE)&amp;$S$1&amp;A123,作業ｼｰﾄ!$B$4:$N$709,6,FALSE)</f>
        <v>#N/A</v>
      </c>
      <c r="E123" s="39"/>
      <c r="F123" s="39"/>
      <c r="G123" s="40" t="e">
        <f>VLOOKUP(VLOOKUP($N$1,$X$4:$Y$11,2,FALSE)&amp;$S$1&amp;A123,作業ｼｰﾄ!$B$4:$N$709,7,FALSE)</f>
        <v>#N/A</v>
      </c>
      <c r="H123" s="40"/>
      <c r="I123" s="38" t="e">
        <f>VLOOKUP(VLOOKUP($N$1,$X$4:$Y$11,2,FALSE)&amp;$S$1&amp;A123,作業ｼｰﾄ!$B$4:$N$709,8,FALSE)</f>
        <v>#N/A</v>
      </c>
      <c r="J123" s="38"/>
      <c r="K123" s="38"/>
      <c r="L123" s="38"/>
      <c r="M123" s="44" t="e">
        <f>VLOOKUP(VLOOKUP($N$1,$X$4:$Y$11,2,FALSE)&amp;$S$1&amp;A123,作業ｼｰﾄ!$B$4:$N$709,9,FALSE)</f>
        <v>#N/A</v>
      </c>
      <c r="N123" s="44"/>
      <c r="O123" s="44"/>
      <c r="P123" s="30" t="e">
        <f>VLOOKUP(VLOOKUP($N$1,$X$4:$Y$11,2,FALSE)&amp;$S$1&amp;A123,作業ｼｰﾄ!$B$4:$N$709,10,FALSE)</f>
        <v>#N/A</v>
      </c>
      <c r="Q123" s="39" t="e">
        <f>VLOOKUP(VLOOKUP($N$1,$X$4:$Y$11,2,FALSE)&amp;$S$1&amp;A123,作業ｼｰﾄ!$B$4:$N$709,11,FALSE)</f>
        <v>#N/A</v>
      </c>
      <c r="R123" s="39"/>
      <c r="S123" s="39"/>
      <c r="T123" s="19" t="e">
        <f>VLOOKUP(VLOOKUP($N$1,$X$4:$Y$11,2,FALSE)&amp;$S$1&amp;A123,作業ｼｰﾄ!$B$4:$N$709,12,FALSE)</f>
        <v>#N/A</v>
      </c>
      <c r="U123" s="29" t="e">
        <f>VLOOKUP(VLOOKUP($N$1,$X$4:$Y$11,2,FALSE)&amp;$S$1&amp;A123,作業ｼｰﾄ!$B$4:$N$709,13,FALSE)</f>
        <v>#N/A</v>
      </c>
      <c r="V123" s="17"/>
    </row>
    <row r="124" spans="1:22" ht="15.75" hidden="1" customHeight="1" x14ac:dyDescent="0.15">
      <c r="A124" s="3">
        <v>121</v>
      </c>
      <c r="B124" s="3">
        <f>IF(COUNTIF($I$4:L124,I124)=1,1,0)</f>
        <v>0</v>
      </c>
      <c r="C124" s="3" t="str">
        <f>IF(B124=0,"",SUM($B$4:B124))</f>
        <v/>
      </c>
      <c r="D124" s="39" t="e">
        <f>VLOOKUP(VLOOKUP($N$1,$X$4:$Y$11,2,FALSE)&amp;$S$1&amp;A124,作業ｼｰﾄ!$B$4:$N$709,6,FALSE)</f>
        <v>#N/A</v>
      </c>
      <c r="E124" s="39"/>
      <c r="F124" s="39"/>
      <c r="G124" s="40" t="e">
        <f>VLOOKUP(VLOOKUP($N$1,$X$4:$Y$11,2,FALSE)&amp;$S$1&amp;A124,作業ｼｰﾄ!$B$4:$N$709,7,FALSE)</f>
        <v>#N/A</v>
      </c>
      <c r="H124" s="40"/>
      <c r="I124" s="38" t="e">
        <f>VLOOKUP(VLOOKUP($N$1,$X$4:$Y$11,2,FALSE)&amp;$S$1&amp;A124,作業ｼｰﾄ!$B$4:$N$709,8,FALSE)</f>
        <v>#N/A</v>
      </c>
      <c r="J124" s="38"/>
      <c r="K124" s="38"/>
      <c r="L124" s="38"/>
      <c r="M124" s="44" t="e">
        <f>VLOOKUP(VLOOKUP($N$1,$X$4:$Y$11,2,FALSE)&amp;$S$1&amp;A124,作業ｼｰﾄ!$B$4:$N$709,9,FALSE)</f>
        <v>#N/A</v>
      </c>
      <c r="N124" s="44"/>
      <c r="O124" s="44"/>
      <c r="P124" s="30" t="e">
        <f>VLOOKUP(VLOOKUP($N$1,$X$4:$Y$11,2,FALSE)&amp;$S$1&amp;A124,作業ｼｰﾄ!$B$4:$N$709,10,FALSE)</f>
        <v>#N/A</v>
      </c>
      <c r="Q124" s="39" t="e">
        <f>VLOOKUP(VLOOKUP($N$1,$X$4:$Y$11,2,FALSE)&amp;$S$1&amp;A124,作業ｼｰﾄ!$B$4:$N$709,11,FALSE)</f>
        <v>#N/A</v>
      </c>
      <c r="R124" s="39"/>
      <c r="S124" s="39"/>
      <c r="T124" s="19" t="e">
        <f>VLOOKUP(VLOOKUP($N$1,$X$4:$Y$11,2,FALSE)&amp;$S$1&amp;A124,作業ｼｰﾄ!$B$4:$N$709,12,FALSE)</f>
        <v>#N/A</v>
      </c>
      <c r="U124" s="29" t="e">
        <f>VLOOKUP(VLOOKUP($N$1,$X$4:$Y$11,2,FALSE)&amp;$S$1&amp;A124,作業ｼｰﾄ!$B$4:$N$709,13,FALSE)</f>
        <v>#N/A</v>
      </c>
      <c r="V124" s="17"/>
    </row>
    <row r="125" spans="1:22" ht="15.75" hidden="1" customHeight="1" x14ac:dyDescent="0.15">
      <c r="A125" s="3">
        <v>122</v>
      </c>
      <c r="B125" s="3">
        <f>IF(COUNTIF($I$4:L125,I125)=1,1,0)</f>
        <v>0</v>
      </c>
      <c r="C125" s="3" t="str">
        <f>IF(B125=0,"",SUM($B$4:B125))</f>
        <v/>
      </c>
      <c r="D125" s="39" t="e">
        <f>VLOOKUP(VLOOKUP($N$1,$X$4:$Y$11,2,FALSE)&amp;$S$1&amp;A125,作業ｼｰﾄ!$B$4:$N$709,6,FALSE)</f>
        <v>#N/A</v>
      </c>
      <c r="E125" s="39"/>
      <c r="F125" s="39"/>
      <c r="G125" s="40" t="e">
        <f>VLOOKUP(VLOOKUP($N$1,$X$4:$Y$11,2,FALSE)&amp;$S$1&amp;A125,作業ｼｰﾄ!$B$4:$N$709,7,FALSE)</f>
        <v>#N/A</v>
      </c>
      <c r="H125" s="40"/>
      <c r="I125" s="38" t="e">
        <f>VLOOKUP(VLOOKUP($N$1,$X$4:$Y$11,2,FALSE)&amp;$S$1&amp;A125,作業ｼｰﾄ!$B$4:$N$709,8,FALSE)</f>
        <v>#N/A</v>
      </c>
      <c r="J125" s="38"/>
      <c r="K125" s="38"/>
      <c r="L125" s="38"/>
      <c r="M125" s="44" t="e">
        <f>VLOOKUP(VLOOKUP($N$1,$X$4:$Y$11,2,FALSE)&amp;$S$1&amp;A125,作業ｼｰﾄ!$B$4:$N$709,9,FALSE)</f>
        <v>#N/A</v>
      </c>
      <c r="N125" s="44"/>
      <c r="O125" s="44"/>
      <c r="P125" s="30" t="e">
        <f>VLOOKUP(VLOOKUP($N$1,$X$4:$Y$11,2,FALSE)&amp;$S$1&amp;A125,作業ｼｰﾄ!$B$4:$N$709,10,FALSE)</f>
        <v>#N/A</v>
      </c>
      <c r="Q125" s="39" t="e">
        <f>VLOOKUP(VLOOKUP($N$1,$X$4:$Y$11,2,FALSE)&amp;$S$1&amp;A125,作業ｼｰﾄ!$B$4:$N$709,11,FALSE)</f>
        <v>#N/A</v>
      </c>
      <c r="R125" s="39"/>
      <c r="S125" s="39"/>
      <c r="T125" s="19" t="e">
        <f>VLOOKUP(VLOOKUP($N$1,$X$4:$Y$11,2,FALSE)&amp;$S$1&amp;A125,作業ｼｰﾄ!$B$4:$N$709,12,FALSE)</f>
        <v>#N/A</v>
      </c>
      <c r="U125" s="29" t="e">
        <f>VLOOKUP(VLOOKUP($N$1,$X$4:$Y$11,2,FALSE)&amp;$S$1&amp;A125,作業ｼｰﾄ!$B$4:$N$709,13,FALSE)</f>
        <v>#N/A</v>
      </c>
      <c r="V125" s="17"/>
    </row>
    <row r="126" spans="1:22" ht="15.75" hidden="1" customHeight="1" x14ac:dyDescent="0.15">
      <c r="A126" s="3">
        <v>123</v>
      </c>
      <c r="B126" s="3">
        <f>IF(COUNTIF($I$4:L126,I126)=1,1,0)</f>
        <v>0</v>
      </c>
      <c r="C126" s="3" t="str">
        <f>IF(B126=0,"",SUM($B$4:B126))</f>
        <v/>
      </c>
      <c r="D126" s="39" t="e">
        <f>VLOOKUP(VLOOKUP($N$1,$X$4:$Y$11,2,FALSE)&amp;$S$1&amp;A126,作業ｼｰﾄ!$B$4:$N$709,6,FALSE)</f>
        <v>#N/A</v>
      </c>
      <c r="E126" s="39"/>
      <c r="F126" s="39"/>
      <c r="G126" s="40" t="e">
        <f>VLOOKUP(VLOOKUP($N$1,$X$4:$Y$11,2,FALSE)&amp;$S$1&amp;A126,作業ｼｰﾄ!$B$4:$N$709,7,FALSE)</f>
        <v>#N/A</v>
      </c>
      <c r="H126" s="40"/>
      <c r="I126" s="38" t="e">
        <f>VLOOKUP(VLOOKUP($N$1,$X$4:$Y$11,2,FALSE)&amp;$S$1&amp;A126,作業ｼｰﾄ!$B$4:$N$709,8,FALSE)</f>
        <v>#N/A</v>
      </c>
      <c r="J126" s="38"/>
      <c r="K126" s="38"/>
      <c r="L126" s="38"/>
      <c r="M126" s="44" t="e">
        <f>VLOOKUP(VLOOKUP($N$1,$X$4:$Y$11,2,FALSE)&amp;$S$1&amp;A126,作業ｼｰﾄ!$B$4:$N$709,9,FALSE)</f>
        <v>#N/A</v>
      </c>
      <c r="N126" s="44"/>
      <c r="O126" s="44"/>
      <c r="P126" s="30" t="e">
        <f>VLOOKUP(VLOOKUP($N$1,$X$4:$Y$11,2,FALSE)&amp;$S$1&amp;A126,作業ｼｰﾄ!$B$4:$N$709,10,FALSE)</f>
        <v>#N/A</v>
      </c>
      <c r="Q126" s="39" t="e">
        <f>VLOOKUP(VLOOKUP($N$1,$X$4:$Y$11,2,FALSE)&amp;$S$1&amp;A126,作業ｼｰﾄ!$B$4:$N$709,11,FALSE)</f>
        <v>#N/A</v>
      </c>
      <c r="R126" s="39"/>
      <c r="S126" s="39"/>
      <c r="T126" s="19" t="e">
        <f>VLOOKUP(VLOOKUP($N$1,$X$4:$Y$11,2,FALSE)&amp;$S$1&amp;A126,作業ｼｰﾄ!$B$4:$N$709,12,FALSE)</f>
        <v>#N/A</v>
      </c>
      <c r="U126" s="29" t="e">
        <f>VLOOKUP(VLOOKUP($N$1,$X$4:$Y$11,2,FALSE)&amp;$S$1&amp;A126,作業ｼｰﾄ!$B$4:$N$709,13,FALSE)</f>
        <v>#N/A</v>
      </c>
      <c r="V126" s="17"/>
    </row>
    <row r="127" spans="1:22" ht="15.75" hidden="1" customHeight="1" x14ac:dyDescent="0.15">
      <c r="A127" s="3">
        <v>124</v>
      </c>
      <c r="B127" s="3">
        <f>IF(COUNTIF($I$4:L127,I127)=1,1,0)</f>
        <v>0</v>
      </c>
      <c r="C127" s="3" t="str">
        <f>IF(B127=0,"",SUM($B$4:B127))</f>
        <v/>
      </c>
      <c r="D127" s="39" t="e">
        <f>VLOOKUP(VLOOKUP($N$1,$X$4:$Y$11,2,FALSE)&amp;$S$1&amp;A127,作業ｼｰﾄ!$B$4:$N$709,6,FALSE)</f>
        <v>#N/A</v>
      </c>
      <c r="E127" s="39"/>
      <c r="F127" s="39"/>
      <c r="G127" s="40" t="e">
        <f>VLOOKUP(VLOOKUP($N$1,$X$4:$Y$11,2,FALSE)&amp;$S$1&amp;A127,作業ｼｰﾄ!$B$4:$N$709,7,FALSE)</f>
        <v>#N/A</v>
      </c>
      <c r="H127" s="40"/>
      <c r="I127" s="38" t="e">
        <f>VLOOKUP(VLOOKUP($N$1,$X$4:$Y$11,2,FALSE)&amp;$S$1&amp;A127,作業ｼｰﾄ!$B$4:$N$709,8,FALSE)</f>
        <v>#N/A</v>
      </c>
      <c r="J127" s="38"/>
      <c r="K127" s="38"/>
      <c r="L127" s="38"/>
      <c r="M127" s="44" t="e">
        <f>VLOOKUP(VLOOKUP($N$1,$X$4:$Y$11,2,FALSE)&amp;$S$1&amp;A127,作業ｼｰﾄ!$B$4:$N$709,9,FALSE)</f>
        <v>#N/A</v>
      </c>
      <c r="N127" s="44"/>
      <c r="O127" s="44"/>
      <c r="P127" s="30" t="e">
        <f>VLOOKUP(VLOOKUP($N$1,$X$4:$Y$11,2,FALSE)&amp;$S$1&amp;A127,作業ｼｰﾄ!$B$4:$N$709,10,FALSE)</f>
        <v>#N/A</v>
      </c>
      <c r="Q127" s="39" t="e">
        <f>VLOOKUP(VLOOKUP($N$1,$X$4:$Y$11,2,FALSE)&amp;$S$1&amp;A127,作業ｼｰﾄ!$B$4:$N$709,11,FALSE)</f>
        <v>#N/A</v>
      </c>
      <c r="R127" s="39"/>
      <c r="S127" s="39"/>
      <c r="T127" s="19" t="e">
        <f>VLOOKUP(VLOOKUP($N$1,$X$4:$Y$11,2,FALSE)&amp;$S$1&amp;A127,作業ｼｰﾄ!$B$4:$N$709,12,FALSE)</f>
        <v>#N/A</v>
      </c>
      <c r="U127" s="29" t="e">
        <f>VLOOKUP(VLOOKUP($N$1,$X$4:$Y$11,2,FALSE)&amp;$S$1&amp;A127,作業ｼｰﾄ!$B$4:$N$709,13,FALSE)</f>
        <v>#N/A</v>
      </c>
      <c r="V127" s="17"/>
    </row>
    <row r="128" spans="1:22" ht="15.75" hidden="1" customHeight="1" x14ac:dyDescent="0.15">
      <c r="A128" s="3">
        <v>125</v>
      </c>
      <c r="B128" s="3">
        <f>IF(COUNTIF($I$4:L128,I128)=1,1,0)</f>
        <v>0</v>
      </c>
      <c r="C128" s="3" t="str">
        <f>IF(B128=0,"",SUM($B$4:B128))</f>
        <v/>
      </c>
      <c r="D128" s="39" t="e">
        <f>VLOOKUP(VLOOKUP($N$1,$X$4:$Y$11,2,FALSE)&amp;$S$1&amp;A128,作業ｼｰﾄ!$B$4:$N$709,6,FALSE)</f>
        <v>#N/A</v>
      </c>
      <c r="E128" s="39"/>
      <c r="F128" s="39"/>
      <c r="G128" s="40" t="e">
        <f>VLOOKUP(VLOOKUP($N$1,$X$4:$Y$11,2,FALSE)&amp;$S$1&amp;A128,作業ｼｰﾄ!$B$4:$N$709,7,FALSE)</f>
        <v>#N/A</v>
      </c>
      <c r="H128" s="40"/>
      <c r="I128" s="38" t="e">
        <f>VLOOKUP(VLOOKUP($N$1,$X$4:$Y$11,2,FALSE)&amp;$S$1&amp;A128,作業ｼｰﾄ!$B$4:$N$709,8,FALSE)</f>
        <v>#N/A</v>
      </c>
      <c r="J128" s="38"/>
      <c r="K128" s="38"/>
      <c r="L128" s="38"/>
      <c r="M128" s="44" t="e">
        <f>VLOOKUP(VLOOKUP($N$1,$X$4:$Y$11,2,FALSE)&amp;$S$1&amp;A128,作業ｼｰﾄ!$B$4:$N$709,9,FALSE)</f>
        <v>#N/A</v>
      </c>
      <c r="N128" s="44"/>
      <c r="O128" s="44"/>
      <c r="P128" s="30" t="e">
        <f>VLOOKUP(VLOOKUP($N$1,$X$4:$Y$11,2,FALSE)&amp;$S$1&amp;A128,作業ｼｰﾄ!$B$4:$N$709,10,FALSE)</f>
        <v>#N/A</v>
      </c>
      <c r="Q128" s="39" t="e">
        <f>VLOOKUP(VLOOKUP($N$1,$X$4:$Y$11,2,FALSE)&amp;$S$1&amp;A128,作業ｼｰﾄ!$B$4:$N$709,11,FALSE)</f>
        <v>#N/A</v>
      </c>
      <c r="R128" s="39"/>
      <c r="S128" s="39"/>
      <c r="T128" s="19" t="e">
        <f>VLOOKUP(VLOOKUP($N$1,$X$4:$Y$11,2,FALSE)&amp;$S$1&amp;A128,作業ｼｰﾄ!$B$4:$N$709,12,FALSE)</f>
        <v>#N/A</v>
      </c>
      <c r="U128" s="29" t="e">
        <f>VLOOKUP(VLOOKUP($N$1,$X$4:$Y$11,2,FALSE)&amp;$S$1&amp;A128,作業ｼｰﾄ!$B$4:$N$709,13,FALSE)</f>
        <v>#N/A</v>
      </c>
      <c r="V128" s="17"/>
    </row>
    <row r="129" spans="1:22" ht="15.75" hidden="1" customHeight="1" x14ac:dyDescent="0.15">
      <c r="A129" s="3">
        <v>126</v>
      </c>
      <c r="B129" s="3">
        <f>IF(COUNTIF($I$4:L129,I129)=1,1,0)</f>
        <v>0</v>
      </c>
      <c r="C129" s="3" t="str">
        <f>IF(B129=0,"",SUM($B$4:B129))</f>
        <v/>
      </c>
      <c r="D129" s="39" t="e">
        <f>VLOOKUP(VLOOKUP($N$1,$X$4:$Y$11,2,FALSE)&amp;$S$1&amp;A129,作業ｼｰﾄ!$B$4:$N$709,6,FALSE)</f>
        <v>#N/A</v>
      </c>
      <c r="E129" s="39"/>
      <c r="F129" s="39"/>
      <c r="G129" s="40" t="e">
        <f>VLOOKUP(VLOOKUP($N$1,$X$4:$Y$11,2,FALSE)&amp;$S$1&amp;A129,作業ｼｰﾄ!$B$4:$N$709,7,FALSE)</f>
        <v>#N/A</v>
      </c>
      <c r="H129" s="40"/>
      <c r="I129" s="38" t="e">
        <f>VLOOKUP(VLOOKUP($N$1,$X$4:$Y$11,2,FALSE)&amp;$S$1&amp;A129,作業ｼｰﾄ!$B$4:$N$709,8,FALSE)</f>
        <v>#N/A</v>
      </c>
      <c r="J129" s="38"/>
      <c r="K129" s="38"/>
      <c r="L129" s="38"/>
      <c r="M129" s="44" t="e">
        <f>VLOOKUP(VLOOKUP($N$1,$X$4:$Y$11,2,FALSE)&amp;$S$1&amp;A129,作業ｼｰﾄ!$B$4:$N$709,9,FALSE)</f>
        <v>#N/A</v>
      </c>
      <c r="N129" s="44"/>
      <c r="O129" s="44"/>
      <c r="P129" s="30" t="e">
        <f>VLOOKUP(VLOOKUP($N$1,$X$4:$Y$11,2,FALSE)&amp;$S$1&amp;A129,作業ｼｰﾄ!$B$4:$N$709,10,FALSE)</f>
        <v>#N/A</v>
      </c>
      <c r="Q129" s="39" t="e">
        <f>VLOOKUP(VLOOKUP($N$1,$X$4:$Y$11,2,FALSE)&amp;$S$1&amp;A129,作業ｼｰﾄ!$B$4:$N$709,11,FALSE)</f>
        <v>#N/A</v>
      </c>
      <c r="R129" s="39"/>
      <c r="S129" s="39"/>
      <c r="T129" s="19" t="e">
        <f>VLOOKUP(VLOOKUP($N$1,$X$4:$Y$11,2,FALSE)&amp;$S$1&amp;A129,作業ｼｰﾄ!$B$4:$N$709,12,FALSE)</f>
        <v>#N/A</v>
      </c>
      <c r="U129" s="29" t="e">
        <f>VLOOKUP(VLOOKUP($N$1,$X$4:$Y$11,2,FALSE)&amp;$S$1&amp;A129,作業ｼｰﾄ!$B$4:$N$709,13,FALSE)</f>
        <v>#N/A</v>
      </c>
      <c r="V129" s="17"/>
    </row>
    <row r="130" spans="1:22" ht="15.75" hidden="1" customHeight="1" x14ac:dyDescent="0.15">
      <c r="A130" s="3">
        <v>127</v>
      </c>
      <c r="B130" s="3">
        <f>IF(COUNTIF($I$4:L130,I130)=1,1,0)</f>
        <v>0</v>
      </c>
      <c r="C130" s="3" t="str">
        <f>IF(B130=0,"",SUM($B$4:B130))</f>
        <v/>
      </c>
      <c r="D130" s="39" t="e">
        <f>VLOOKUP(VLOOKUP($N$1,$X$4:$Y$11,2,FALSE)&amp;$S$1&amp;A130,作業ｼｰﾄ!$B$4:$N$709,6,FALSE)</f>
        <v>#N/A</v>
      </c>
      <c r="E130" s="39"/>
      <c r="F130" s="39"/>
      <c r="G130" s="40" t="e">
        <f>VLOOKUP(VLOOKUP($N$1,$X$4:$Y$11,2,FALSE)&amp;$S$1&amp;A130,作業ｼｰﾄ!$B$4:$N$709,7,FALSE)</f>
        <v>#N/A</v>
      </c>
      <c r="H130" s="40"/>
      <c r="I130" s="38" t="e">
        <f>VLOOKUP(VLOOKUP($N$1,$X$4:$Y$11,2,FALSE)&amp;$S$1&amp;A130,作業ｼｰﾄ!$B$4:$N$709,8,FALSE)</f>
        <v>#N/A</v>
      </c>
      <c r="J130" s="38"/>
      <c r="K130" s="38"/>
      <c r="L130" s="38"/>
      <c r="M130" s="44" t="e">
        <f>VLOOKUP(VLOOKUP($N$1,$X$4:$Y$11,2,FALSE)&amp;$S$1&amp;A130,作業ｼｰﾄ!$B$4:$N$709,9,FALSE)</f>
        <v>#N/A</v>
      </c>
      <c r="N130" s="44"/>
      <c r="O130" s="44"/>
      <c r="P130" s="30" t="e">
        <f>VLOOKUP(VLOOKUP($N$1,$X$4:$Y$11,2,FALSE)&amp;$S$1&amp;A130,作業ｼｰﾄ!$B$4:$N$709,10,FALSE)</f>
        <v>#N/A</v>
      </c>
      <c r="Q130" s="39" t="e">
        <f>VLOOKUP(VLOOKUP($N$1,$X$4:$Y$11,2,FALSE)&amp;$S$1&amp;A130,作業ｼｰﾄ!$B$4:$N$709,11,FALSE)</f>
        <v>#N/A</v>
      </c>
      <c r="R130" s="39"/>
      <c r="S130" s="39"/>
      <c r="T130" s="19" t="e">
        <f>VLOOKUP(VLOOKUP($N$1,$X$4:$Y$11,2,FALSE)&amp;$S$1&amp;A130,作業ｼｰﾄ!$B$4:$N$709,12,FALSE)</f>
        <v>#N/A</v>
      </c>
      <c r="U130" s="29" t="e">
        <f>VLOOKUP(VLOOKUP($N$1,$X$4:$Y$11,2,FALSE)&amp;$S$1&amp;A130,作業ｼｰﾄ!$B$4:$N$709,13,FALSE)</f>
        <v>#N/A</v>
      </c>
      <c r="V130" s="17"/>
    </row>
    <row r="131" spans="1:22" ht="15.75" hidden="1" customHeight="1" x14ac:dyDescent="0.15">
      <c r="A131" s="3">
        <v>128</v>
      </c>
      <c r="B131" s="3">
        <f>IF(COUNTIF($I$4:L131,I131)=1,1,0)</f>
        <v>0</v>
      </c>
      <c r="C131" s="3" t="str">
        <f>IF(B131=0,"",SUM($B$4:B131))</f>
        <v/>
      </c>
      <c r="D131" s="39" t="e">
        <f>VLOOKUP(VLOOKUP($N$1,$X$4:$Y$11,2,FALSE)&amp;$S$1&amp;A131,作業ｼｰﾄ!$B$4:$N$709,6,FALSE)</f>
        <v>#N/A</v>
      </c>
      <c r="E131" s="39"/>
      <c r="F131" s="39"/>
      <c r="G131" s="40" t="e">
        <f>VLOOKUP(VLOOKUP($N$1,$X$4:$Y$11,2,FALSE)&amp;$S$1&amp;A131,作業ｼｰﾄ!$B$4:$N$709,7,FALSE)</f>
        <v>#N/A</v>
      </c>
      <c r="H131" s="40"/>
      <c r="I131" s="38" t="e">
        <f>VLOOKUP(VLOOKUP($N$1,$X$4:$Y$11,2,FALSE)&amp;$S$1&amp;A131,作業ｼｰﾄ!$B$4:$N$709,8,FALSE)</f>
        <v>#N/A</v>
      </c>
      <c r="J131" s="38"/>
      <c r="K131" s="38"/>
      <c r="L131" s="38"/>
      <c r="M131" s="44" t="e">
        <f>VLOOKUP(VLOOKUP($N$1,$X$4:$Y$11,2,FALSE)&amp;$S$1&amp;A131,作業ｼｰﾄ!$B$4:$N$709,9,FALSE)</f>
        <v>#N/A</v>
      </c>
      <c r="N131" s="44"/>
      <c r="O131" s="44"/>
      <c r="P131" s="30" t="e">
        <f>VLOOKUP(VLOOKUP($N$1,$X$4:$Y$11,2,FALSE)&amp;$S$1&amp;A131,作業ｼｰﾄ!$B$4:$N$709,10,FALSE)</f>
        <v>#N/A</v>
      </c>
      <c r="Q131" s="39" t="e">
        <f>VLOOKUP(VLOOKUP($N$1,$X$4:$Y$11,2,FALSE)&amp;$S$1&amp;A131,作業ｼｰﾄ!$B$4:$N$709,11,FALSE)</f>
        <v>#N/A</v>
      </c>
      <c r="R131" s="39"/>
      <c r="S131" s="39"/>
      <c r="T131" s="19" t="e">
        <f>VLOOKUP(VLOOKUP($N$1,$X$4:$Y$11,2,FALSE)&amp;$S$1&amp;A131,作業ｼｰﾄ!$B$4:$N$709,12,FALSE)</f>
        <v>#N/A</v>
      </c>
      <c r="U131" s="29" t="e">
        <f>VLOOKUP(VLOOKUP($N$1,$X$4:$Y$11,2,FALSE)&amp;$S$1&amp;A131,作業ｼｰﾄ!$B$4:$N$709,13,FALSE)</f>
        <v>#N/A</v>
      </c>
      <c r="V131" s="17"/>
    </row>
    <row r="132" spans="1:22" ht="15.75" hidden="1" customHeight="1" x14ac:dyDescent="0.15">
      <c r="A132" s="3">
        <v>129</v>
      </c>
      <c r="B132" s="3">
        <f>IF(COUNTIF($I$4:L132,I132)=1,1,0)</f>
        <v>0</v>
      </c>
      <c r="C132" s="3" t="str">
        <f>IF(B132=0,"",SUM($B$4:B132))</f>
        <v/>
      </c>
      <c r="D132" s="39" t="e">
        <f>VLOOKUP(VLOOKUP($N$1,$X$4:$Y$11,2,FALSE)&amp;$S$1&amp;A132,作業ｼｰﾄ!$B$4:$N$709,6,FALSE)</f>
        <v>#N/A</v>
      </c>
      <c r="E132" s="39"/>
      <c r="F132" s="39"/>
      <c r="G132" s="40" t="e">
        <f>VLOOKUP(VLOOKUP($N$1,$X$4:$Y$11,2,FALSE)&amp;$S$1&amp;A132,作業ｼｰﾄ!$B$4:$N$709,7,FALSE)</f>
        <v>#N/A</v>
      </c>
      <c r="H132" s="40"/>
      <c r="I132" s="38" t="e">
        <f>VLOOKUP(VLOOKUP($N$1,$X$4:$Y$11,2,FALSE)&amp;$S$1&amp;A132,作業ｼｰﾄ!$B$4:$N$709,8,FALSE)</f>
        <v>#N/A</v>
      </c>
      <c r="J132" s="38"/>
      <c r="K132" s="38"/>
      <c r="L132" s="38"/>
      <c r="M132" s="44" t="e">
        <f>VLOOKUP(VLOOKUP($N$1,$X$4:$Y$11,2,FALSE)&amp;$S$1&amp;A132,作業ｼｰﾄ!$B$4:$N$709,9,FALSE)</f>
        <v>#N/A</v>
      </c>
      <c r="N132" s="44"/>
      <c r="O132" s="44"/>
      <c r="P132" s="30" t="e">
        <f>VLOOKUP(VLOOKUP($N$1,$X$4:$Y$11,2,FALSE)&amp;$S$1&amp;A132,作業ｼｰﾄ!$B$4:$N$709,10,FALSE)</f>
        <v>#N/A</v>
      </c>
      <c r="Q132" s="39" t="e">
        <f>VLOOKUP(VLOOKUP($N$1,$X$4:$Y$11,2,FALSE)&amp;$S$1&amp;A132,作業ｼｰﾄ!$B$4:$N$709,11,FALSE)</f>
        <v>#N/A</v>
      </c>
      <c r="R132" s="39"/>
      <c r="S132" s="39"/>
      <c r="T132" s="19" t="e">
        <f>VLOOKUP(VLOOKUP($N$1,$X$4:$Y$11,2,FALSE)&amp;$S$1&amp;A132,作業ｼｰﾄ!$B$4:$N$709,12,FALSE)</f>
        <v>#N/A</v>
      </c>
      <c r="U132" s="29" t="e">
        <f>VLOOKUP(VLOOKUP($N$1,$X$4:$Y$11,2,FALSE)&amp;$S$1&amp;A132,作業ｼｰﾄ!$B$4:$N$709,13,FALSE)</f>
        <v>#N/A</v>
      </c>
      <c r="V132" s="17"/>
    </row>
    <row r="133" spans="1:22" ht="15.75" hidden="1" customHeight="1" x14ac:dyDescent="0.15">
      <c r="A133" s="3">
        <v>130</v>
      </c>
      <c r="B133" s="3">
        <f>IF(COUNTIF($I$4:L133,I133)=1,1,0)</f>
        <v>0</v>
      </c>
      <c r="C133" s="3" t="str">
        <f>IF(B133=0,"",SUM($B$4:B133))</f>
        <v/>
      </c>
      <c r="D133" s="39" t="e">
        <f>VLOOKUP(VLOOKUP($N$1,$X$4:$Y$11,2,FALSE)&amp;$S$1&amp;A133,作業ｼｰﾄ!$B$4:$N$709,6,FALSE)</f>
        <v>#N/A</v>
      </c>
      <c r="E133" s="39"/>
      <c r="F133" s="39"/>
      <c r="G133" s="40" t="e">
        <f>VLOOKUP(VLOOKUP($N$1,$X$4:$Y$11,2,FALSE)&amp;$S$1&amp;A133,作業ｼｰﾄ!$B$4:$N$709,7,FALSE)</f>
        <v>#N/A</v>
      </c>
      <c r="H133" s="40"/>
      <c r="I133" s="38" t="e">
        <f>VLOOKUP(VLOOKUP($N$1,$X$4:$Y$11,2,FALSE)&amp;$S$1&amp;A133,作業ｼｰﾄ!$B$4:$N$709,8,FALSE)</f>
        <v>#N/A</v>
      </c>
      <c r="J133" s="38"/>
      <c r="K133" s="38"/>
      <c r="L133" s="38"/>
      <c r="M133" s="44" t="e">
        <f>VLOOKUP(VLOOKUP($N$1,$X$4:$Y$11,2,FALSE)&amp;$S$1&amp;A133,作業ｼｰﾄ!$B$4:$N$709,9,FALSE)</f>
        <v>#N/A</v>
      </c>
      <c r="N133" s="44"/>
      <c r="O133" s="44"/>
      <c r="P133" s="30" t="e">
        <f>VLOOKUP(VLOOKUP($N$1,$X$4:$Y$11,2,FALSE)&amp;$S$1&amp;A133,作業ｼｰﾄ!$B$4:$N$709,10,FALSE)</f>
        <v>#N/A</v>
      </c>
      <c r="Q133" s="39" t="e">
        <f>VLOOKUP(VLOOKUP($N$1,$X$4:$Y$11,2,FALSE)&amp;$S$1&amp;A133,作業ｼｰﾄ!$B$4:$N$709,11,FALSE)</f>
        <v>#N/A</v>
      </c>
      <c r="R133" s="39"/>
      <c r="S133" s="39"/>
      <c r="T133" s="19" t="e">
        <f>VLOOKUP(VLOOKUP($N$1,$X$4:$Y$11,2,FALSE)&amp;$S$1&amp;A133,作業ｼｰﾄ!$B$4:$N$709,12,FALSE)</f>
        <v>#N/A</v>
      </c>
      <c r="U133" s="29" t="e">
        <f>VLOOKUP(VLOOKUP($N$1,$X$4:$Y$11,2,FALSE)&amp;$S$1&amp;A133,作業ｼｰﾄ!$B$4:$N$709,13,FALSE)</f>
        <v>#N/A</v>
      </c>
      <c r="V133" s="17"/>
    </row>
    <row r="134" spans="1:22" ht="15.75" hidden="1" customHeight="1" x14ac:dyDescent="0.15">
      <c r="A134" s="3">
        <v>131</v>
      </c>
      <c r="B134" s="3">
        <f>IF(COUNTIF($I$4:L134,I134)=1,1,0)</f>
        <v>0</v>
      </c>
      <c r="C134" s="3" t="str">
        <f>IF(B134=0,"",SUM($B$4:B134))</f>
        <v/>
      </c>
      <c r="D134" s="39" t="e">
        <f>VLOOKUP(VLOOKUP($N$1,$X$4:$Y$11,2,FALSE)&amp;$S$1&amp;A134,作業ｼｰﾄ!$B$4:$N$709,6,FALSE)</f>
        <v>#N/A</v>
      </c>
      <c r="E134" s="39"/>
      <c r="F134" s="39"/>
      <c r="G134" s="40" t="e">
        <f>VLOOKUP(VLOOKUP($N$1,$X$4:$Y$11,2,FALSE)&amp;$S$1&amp;A134,作業ｼｰﾄ!$B$4:$N$709,7,FALSE)</f>
        <v>#N/A</v>
      </c>
      <c r="H134" s="40"/>
      <c r="I134" s="38" t="e">
        <f>VLOOKUP(VLOOKUP($N$1,$X$4:$Y$11,2,FALSE)&amp;$S$1&amp;A134,作業ｼｰﾄ!$B$4:$N$709,8,FALSE)</f>
        <v>#N/A</v>
      </c>
      <c r="J134" s="38"/>
      <c r="K134" s="38"/>
      <c r="L134" s="38"/>
      <c r="M134" s="44" t="e">
        <f>VLOOKUP(VLOOKUP($N$1,$X$4:$Y$11,2,FALSE)&amp;$S$1&amp;A134,作業ｼｰﾄ!$B$4:$N$709,9,FALSE)</f>
        <v>#N/A</v>
      </c>
      <c r="N134" s="44"/>
      <c r="O134" s="44"/>
      <c r="P134" s="30" t="e">
        <f>VLOOKUP(VLOOKUP($N$1,$X$4:$Y$11,2,FALSE)&amp;$S$1&amp;A134,作業ｼｰﾄ!$B$4:$N$709,10,FALSE)</f>
        <v>#N/A</v>
      </c>
      <c r="Q134" s="39" t="e">
        <f>VLOOKUP(VLOOKUP($N$1,$X$4:$Y$11,2,FALSE)&amp;$S$1&amp;A134,作業ｼｰﾄ!$B$4:$N$709,11,FALSE)</f>
        <v>#N/A</v>
      </c>
      <c r="R134" s="39"/>
      <c r="S134" s="39"/>
      <c r="T134" s="19" t="e">
        <f>VLOOKUP(VLOOKUP($N$1,$X$4:$Y$11,2,FALSE)&amp;$S$1&amp;A134,作業ｼｰﾄ!$B$4:$N$709,12,FALSE)</f>
        <v>#N/A</v>
      </c>
      <c r="U134" s="29" t="e">
        <f>VLOOKUP(VLOOKUP($N$1,$X$4:$Y$11,2,FALSE)&amp;$S$1&amp;A134,作業ｼｰﾄ!$B$4:$N$709,13,FALSE)</f>
        <v>#N/A</v>
      </c>
      <c r="V134" s="17"/>
    </row>
    <row r="135" spans="1:22" ht="15.75" hidden="1" customHeight="1" x14ac:dyDescent="0.15">
      <c r="A135" s="3">
        <v>132</v>
      </c>
      <c r="B135" s="3">
        <f>IF(COUNTIF($I$4:L135,I135)=1,1,0)</f>
        <v>0</v>
      </c>
      <c r="C135" s="3" t="str">
        <f>IF(B135=0,"",SUM($B$4:B135))</f>
        <v/>
      </c>
      <c r="D135" s="39" t="e">
        <f>VLOOKUP(VLOOKUP($N$1,$X$4:$Y$11,2,FALSE)&amp;$S$1&amp;A135,作業ｼｰﾄ!$B$4:$N$709,6,FALSE)</f>
        <v>#N/A</v>
      </c>
      <c r="E135" s="39"/>
      <c r="F135" s="39"/>
      <c r="G135" s="40" t="e">
        <f>VLOOKUP(VLOOKUP($N$1,$X$4:$Y$11,2,FALSE)&amp;$S$1&amp;A135,作業ｼｰﾄ!$B$4:$N$709,7,FALSE)</f>
        <v>#N/A</v>
      </c>
      <c r="H135" s="40"/>
      <c r="I135" s="38" t="e">
        <f>VLOOKUP(VLOOKUP($N$1,$X$4:$Y$11,2,FALSE)&amp;$S$1&amp;A135,作業ｼｰﾄ!$B$4:$N$709,8,FALSE)</f>
        <v>#N/A</v>
      </c>
      <c r="J135" s="38"/>
      <c r="K135" s="38"/>
      <c r="L135" s="38"/>
      <c r="M135" s="44" t="e">
        <f>VLOOKUP(VLOOKUP($N$1,$X$4:$Y$11,2,FALSE)&amp;$S$1&amp;A135,作業ｼｰﾄ!$B$4:$N$709,9,FALSE)</f>
        <v>#N/A</v>
      </c>
      <c r="N135" s="44"/>
      <c r="O135" s="44"/>
      <c r="P135" s="30" t="e">
        <f>VLOOKUP(VLOOKUP($N$1,$X$4:$Y$11,2,FALSE)&amp;$S$1&amp;A135,作業ｼｰﾄ!$B$4:$N$709,10,FALSE)</f>
        <v>#N/A</v>
      </c>
      <c r="Q135" s="39" t="e">
        <f>VLOOKUP(VLOOKUP($N$1,$X$4:$Y$11,2,FALSE)&amp;$S$1&amp;A135,作業ｼｰﾄ!$B$4:$N$709,11,FALSE)</f>
        <v>#N/A</v>
      </c>
      <c r="R135" s="39"/>
      <c r="S135" s="39"/>
      <c r="T135" s="19" t="e">
        <f>VLOOKUP(VLOOKUP($N$1,$X$4:$Y$11,2,FALSE)&amp;$S$1&amp;A135,作業ｼｰﾄ!$B$4:$N$709,12,FALSE)</f>
        <v>#N/A</v>
      </c>
      <c r="U135" s="29" t="e">
        <f>VLOOKUP(VLOOKUP($N$1,$X$4:$Y$11,2,FALSE)&amp;$S$1&amp;A135,作業ｼｰﾄ!$B$4:$N$709,13,FALSE)</f>
        <v>#N/A</v>
      </c>
      <c r="V135" s="17"/>
    </row>
    <row r="136" spans="1:22" ht="15.75" hidden="1" customHeight="1" x14ac:dyDescent="0.15">
      <c r="A136" s="3">
        <v>133</v>
      </c>
      <c r="B136" s="3">
        <f>IF(COUNTIF($I$4:L136,I136)=1,1,0)</f>
        <v>0</v>
      </c>
      <c r="C136" s="3" t="str">
        <f>IF(B136=0,"",SUM($B$4:B136))</f>
        <v/>
      </c>
      <c r="D136" s="39" t="e">
        <f>VLOOKUP(VLOOKUP($N$1,$X$4:$Y$11,2,FALSE)&amp;$S$1&amp;A136,作業ｼｰﾄ!$B$4:$N$709,6,FALSE)</f>
        <v>#N/A</v>
      </c>
      <c r="E136" s="39"/>
      <c r="F136" s="39"/>
      <c r="G136" s="40" t="e">
        <f>VLOOKUP(VLOOKUP($N$1,$X$4:$Y$11,2,FALSE)&amp;$S$1&amp;A136,作業ｼｰﾄ!$B$4:$N$709,7,FALSE)</f>
        <v>#N/A</v>
      </c>
      <c r="H136" s="40"/>
      <c r="I136" s="38" t="e">
        <f>VLOOKUP(VLOOKUP($N$1,$X$4:$Y$11,2,FALSE)&amp;$S$1&amp;A136,作業ｼｰﾄ!$B$4:$N$709,8,FALSE)</f>
        <v>#N/A</v>
      </c>
      <c r="J136" s="38"/>
      <c r="K136" s="38"/>
      <c r="L136" s="38"/>
      <c r="M136" s="44" t="e">
        <f>VLOOKUP(VLOOKUP($N$1,$X$4:$Y$11,2,FALSE)&amp;$S$1&amp;A136,作業ｼｰﾄ!$B$4:$N$709,9,FALSE)</f>
        <v>#N/A</v>
      </c>
      <c r="N136" s="44"/>
      <c r="O136" s="44"/>
      <c r="P136" s="30" t="e">
        <f>VLOOKUP(VLOOKUP($N$1,$X$4:$Y$11,2,FALSE)&amp;$S$1&amp;A136,作業ｼｰﾄ!$B$4:$N$709,10,FALSE)</f>
        <v>#N/A</v>
      </c>
      <c r="Q136" s="39" t="e">
        <f>VLOOKUP(VLOOKUP($N$1,$X$4:$Y$11,2,FALSE)&amp;$S$1&amp;A136,作業ｼｰﾄ!$B$4:$N$709,11,FALSE)</f>
        <v>#N/A</v>
      </c>
      <c r="R136" s="39"/>
      <c r="S136" s="39"/>
      <c r="T136" s="19" t="e">
        <f>VLOOKUP(VLOOKUP($N$1,$X$4:$Y$11,2,FALSE)&amp;$S$1&amp;A136,作業ｼｰﾄ!$B$4:$N$709,12,FALSE)</f>
        <v>#N/A</v>
      </c>
      <c r="U136" s="29" t="e">
        <f>VLOOKUP(VLOOKUP($N$1,$X$4:$Y$11,2,FALSE)&amp;$S$1&amp;A136,作業ｼｰﾄ!$B$4:$N$709,13,FALSE)</f>
        <v>#N/A</v>
      </c>
      <c r="V136" s="17"/>
    </row>
    <row r="137" spans="1:22" ht="15.75" hidden="1" customHeight="1" x14ac:dyDescent="0.15">
      <c r="A137" s="3">
        <v>134</v>
      </c>
      <c r="B137" s="3">
        <f>IF(COUNTIF($I$4:L137,I137)=1,1,0)</f>
        <v>0</v>
      </c>
      <c r="C137" s="3" t="str">
        <f>IF(B137=0,"",SUM($B$4:B137))</f>
        <v/>
      </c>
      <c r="D137" s="39" t="e">
        <f>VLOOKUP(VLOOKUP($N$1,$X$4:$Y$11,2,FALSE)&amp;$S$1&amp;A137,作業ｼｰﾄ!$B$4:$N$709,6,FALSE)</f>
        <v>#N/A</v>
      </c>
      <c r="E137" s="39"/>
      <c r="F137" s="39"/>
      <c r="G137" s="40" t="e">
        <f>VLOOKUP(VLOOKUP($N$1,$X$4:$Y$11,2,FALSE)&amp;$S$1&amp;A137,作業ｼｰﾄ!$B$4:$N$709,7,FALSE)</f>
        <v>#N/A</v>
      </c>
      <c r="H137" s="40"/>
      <c r="I137" s="38" t="e">
        <f>VLOOKUP(VLOOKUP($N$1,$X$4:$Y$11,2,FALSE)&amp;$S$1&amp;A137,作業ｼｰﾄ!$B$4:$N$709,8,FALSE)</f>
        <v>#N/A</v>
      </c>
      <c r="J137" s="38"/>
      <c r="K137" s="38"/>
      <c r="L137" s="38"/>
      <c r="M137" s="44" t="e">
        <f>VLOOKUP(VLOOKUP($N$1,$X$4:$Y$11,2,FALSE)&amp;$S$1&amp;A137,作業ｼｰﾄ!$B$4:$N$709,9,FALSE)</f>
        <v>#N/A</v>
      </c>
      <c r="N137" s="44"/>
      <c r="O137" s="44"/>
      <c r="P137" s="30" t="e">
        <f>VLOOKUP(VLOOKUP($N$1,$X$4:$Y$11,2,FALSE)&amp;$S$1&amp;A137,作業ｼｰﾄ!$B$4:$N$709,10,FALSE)</f>
        <v>#N/A</v>
      </c>
      <c r="Q137" s="39" t="e">
        <f>VLOOKUP(VLOOKUP($N$1,$X$4:$Y$11,2,FALSE)&amp;$S$1&amp;A137,作業ｼｰﾄ!$B$4:$N$709,11,FALSE)</f>
        <v>#N/A</v>
      </c>
      <c r="R137" s="39"/>
      <c r="S137" s="39"/>
      <c r="T137" s="19" t="e">
        <f>VLOOKUP(VLOOKUP($N$1,$X$4:$Y$11,2,FALSE)&amp;$S$1&amp;A137,作業ｼｰﾄ!$B$4:$N$709,12,FALSE)</f>
        <v>#N/A</v>
      </c>
      <c r="U137" s="29" t="e">
        <f>VLOOKUP(VLOOKUP($N$1,$X$4:$Y$11,2,FALSE)&amp;$S$1&amp;A137,作業ｼｰﾄ!$B$4:$N$709,13,FALSE)</f>
        <v>#N/A</v>
      </c>
      <c r="V137" s="17"/>
    </row>
    <row r="138" spans="1:22" ht="15.75" hidden="1" customHeight="1" x14ac:dyDescent="0.15">
      <c r="A138" s="3">
        <v>135</v>
      </c>
      <c r="B138" s="3">
        <f>IF(COUNTIF($I$4:L138,I138)=1,1,0)</f>
        <v>0</v>
      </c>
      <c r="C138" s="3" t="str">
        <f>IF(B138=0,"",SUM($B$4:B138))</f>
        <v/>
      </c>
      <c r="D138" s="39" t="e">
        <f>VLOOKUP(VLOOKUP($N$1,$X$4:$Y$11,2,FALSE)&amp;$S$1&amp;A138,作業ｼｰﾄ!$B$4:$N$709,6,FALSE)</f>
        <v>#N/A</v>
      </c>
      <c r="E138" s="39"/>
      <c r="F138" s="39"/>
      <c r="G138" s="40" t="e">
        <f>VLOOKUP(VLOOKUP($N$1,$X$4:$Y$11,2,FALSE)&amp;$S$1&amp;A138,作業ｼｰﾄ!$B$4:$N$709,7,FALSE)</f>
        <v>#N/A</v>
      </c>
      <c r="H138" s="40"/>
      <c r="I138" s="38" t="e">
        <f>VLOOKUP(VLOOKUP($N$1,$X$4:$Y$11,2,FALSE)&amp;$S$1&amp;A138,作業ｼｰﾄ!$B$4:$N$709,8,FALSE)</f>
        <v>#N/A</v>
      </c>
      <c r="J138" s="38"/>
      <c r="K138" s="38"/>
      <c r="L138" s="38"/>
      <c r="M138" s="44" t="e">
        <f>VLOOKUP(VLOOKUP($N$1,$X$4:$Y$11,2,FALSE)&amp;$S$1&amp;A138,作業ｼｰﾄ!$B$4:$N$709,9,FALSE)</f>
        <v>#N/A</v>
      </c>
      <c r="N138" s="44"/>
      <c r="O138" s="44"/>
      <c r="P138" s="30" t="e">
        <f>VLOOKUP(VLOOKUP($N$1,$X$4:$Y$11,2,FALSE)&amp;$S$1&amp;A138,作業ｼｰﾄ!$B$4:$N$709,10,FALSE)</f>
        <v>#N/A</v>
      </c>
      <c r="Q138" s="39" t="e">
        <f>VLOOKUP(VLOOKUP($N$1,$X$4:$Y$11,2,FALSE)&amp;$S$1&amp;A138,作業ｼｰﾄ!$B$4:$N$709,11,FALSE)</f>
        <v>#N/A</v>
      </c>
      <c r="R138" s="39"/>
      <c r="S138" s="39"/>
      <c r="T138" s="19" t="e">
        <f>VLOOKUP(VLOOKUP($N$1,$X$4:$Y$11,2,FALSE)&amp;$S$1&amp;A138,作業ｼｰﾄ!$B$4:$N$709,12,FALSE)</f>
        <v>#N/A</v>
      </c>
      <c r="U138" s="29" t="e">
        <f>VLOOKUP(VLOOKUP($N$1,$X$4:$Y$11,2,FALSE)&amp;$S$1&amp;A138,作業ｼｰﾄ!$B$4:$N$709,13,FALSE)</f>
        <v>#N/A</v>
      </c>
      <c r="V138" s="17"/>
    </row>
    <row r="139" spans="1:22" ht="15.75" hidden="1" customHeight="1" x14ac:dyDescent="0.15">
      <c r="A139" s="3">
        <v>136</v>
      </c>
      <c r="B139" s="3">
        <f>IF(COUNTIF($I$4:L139,I139)=1,1,0)</f>
        <v>0</v>
      </c>
      <c r="C139" s="3" t="str">
        <f>IF(B139=0,"",SUM($B$4:B139))</f>
        <v/>
      </c>
      <c r="D139" s="39" t="e">
        <f>VLOOKUP(VLOOKUP($N$1,$X$4:$Y$11,2,FALSE)&amp;$S$1&amp;A139,作業ｼｰﾄ!$B$4:$N$709,6,FALSE)</f>
        <v>#N/A</v>
      </c>
      <c r="E139" s="39"/>
      <c r="F139" s="39"/>
      <c r="G139" s="40" t="e">
        <f>VLOOKUP(VLOOKUP($N$1,$X$4:$Y$11,2,FALSE)&amp;$S$1&amp;A139,作業ｼｰﾄ!$B$4:$N$709,7,FALSE)</f>
        <v>#N/A</v>
      </c>
      <c r="H139" s="40"/>
      <c r="I139" s="38" t="e">
        <f>VLOOKUP(VLOOKUP($N$1,$X$4:$Y$11,2,FALSE)&amp;$S$1&amp;A139,作業ｼｰﾄ!$B$4:$N$709,8,FALSE)</f>
        <v>#N/A</v>
      </c>
      <c r="J139" s="38"/>
      <c r="K139" s="38"/>
      <c r="L139" s="38"/>
      <c r="M139" s="44" t="e">
        <f>VLOOKUP(VLOOKUP($N$1,$X$4:$Y$11,2,FALSE)&amp;$S$1&amp;A139,作業ｼｰﾄ!$B$4:$N$709,9,FALSE)</f>
        <v>#N/A</v>
      </c>
      <c r="N139" s="44"/>
      <c r="O139" s="44"/>
      <c r="P139" s="30" t="e">
        <f>VLOOKUP(VLOOKUP($N$1,$X$4:$Y$11,2,FALSE)&amp;$S$1&amp;A139,作業ｼｰﾄ!$B$4:$N$709,10,FALSE)</f>
        <v>#N/A</v>
      </c>
      <c r="Q139" s="39" t="e">
        <f>VLOOKUP(VLOOKUP($N$1,$X$4:$Y$11,2,FALSE)&amp;$S$1&amp;A139,作業ｼｰﾄ!$B$4:$N$709,11,FALSE)</f>
        <v>#N/A</v>
      </c>
      <c r="R139" s="39"/>
      <c r="S139" s="39"/>
      <c r="T139" s="19" t="e">
        <f>VLOOKUP(VLOOKUP($N$1,$X$4:$Y$11,2,FALSE)&amp;$S$1&amp;A139,作業ｼｰﾄ!$B$4:$N$709,12,FALSE)</f>
        <v>#N/A</v>
      </c>
      <c r="U139" s="29" t="e">
        <f>VLOOKUP(VLOOKUP($N$1,$X$4:$Y$11,2,FALSE)&amp;$S$1&amp;A139,作業ｼｰﾄ!$B$4:$N$709,13,FALSE)</f>
        <v>#N/A</v>
      </c>
      <c r="V139" s="17"/>
    </row>
    <row r="140" spans="1:22" ht="15.75" hidden="1" customHeight="1" x14ac:dyDescent="0.15">
      <c r="A140" s="3">
        <v>137</v>
      </c>
      <c r="B140" s="3">
        <f>IF(COUNTIF($I$4:L140,I140)=1,1,0)</f>
        <v>0</v>
      </c>
      <c r="C140" s="3" t="str">
        <f>IF(B140=0,"",SUM($B$4:B140))</f>
        <v/>
      </c>
      <c r="D140" s="39" t="e">
        <f>VLOOKUP(VLOOKUP($N$1,$X$4:$Y$11,2,FALSE)&amp;$S$1&amp;A140,作業ｼｰﾄ!$B$4:$N$709,6,FALSE)</f>
        <v>#N/A</v>
      </c>
      <c r="E140" s="39"/>
      <c r="F140" s="39"/>
      <c r="G140" s="40" t="e">
        <f>VLOOKUP(VLOOKUP($N$1,$X$4:$Y$11,2,FALSE)&amp;$S$1&amp;A140,作業ｼｰﾄ!$B$4:$N$709,7,FALSE)</f>
        <v>#N/A</v>
      </c>
      <c r="H140" s="40"/>
      <c r="I140" s="38" t="e">
        <f>VLOOKUP(VLOOKUP($N$1,$X$4:$Y$11,2,FALSE)&amp;$S$1&amp;A140,作業ｼｰﾄ!$B$4:$N$709,8,FALSE)</f>
        <v>#N/A</v>
      </c>
      <c r="J140" s="38"/>
      <c r="K140" s="38"/>
      <c r="L140" s="38"/>
      <c r="M140" s="44" t="e">
        <f>VLOOKUP(VLOOKUP($N$1,$X$4:$Y$11,2,FALSE)&amp;$S$1&amp;A140,作業ｼｰﾄ!$B$4:$N$709,9,FALSE)</f>
        <v>#N/A</v>
      </c>
      <c r="N140" s="44"/>
      <c r="O140" s="44"/>
      <c r="P140" s="30" t="e">
        <f>VLOOKUP(VLOOKUP($N$1,$X$4:$Y$11,2,FALSE)&amp;$S$1&amp;A140,作業ｼｰﾄ!$B$4:$N$709,10,FALSE)</f>
        <v>#N/A</v>
      </c>
      <c r="Q140" s="39" t="e">
        <f>VLOOKUP(VLOOKUP($N$1,$X$4:$Y$11,2,FALSE)&amp;$S$1&amp;A140,作業ｼｰﾄ!$B$4:$N$709,11,FALSE)</f>
        <v>#N/A</v>
      </c>
      <c r="R140" s="39"/>
      <c r="S140" s="39"/>
      <c r="T140" s="19" t="e">
        <f>VLOOKUP(VLOOKUP($N$1,$X$4:$Y$11,2,FALSE)&amp;$S$1&amp;A140,作業ｼｰﾄ!$B$4:$N$709,12,FALSE)</f>
        <v>#N/A</v>
      </c>
      <c r="U140" s="29" t="e">
        <f>VLOOKUP(VLOOKUP($N$1,$X$4:$Y$11,2,FALSE)&amp;$S$1&amp;A140,作業ｼｰﾄ!$B$4:$N$709,13,FALSE)</f>
        <v>#N/A</v>
      </c>
      <c r="V140" s="17"/>
    </row>
    <row r="141" spans="1:22" ht="15.75" hidden="1" customHeight="1" x14ac:dyDescent="0.15">
      <c r="A141" s="3">
        <v>138</v>
      </c>
      <c r="B141" s="3">
        <f>IF(COUNTIF($I$4:L141,I141)=1,1,0)</f>
        <v>0</v>
      </c>
      <c r="C141" s="3" t="str">
        <f>IF(B141=0,"",SUM($B$4:B141))</f>
        <v/>
      </c>
      <c r="D141" s="39" t="e">
        <f>VLOOKUP(VLOOKUP($N$1,$X$4:$Y$11,2,FALSE)&amp;$S$1&amp;A141,作業ｼｰﾄ!$B$4:$N$709,6,FALSE)</f>
        <v>#N/A</v>
      </c>
      <c r="E141" s="39"/>
      <c r="F141" s="39"/>
      <c r="G141" s="40" t="e">
        <f>VLOOKUP(VLOOKUP($N$1,$X$4:$Y$11,2,FALSE)&amp;$S$1&amp;A141,作業ｼｰﾄ!$B$4:$N$709,7,FALSE)</f>
        <v>#N/A</v>
      </c>
      <c r="H141" s="40"/>
      <c r="I141" s="38" t="e">
        <f>VLOOKUP(VLOOKUP($N$1,$X$4:$Y$11,2,FALSE)&amp;$S$1&amp;A141,作業ｼｰﾄ!$B$4:$N$709,8,FALSE)</f>
        <v>#N/A</v>
      </c>
      <c r="J141" s="38"/>
      <c r="K141" s="38"/>
      <c r="L141" s="38"/>
      <c r="M141" s="44" t="e">
        <f>VLOOKUP(VLOOKUP($N$1,$X$4:$Y$11,2,FALSE)&amp;$S$1&amp;A141,作業ｼｰﾄ!$B$4:$N$709,9,FALSE)</f>
        <v>#N/A</v>
      </c>
      <c r="N141" s="44"/>
      <c r="O141" s="44"/>
      <c r="P141" s="30" t="e">
        <f>VLOOKUP(VLOOKUP($N$1,$X$4:$Y$11,2,FALSE)&amp;$S$1&amp;A141,作業ｼｰﾄ!$B$4:$N$709,10,FALSE)</f>
        <v>#N/A</v>
      </c>
      <c r="Q141" s="39" t="e">
        <f>VLOOKUP(VLOOKUP($N$1,$X$4:$Y$11,2,FALSE)&amp;$S$1&amp;A141,作業ｼｰﾄ!$B$4:$N$709,11,FALSE)</f>
        <v>#N/A</v>
      </c>
      <c r="R141" s="39"/>
      <c r="S141" s="39"/>
      <c r="T141" s="19" t="e">
        <f>VLOOKUP(VLOOKUP($N$1,$X$4:$Y$11,2,FALSE)&amp;$S$1&amp;A141,作業ｼｰﾄ!$B$4:$N$709,12,FALSE)</f>
        <v>#N/A</v>
      </c>
      <c r="U141" s="29" t="e">
        <f>VLOOKUP(VLOOKUP($N$1,$X$4:$Y$11,2,FALSE)&amp;$S$1&amp;A141,作業ｼｰﾄ!$B$4:$N$709,13,FALSE)</f>
        <v>#N/A</v>
      </c>
      <c r="V141" s="17"/>
    </row>
    <row r="142" spans="1:22" ht="15.75" hidden="1" customHeight="1" x14ac:dyDescent="0.15">
      <c r="A142" s="3">
        <v>139</v>
      </c>
      <c r="B142" s="3">
        <f>IF(COUNTIF($I$4:L142,I142)=1,1,0)</f>
        <v>0</v>
      </c>
      <c r="C142" s="3" t="str">
        <f>IF(B142=0,"",SUM($B$4:B142))</f>
        <v/>
      </c>
      <c r="D142" s="39" t="e">
        <f>VLOOKUP(VLOOKUP($N$1,$X$4:$Y$11,2,FALSE)&amp;$S$1&amp;A142,作業ｼｰﾄ!$B$4:$N$709,6,FALSE)</f>
        <v>#N/A</v>
      </c>
      <c r="E142" s="39"/>
      <c r="F142" s="39"/>
      <c r="G142" s="40" t="e">
        <f>VLOOKUP(VLOOKUP($N$1,$X$4:$Y$11,2,FALSE)&amp;$S$1&amp;A142,作業ｼｰﾄ!$B$4:$N$709,7,FALSE)</f>
        <v>#N/A</v>
      </c>
      <c r="H142" s="40"/>
      <c r="I142" s="38" t="e">
        <f>VLOOKUP(VLOOKUP($N$1,$X$4:$Y$11,2,FALSE)&amp;$S$1&amp;A142,作業ｼｰﾄ!$B$4:$N$709,8,FALSE)</f>
        <v>#N/A</v>
      </c>
      <c r="J142" s="38"/>
      <c r="K142" s="38"/>
      <c r="L142" s="38"/>
      <c r="M142" s="44" t="e">
        <f>VLOOKUP(VLOOKUP($N$1,$X$4:$Y$11,2,FALSE)&amp;$S$1&amp;A142,作業ｼｰﾄ!$B$4:$N$709,9,FALSE)</f>
        <v>#N/A</v>
      </c>
      <c r="N142" s="44"/>
      <c r="O142" s="44"/>
      <c r="P142" s="30" t="e">
        <f>VLOOKUP(VLOOKUP($N$1,$X$4:$Y$11,2,FALSE)&amp;$S$1&amp;A142,作業ｼｰﾄ!$B$4:$N$709,10,FALSE)</f>
        <v>#N/A</v>
      </c>
      <c r="Q142" s="39" t="e">
        <f>VLOOKUP(VLOOKUP($N$1,$X$4:$Y$11,2,FALSE)&amp;$S$1&amp;A142,作業ｼｰﾄ!$B$4:$N$709,11,FALSE)</f>
        <v>#N/A</v>
      </c>
      <c r="R142" s="39"/>
      <c r="S142" s="39"/>
      <c r="T142" s="19" t="e">
        <f>VLOOKUP(VLOOKUP($N$1,$X$4:$Y$11,2,FALSE)&amp;$S$1&amp;A142,作業ｼｰﾄ!$B$4:$N$709,12,FALSE)</f>
        <v>#N/A</v>
      </c>
      <c r="U142" s="29" t="e">
        <f>VLOOKUP(VLOOKUP($N$1,$X$4:$Y$11,2,FALSE)&amp;$S$1&amp;A142,作業ｼｰﾄ!$B$4:$N$709,13,FALSE)</f>
        <v>#N/A</v>
      </c>
      <c r="V142" s="17"/>
    </row>
    <row r="143" spans="1:22" ht="15.75" hidden="1" customHeight="1" x14ac:dyDescent="0.15">
      <c r="A143" s="3">
        <v>140</v>
      </c>
      <c r="B143" s="3">
        <f>IF(COUNTIF($I$4:L143,I143)=1,1,0)</f>
        <v>0</v>
      </c>
      <c r="C143" s="3" t="str">
        <f>IF(B143=0,"",SUM($B$4:B143))</f>
        <v/>
      </c>
      <c r="D143" s="39" t="e">
        <f>VLOOKUP(VLOOKUP($N$1,$X$4:$Y$11,2,FALSE)&amp;$S$1&amp;A143,作業ｼｰﾄ!$B$4:$N$709,6,FALSE)</f>
        <v>#N/A</v>
      </c>
      <c r="E143" s="39"/>
      <c r="F143" s="39"/>
      <c r="G143" s="40" t="e">
        <f>VLOOKUP(VLOOKUP($N$1,$X$4:$Y$11,2,FALSE)&amp;$S$1&amp;A143,作業ｼｰﾄ!$B$4:$N$709,7,FALSE)</f>
        <v>#N/A</v>
      </c>
      <c r="H143" s="40"/>
      <c r="I143" s="38" t="e">
        <f>VLOOKUP(VLOOKUP($N$1,$X$4:$Y$11,2,FALSE)&amp;$S$1&amp;A143,作業ｼｰﾄ!$B$4:$N$709,8,FALSE)</f>
        <v>#N/A</v>
      </c>
      <c r="J143" s="38"/>
      <c r="K143" s="38"/>
      <c r="L143" s="38"/>
      <c r="M143" s="44" t="e">
        <f>VLOOKUP(VLOOKUP($N$1,$X$4:$Y$11,2,FALSE)&amp;$S$1&amp;A143,作業ｼｰﾄ!$B$4:$N$709,9,FALSE)</f>
        <v>#N/A</v>
      </c>
      <c r="N143" s="44"/>
      <c r="O143" s="44"/>
      <c r="P143" s="30" t="e">
        <f>VLOOKUP(VLOOKUP($N$1,$X$4:$Y$11,2,FALSE)&amp;$S$1&amp;A143,作業ｼｰﾄ!$B$4:$N$709,10,FALSE)</f>
        <v>#N/A</v>
      </c>
      <c r="Q143" s="39" t="e">
        <f>VLOOKUP(VLOOKUP($N$1,$X$4:$Y$11,2,FALSE)&amp;$S$1&amp;A143,作業ｼｰﾄ!$B$4:$N$709,11,FALSE)</f>
        <v>#N/A</v>
      </c>
      <c r="R143" s="39"/>
      <c r="S143" s="39"/>
      <c r="T143" s="19" t="e">
        <f>VLOOKUP(VLOOKUP($N$1,$X$4:$Y$11,2,FALSE)&amp;$S$1&amp;A143,作業ｼｰﾄ!$B$4:$N$709,12,FALSE)</f>
        <v>#N/A</v>
      </c>
      <c r="U143" s="29" t="e">
        <f>VLOOKUP(VLOOKUP($N$1,$X$4:$Y$11,2,FALSE)&amp;$S$1&amp;A143,作業ｼｰﾄ!$B$4:$N$709,13,FALSE)</f>
        <v>#N/A</v>
      </c>
      <c r="V143" s="17"/>
    </row>
    <row r="144" spans="1:22" ht="15.75" hidden="1" customHeight="1" x14ac:dyDescent="0.15">
      <c r="A144" s="3">
        <v>141</v>
      </c>
      <c r="B144" s="3">
        <f>IF(COUNTIF($I$4:L144,I144)=1,1,0)</f>
        <v>0</v>
      </c>
      <c r="C144" s="3" t="str">
        <f>IF(B144=0,"",SUM($B$4:B144))</f>
        <v/>
      </c>
      <c r="D144" s="39" t="e">
        <f>VLOOKUP(VLOOKUP($N$1,$X$4:$Y$11,2,FALSE)&amp;$S$1&amp;A144,作業ｼｰﾄ!$B$4:$N$709,6,FALSE)</f>
        <v>#N/A</v>
      </c>
      <c r="E144" s="39"/>
      <c r="F144" s="39"/>
      <c r="G144" s="40" t="e">
        <f>VLOOKUP(VLOOKUP($N$1,$X$4:$Y$11,2,FALSE)&amp;$S$1&amp;A144,作業ｼｰﾄ!$B$4:$N$709,7,FALSE)</f>
        <v>#N/A</v>
      </c>
      <c r="H144" s="40"/>
      <c r="I144" s="38" t="e">
        <f>VLOOKUP(VLOOKUP($N$1,$X$4:$Y$11,2,FALSE)&amp;$S$1&amp;A144,作業ｼｰﾄ!$B$4:$N$709,8,FALSE)</f>
        <v>#N/A</v>
      </c>
      <c r="J144" s="38"/>
      <c r="K144" s="38"/>
      <c r="L144" s="38"/>
      <c r="M144" s="44" t="e">
        <f>VLOOKUP(VLOOKUP($N$1,$X$4:$Y$11,2,FALSE)&amp;$S$1&amp;A144,作業ｼｰﾄ!$B$4:$N$709,9,FALSE)</f>
        <v>#N/A</v>
      </c>
      <c r="N144" s="44"/>
      <c r="O144" s="44"/>
      <c r="P144" s="30" t="e">
        <f>VLOOKUP(VLOOKUP($N$1,$X$4:$Y$11,2,FALSE)&amp;$S$1&amp;A144,作業ｼｰﾄ!$B$4:$N$709,10,FALSE)</f>
        <v>#N/A</v>
      </c>
      <c r="Q144" s="39" t="e">
        <f>VLOOKUP(VLOOKUP($N$1,$X$4:$Y$11,2,FALSE)&amp;$S$1&amp;A144,作業ｼｰﾄ!$B$4:$N$709,11,FALSE)</f>
        <v>#N/A</v>
      </c>
      <c r="R144" s="39"/>
      <c r="S144" s="39"/>
      <c r="T144" s="19" t="e">
        <f>VLOOKUP(VLOOKUP($N$1,$X$4:$Y$11,2,FALSE)&amp;$S$1&amp;A144,作業ｼｰﾄ!$B$4:$N$709,12,FALSE)</f>
        <v>#N/A</v>
      </c>
      <c r="U144" s="29" t="e">
        <f>VLOOKUP(VLOOKUP($N$1,$X$4:$Y$11,2,FALSE)&amp;$S$1&amp;A144,作業ｼｰﾄ!$B$4:$N$709,13,FALSE)</f>
        <v>#N/A</v>
      </c>
      <c r="V144" s="17"/>
    </row>
    <row r="145" spans="1:22" ht="15.75" hidden="1" customHeight="1" x14ac:dyDescent="0.15">
      <c r="A145" s="3">
        <v>142</v>
      </c>
      <c r="B145" s="3">
        <f>IF(COUNTIF($I$4:L145,I145)=1,1,0)</f>
        <v>0</v>
      </c>
      <c r="C145" s="3" t="str">
        <f>IF(B145=0,"",SUM($B$4:B145))</f>
        <v/>
      </c>
      <c r="D145" s="39" t="e">
        <f>VLOOKUP(VLOOKUP($N$1,$X$4:$Y$11,2,FALSE)&amp;$S$1&amp;A145,作業ｼｰﾄ!$B$4:$N$709,6,FALSE)</f>
        <v>#N/A</v>
      </c>
      <c r="E145" s="39"/>
      <c r="F145" s="39"/>
      <c r="G145" s="40" t="e">
        <f>VLOOKUP(VLOOKUP($N$1,$X$4:$Y$11,2,FALSE)&amp;$S$1&amp;A145,作業ｼｰﾄ!$B$4:$N$709,7,FALSE)</f>
        <v>#N/A</v>
      </c>
      <c r="H145" s="40"/>
      <c r="I145" s="38" t="e">
        <f>VLOOKUP(VLOOKUP($N$1,$X$4:$Y$11,2,FALSE)&amp;$S$1&amp;A145,作業ｼｰﾄ!$B$4:$N$709,8,FALSE)</f>
        <v>#N/A</v>
      </c>
      <c r="J145" s="38"/>
      <c r="K145" s="38"/>
      <c r="L145" s="38"/>
      <c r="M145" s="44" t="e">
        <f>VLOOKUP(VLOOKUP($N$1,$X$4:$Y$11,2,FALSE)&amp;$S$1&amp;A145,作業ｼｰﾄ!$B$4:$N$709,9,FALSE)</f>
        <v>#N/A</v>
      </c>
      <c r="N145" s="44"/>
      <c r="O145" s="44"/>
      <c r="P145" s="30" t="e">
        <f>VLOOKUP(VLOOKUP($N$1,$X$4:$Y$11,2,FALSE)&amp;$S$1&amp;A145,作業ｼｰﾄ!$B$4:$N$709,10,FALSE)</f>
        <v>#N/A</v>
      </c>
      <c r="Q145" s="39" t="e">
        <f>VLOOKUP(VLOOKUP($N$1,$X$4:$Y$11,2,FALSE)&amp;$S$1&amp;A145,作業ｼｰﾄ!$B$4:$N$709,11,FALSE)</f>
        <v>#N/A</v>
      </c>
      <c r="R145" s="39"/>
      <c r="S145" s="39"/>
      <c r="T145" s="19" t="e">
        <f>VLOOKUP(VLOOKUP($N$1,$X$4:$Y$11,2,FALSE)&amp;$S$1&amp;A145,作業ｼｰﾄ!$B$4:$N$709,12,FALSE)</f>
        <v>#N/A</v>
      </c>
      <c r="U145" s="29" t="e">
        <f>VLOOKUP(VLOOKUP($N$1,$X$4:$Y$11,2,FALSE)&amp;$S$1&amp;A145,作業ｼｰﾄ!$B$4:$N$709,13,FALSE)</f>
        <v>#N/A</v>
      </c>
      <c r="V145" s="17"/>
    </row>
    <row r="146" spans="1:22" ht="15.75" hidden="1" customHeight="1" x14ac:dyDescent="0.15">
      <c r="A146" s="3">
        <v>143</v>
      </c>
      <c r="B146" s="3">
        <f>IF(COUNTIF($I$4:L146,I146)=1,1,0)</f>
        <v>0</v>
      </c>
      <c r="C146" s="3" t="str">
        <f>IF(B146=0,"",SUM($B$4:B146))</f>
        <v/>
      </c>
      <c r="D146" s="39" t="e">
        <f>VLOOKUP(VLOOKUP($N$1,$X$4:$Y$11,2,FALSE)&amp;$S$1&amp;A146,作業ｼｰﾄ!$B$4:$N$709,6,FALSE)</f>
        <v>#N/A</v>
      </c>
      <c r="E146" s="39"/>
      <c r="F146" s="39"/>
      <c r="G146" s="40" t="e">
        <f>VLOOKUP(VLOOKUP($N$1,$X$4:$Y$11,2,FALSE)&amp;$S$1&amp;A146,作業ｼｰﾄ!$B$4:$N$709,7,FALSE)</f>
        <v>#N/A</v>
      </c>
      <c r="H146" s="40"/>
      <c r="I146" s="38" t="e">
        <f>VLOOKUP(VLOOKUP($N$1,$X$4:$Y$11,2,FALSE)&amp;$S$1&amp;A146,作業ｼｰﾄ!$B$4:$N$709,8,FALSE)</f>
        <v>#N/A</v>
      </c>
      <c r="J146" s="38"/>
      <c r="K146" s="38"/>
      <c r="L146" s="38"/>
      <c r="M146" s="44" t="e">
        <f>VLOOKUP(VLOOKUP($N$1,$X$4:$Y$11,2,FALSE)&amp;$S$1&amp;A146,作業ｼｰﾄ!$B$4:$N$709,9,FALSE)</f>
        <v>#N/A</v>
      </c>
      <c r="N146" s="44"/>
      <c r="O146" s="44"/>
      <c r="P146" s="30" t="e">
        <f>VLOOKUP(VLOOKUP($N$1,$X$4:$Y$11,2,FALSE)&amp;$S$1&amp;A146,作業ｼｰﾄ!$B$4:$N$709,10,FALSE)</f>
        <v>#N/A</v>
      </c>
      <c r="Q146" s="39" t="e">
        <f>VLOOKUP(VLOOKUP($N$1,$X$4:$Y$11,2,FALSE)&amp;$S$1&amp;A146,作業ｼｰﾄ!$B$4:$N$709,11,FALSE)</f>
        <v>#N/A</v>
      </c>
      <c r="R146" s="39"/>
      <c r="S146" s="39"/>
      <c r="T146" s="19" t="e">
        <f>VLOOKUP(VLOOKUP($N$1,$X$4:$Y$11,2,FALSE)&amp;$S$1&amp;A146,作業ｼｰﾄ!$B$4:$N$709,12,FALSE)</f>
        <v>#N/A</v>
      </c>
      <c r="U146" s="29" t="e">
        <f>VLOOKUP(VLOOKUP($N$1,$X$4:$Y$11,2,FALSE)&amp;$S$1&amp;A146,作業ｼｰﾄ!$B$4:$N$709,13,FALSE)</f>
        <v>#N/A</v>
      </c>
      <c r="V146" s="17"/>
    </row>
    <row r="147" spans="1:22" ht="15.75" hidden="1" customHeight="1" x14ac:dyDescent="0.15">
      <c r="A147" s="3">
        <v>144</v>
      </c>
      <c r="B147" s="3">
        <f>IF(COUNTIF($I$4:L147,I147)=1,1,0)</f>
        <v>0</v>
      </c>
      <c r="C147" s="3" t="str">
        <f>IF(B147=0,"",SUM($B$4:B147))</f>
        <v/>
      </c>
      <c r="D147" s="39" t="e">
        <f>VLOOKUP(VLOOKUP($N$1,$X$4:$Y$11,2,FALSE)&amp;$S$1&amp;A147,作業ｼｰﾄ!$B$4:$N$709,6,FALSE)</f>
        <v>#N/A</v>
      </c>
      <c r="E147" s="39"/>
      <c r="F147" s="39"/>
      <c r="G147" s="40" t="e">
        <f>VLOOKUP(VLOOKUP($N$1,$X$4:$Y$11,2,FALSE)&amp;$S$1&amp;A147,作業ｼｰﾄ!$B$4:$N$709,7,FALSE)</f>
        <v>#N/A</v>
      </c>
      <c r="H147" s="40"/>
      <c r="I147" s="38" t="e">
        <f>VLOOKUP(VLOOKUP($N$1,$X$4:$Y$11,2,FALSE)&amp;$S$1&amp;A147,作業ｼｰﾄ!$B$4:$N$709,8,FALSE)</f>
        <v>#N/A</v>
      </c>
      <c r="J147" s="38"/>
      <c r="K147" s="38"/>
      <c r="L147" s="38"/>
      <c r="M147" s="44" t="e">
        <f>VLOOKUP(VLOOKUP($N$1,$X$4:$Y$11,2,FALSE)&amp;$S$1&amp;A147,作業ｼｰﾄ!$B$4:$N$709,9,FALSE)</f>
        <v>#N/A</v>
      </c>
      <c r="N147" s="44"/>
      <c r="O147" s="44"/>
      <c r="P147" s="30" t="e">
        <f>VLOOKUP(VLOOKUP($N$1,$X$4:$Y$11,2,FALSE)&amp;$S$1&amp;A147,作業ｼｰﾄ!$B$4:$N$709,10,FALSE)</f>
        <v>#N/A</v>
      </c>
      <c r="Q147" s="39" t="e">
        <f>VLOOKUP(VLOOKUP($N$1,$X$4:$Y$11,2,FALSE)&amp;$S$1&amp;A147,作業ｼｰﾄ!$B$4:$N$709,11,FALSE)</f>
        <v>#N/A</v>
      </c>
      <c r="R147" s="39"/>
      <c r="S147" s="39"/>
      <c r="T147" s="19" t="e">
        <f>VLOOKUP(VLOOKUP($N$1,$X$4:$Y$11,2,FALSE)&amp;$S$1&amp;A147,作業ｼｰﾄ!$B$4:$N$709,12,FALSE)</f>
        <v>#N/A</v>
      </c>
      <c r="U147" s="29" t="e">
        <f>VLOOKUP(VLOOKUP($N$1,$X$4:$Y$11,2,FALSE)&amp;$S$1&amp;A147,作業ｼｰﾄ!$B$4:$N$709,13,FALSE)</f>
        <v>#N/A</v>
      </c>
      <c r="V147" s="17"/>
    </row>
    <row r="148" spans="1:22" ht="15.75" hidden="1" customHeight="1" x14ac:dyDescent="0.15">
      <c r="A148" s="3">
        <v>145</v>
      </c>
      <c r="B148" s="3">
        <f>IF(COUNTIF($I$4:L148,I148)=1,1,0)</f>
        <v>0</v>
      </c>
      <c r="C148" s="3" t="str">
        <f>IF(B148=0,"",SUM($B$4:B148))</f>
        <v/>
      </c>
      <c r="D148" s="39" t="e">
        <f>VLOOKUP(VLOOKUP($N$1,$X$4:$Y$11,2,FALSE)&amp;$S$1&amp;A148,作業ｼｰﾄ!$B$4:$N$709,6,FALSE)</f>
        <v>#N/A</v>
      </c>
      <c r="E148" s="39"/>
      <c r="F148" s="39"/>
      <c r="G148" s="40" t="e">
        <f>VLOOKUP(VLOOKUP($N$1,$X$4:$Y$11,2,FALSE)&amp;$S$1&amp;A148,作業ｼｰﾄ!$B$4:$N$709,7,FALSE)</f>
        <v>#N/A</v>
      </c>
      <c r="H148" s="40"/>
      <c r="I148" s="38" t="e">
        <f>VLOOKUP(VLOOKUP($N$1,$X$4:$Y$11,2,FALSE)&amp;$S$1&amp;A148,作業ｼｰﾄ!$B$4:$N$709,8,FALSE)</f>
        <v>#N/A</v>
      </c>
      <c r="J148" s="38"/>
      <c r="K148" s="38"/>
      <c r="L148" s="38"/>
      <c r="M148" s="44" t="e">
        <f>VLOOKUP(VLOOKUP($N$1,$X$4:$Y$11,2,FALSE)&amp;$S$1&amp;A148,作業ｼｰﾄ!$B$4:$N$709,9,FALSE)</f>
        <v>#N/A</v>
      </c>
      <c r="N148" s="44"/>
      <c r="O148" s="44"/>
      <c r="P148" s="30" t="e">
        <f>VLOOKUP(VLOOKUP($N$1,$X$4:$Y$11,2,FALSE)&amp;$S$1&amp;A148,作業ｼｰﾄ!$B$4:$N$709,10,FALSE)</f>
        <v>#N/A</v>
      </c>
      <c r="Q148" s="39" t="e">
        <f>VLOOKUP(VLOOKUP($N$1,$X$4:$Y$11,2,FALSE)&amp;$S$1&amp;A148,作業ｼｰﾄ!$B$4:$N$709,11,FALSE)</f>
        <v>#N/A</v>
      </c>
      <c r="R148" s="39"/>
      <c r="S148" s="39"/>
      <c r="T148" s="19" t="e">
        <f>VLOOKUP(VLOOKUP($N$1,$X$4:$Y$11,2,FALSE)&amp;$S$1&amp;A148,作業ｼｰﾄ!$B$4:$N$709,12,FALSE)</f>
        <v>#N/A</v>
      </c>
      <c r="U148" s="29" t="e">
        <f>VLOOKUP(VLOOKUP($N$1,$X$4:$Y$11,2,FALSE)&amp;$S$1&amp;A148,作業ｼｰﾄ!$B$4:$N$709,13,FALSE)</f>
        <v>#N/A</v>
      </c>
      <c r="V148" s="17"/>
    </row>
    <row r="149" spans="1:22" ht="15.75" hidden="1" customHeight="1" x14ac:dyDescent="0.15">
      <c r="A149" s="3">
        <v>146</v>
      </c>
      <c r="B149" s="3">
        <f>IF(COUNTIF($I$4:L149,I149)=1,1,0)</f>
        <v>0</v>
      </c>
      <c r="C149" s="3" t="str">
        <f>IF(B149=0,"",SUM($B$4:B149))</f>
        <v/>
      </c>
      <c r="D149" s="39" t="e">
        <f>VLOOKUP(VLOOKUP($N$1,$X$4:$Y$11,2,FALSE)&amp;$S$1&amp;A149,作業ｼｰﾄ!$B$4:$N$709,6,FALSE)</f>
        <v>#N/A</v>
      </c>
      <c r="E149" s="39"/>
      <c r="F149" s="39"/>
      <c r="G149" s="40" t="e">
        <f>VLOOKUP(VLOOKUP($N$1,$X$4:$Y$11,2,FALSE)&amp;$S$1&amp;A149,作業ｼｰﾄ!$B$4:$N$709,7,FALSE)</f>
        <v>#N/A</v>
      </c>
      <c r="H149" s="40"/>
      <c r="I149" s="38" t="e">
        <f>VLOOKUP(VLOOKUP($N$1,$X$4:$Y$11,2,FALSE)&amp;$S$1&amp;A149,作業ｼｰﾄ!$B$4:$N$709,8,FALSE)</f>
        <v>#N/A</v>
      </c>
      <c r="J149" s="38"/>
      <c r="K149" s="38"/>
      <c r="L149" s="38"/>
      <c r="M149" s="44" t="e">
        <f>VLOOKUP(VLOOKUP($N$1,$X$4:$Y$11,2,FALSE)&amp;$S$1&amp;A149,作業ｼｰﾄ!$B$4:$N$709,9,FALSE)</f>
        <v>#N/A</v>
      </c>
      <c r="N149" s="44"/>
      <c r="O149" s="44"/>
      <c r="P149" s="30" t="e">
        <f>VLOOKUP(VLOOKUP($N$1,$X$4:$Y$11,2,FALSE)&amp;$S$1&amp;A149,作業ｼｰﾄ!$B$4:$N$709,10,FALSE)</f>
        <v>#N/A</v>
      </c>
      <c r="Q149" s="39" t="e">
        <f>VLOOKUP(VLOOKUP($N$1,$X$4:$Y$11,2,FALSE)&amp;$S$1&amp;A149,作業ｼｰﾄ!$B$4:$N$709,11,FALSE)</f>
        <v>#N/A</v>
      </c>
      <c r="R149" s="39"/>
      <c r="S149" s="39"/>
      <c r="T149" s="19" t="e">
        <f>VLOOKUP(VLOOKUP($N$1,$X$4:$Y$11,2,FALSE)&amp;$S$1&amp;A149,作業ｼｰﾄ!$B$4:$N$709,12,FALSE)</f>
        <v>#N/A</v>
      </c>
      <c r="U149" s="29" t="e">
        <f>VLOOKUP(VLOOKUP($N$1,$X$4:$Y$11,2,FALSE)&amp;$S$1&amp;A149,作業ｼｰﾄ!$B$4:$N$709,13,FALSE)</f>
        <v>#N/A</v>
      </c>
      <c r="V149" s="17"/>
    </row>
    <row r="150" spans="1:22" ht="15.75" hidden="1" customHeight="1" x14ac:dyDescent="0.15">
      <c r="A150" s="3">
        <v>147</v>
      </c>
      <c r="B150" s="3">
        <f>IF(COUNTIF($I$4:L150,I150)=1,1,0)</f>
        <v>0</v>
      </c>
      <c r="C150" s="3" t="str">
        <f>IF(B150=0,"",SUM($B$4:B150))</f>
        <v/>
      </c>
      <c r="D150" s="39" t="e">
        <f>VLOOKUP(VLOOKUP($N$1,$X$4:$Y$11,2,FALSE)&amp;$S$1&amp;A150,作業ｼｰﾄ!$B$4:$N$709,6,FALSE)</f>
        <v>#N/A</v>
      </c>
      <c r="E150" s="39"/>
      <c r="F150" s="39"/>
      <c r="G150" s="40" t="e">
        <f>VLOOKUP(VLOOKUP($N$1,$X$4:$Y$11,2,FALSE)&amp;$S$1&amp;A150,作業ｼｰﾄ!$B$4:$N$709,7,FALSE)</f>
        <v>#N/A</v>
      </c>
      <c r="H150" s="40"/>
      <c r="I150" s="38" t="e">
        <f>VLOOKUP(VLOOKUP($N$1,$X$4:$Y$11,2,FALSE)&amp;$S$1&amp;A150,作業ｼｰﾄ!$B$4:$N$709,8,FALSE)</f>
        <v>#N/A</v>
      </c>
      <c r="J150" s="38"/>
      <c r="K150" s="38"/>
      <c r="L150" s="38"/>
      <c r="M150" s="44" t="e">
        <f>VLOOKUP(VLOOKUP($N$1,$X$4:$Y$11,2,FALSE)&amp;$S$1&amp;A150,作業ｼｰﾄ!$B$4:$N$709,9,FALSE)</f>
        <v>#N/A</v>
      </c>
      <c r="N150" s="44"/>
      <c r="O150" s="44"/>
      <c r="P150" s="30" t="e">
        <f>VLOOKUP(VLOOKUP($N$1,$X$4:$Y$11,2,FALSE)&amp;$S$1&amp;A150,作業ｼｰﾄ!$B$4:$N$709,10,FALSE)</f>
        <v>#N/A</v>
      </c>
      <c r="Q150" s="39" t="e">
        <f>VLOOKUP(VLOOKUP($N$1,$X$4:$Y$11,2,FALSE)&amp;$S$1&amp;A150,作業ｼｰﾄ!$B$4:$N$709,11,FALSE)</f>
        <v>#N/A</v>
      </c>
      <c r="R150" s="39"/>
      <c r="S150" s="39"/>
      <c r="T150" s="19" t="e">
        <f>VLOOKUP(VLOOKUP($N$1,$X$4:$Y$11,2,FALSE)&amp;$S$1&amp;A150,作業ｼｰﾄ!$B$4:$N$709,12,FALSE)</f>
        <v>#N/A</v>
      </c>
      <c r="U150" s="29" t="e">
        <f>VLOOKUP(VLOOKUP($N$1,$X$4:$Y$11,2,FALSE)&amp;$S$1&amp;A150,作業ｼｰﾄ!$B$4:$N$709,13,FALSE)</f>
        <v>#N/A</v>
      </c>
      <c r="V150" s="17"/>
    </row>
    <row r="151" spans="1:22" ht="15.75" hidden="1" customHeight="1" x14ac:dyDescent="0.15">
      <c r="A151" s="3">
        <v>148</v>
      </c>
      <c r="B151" s="3">
        <f>IF(COUNTIF($I$4:L151,I151)=1,1,0)</f>
        <v>0</v>
      </c>
      <c r="C151" s="3" t="str">
        <f>IF(B151=0,"",SUM($B$4:B151))</f>
        <v/>
      </c>
      <c r="D151" s="39" t="e">
        <f>VLOOKUP(VLOOKUP($N$1,$X$4:$Y$11,2,FALSE)&amp;$S$1&amp;A151,作業ｼｰﾄ!$B$4:$N$709,6,FALSE)</f>
        <v>#N/A</v>
      </c>
      <c r="E151" s="39"/>
      <c r="F151" s="39"/>
      <c r="G151" s="40" t="e">
        <f>VLOOKUP(VLOOKUP($N$1,$X$4:$Y$11,2,FALSE)&amp;$S$1&amp;A151,作業ｼｰﾄ!$B$4:$N$709,7,FALSE)</f>
        <v>#N/A</v>
      </c>
      <c r="H151" s="40"/>
      <c r="I151" s="38" t="e">
        <f>VLOOKUP(VLOOKUP($N$1,$X$4:$Y$11,2,FALSE)&amp;$S$1&amp;A151,作業ｼｰﾄ!$B$4:$N$709,8,FALSE)</f>
        <v>#N/A</v>
      </c>
      <c r="J151" s="38"/>
      <c r="K151" s="38"/>
      <c r="L151" s="38"/>
      <c r="M151" s="44" t="e">
        <f>VLOOKUP(VLOOKUP($N$1,$X$4:$Y$11,2,FALSE)&amp;$S$1&amp;A151,作業ｼｰﾄ!$B$4:$N$709,9,FALSE)</f>
        <v>#N/A</v>
      </c>
      <c r="N151" s="44"/>
      <c r="O151" s="44"/>
      <c r="P151" s="30" t="e">
        <f>VLOOKUP(VLOOKUP($N$1,$X$4:$Y$11,2,FALSE)&amp;$S$1&amp;A151,作業ｼｰﾄ!$B$4:$N$709,10,FALSE)</f>
        <v>#N/A</v>
      </c>
      <c r="Q151" s="39" t="e">
        <f>VLOOKUP(VLOOKUP($N$1,$X$4:$Y$11,2,FALSE)&amp;$S$1&amp;A151,作業ｼｰﾄ!$B$4:$N$709,11,FALSE)</f>
        <v>#N/A</v>
      </c>
      <c r="R151" s="39"/>
      <c r="S151" s="39"/>
      <c r="T151" s="19" t="e">
        <f>VLOOKUP(VLOOKUP($N$1,$X$4:$Y$11,2,FALSE)&amp;$S$1&amp;A151,作業ｼｰﾄ!$B$4:$N$709,12,FALSE)</f>
        <v>#N/A</v>
      </c>
      <c r="U151" s="29" t="e">
        <f>VLOOKUP(VLOOKUP($N$1,$X$4:$Y$11,2,FALSE)&amp;$S$1&amp;A151,作業ｼｰﾄ!$B$4:$N$709,13,FALSE)</f>
        <v>#N/A</v>
      </c>
      <c r="V151" s="17"/>
    </row>
    <row r="152" spans="1:22" ht="15.75" hidden="1" customHeight="1" x14ac:dyDescent="0.15">
      <c r="A152" s="3">
        <v>149</v>
      </c>
      <c r="B152" s="3">
        <f>IF(COUNTIF($I$4:L152,I152)=1,1,0)</f>
        <v>0</v>
      </c>
      <c r="C152" s="3" t="str">
        <f>IF(B152=0,"",SUM($B$4:B152))</f>
        <v/>
      </c>
      <c r="D152" s="39" t="e">
        <f>VLOOKUP(VLOOKUP($N$1,$X$4:$Y$11,2,FALSE)&amp;$S$1&amp;A152,作業ｼｰﾄ!$B$4:$N$709,6,FALSE)</f>
        <v>#N/A</v>
      </c>
      <c r="E152" s="39"/>
      <c r="F152" s="39"/>
      <c r="G152" s="40" t="e">
        <f>VLOOKUP(VLOOKUP($N$1,$X$4:$Y$11,2,FALSE)&amp;$S$1&amp;A152,作業ｼｰﾄ!$B$4:$N$709,7,FALSE)</f>
        <v>#N/A</v>
      </c>
      <c r="H152" s="40"/>
      <c r="I152" s="38" t="e">
        <f>VLOOKUP(VLOOKUP($N$1,$X$4:$Y$11,2,FALSE)&amp;$S$1&amp;A152,作業ｼｰﾄ!$B$4:$N$709,8,FALSE)</f>
        <v>#N/A</v>
      </c>
      <c r="J152" s="38"/>
      <c r="K152" s="38"/>
      <c r="L152" s="38"/>
      <c r="M152" s="44" t="e">
        <f>VLOOKUP(VLOOKUP($N$1,$X$4:$Y$11,2,FALSE)&amp;$S$1&amp;A152,作業ｼｰﾄ!$B$4:$N$709,9,FALSE)</f>
        <v>#N/A</v>
      </c>
      <c r="N152" s="44"/>
      <c r="O152" s="44"/>
      <c r="P152" s="30" t="e">
        <f>VLOOKUP(VLOOKUP($N$1,$X$4:$Y$11,2,FALSE)&amp;$S$1&amp;A152,作業ｼｰﾄ!$B$4:$N$709,10,FALSE)</f>
        <v>#N/A</v>
      </c>
      <c r="Q152" s="39" t="e">
        <f>VLOOKUP(VLOOKUP($N$1,$X$4:$Y$11,2,FALSE)&amp;$S$1&amp;A152,作業ｼｰﾄ!$B$4:$N$709,11,FALSE)</f>
        <v>#N/A</v>
      </c>
      <c r="R152" s="39"/>
      <c r="S152" s="39"/>
      <c r="T152" s="19" t="e">
        <f>VLOOKUP(VLOOKUP($N$1,$X$4:$Y$11,2,FALSE)&amp;$S$1&amp;A152,作業ｼｰﾄ!$B$4:$N$709,12,FALSE)</f>
        <v>#N/A</v>
      </c>
      <c r="U152" s="29" t="e">
        <f>VLOOKUP(VLOOKUP($N$1,$X$4:$Y$11,2,FALSE)&amp;$S$1&amp;A152,作業ｼｰﾄ!$B$4:$N$709,13,FALSE)</f>
        <v>#N/A</v>
      </c>
      <c r="V152" s="17"/>
    </row>
    <row r="153" spans="1:22" ht="15.75" hidden="1" customHeight="1" x14ac:dyDescent="0.15">
      <c r="A153" s="3">
        <v>150</v>
      </c>
      <c r="B153" s="3">
        <f>IF(COUNTIF($I$4:L153,I153)=1,1,0)</f>
        <v>0</v>
      </c>
      <c r="C153" s="3" t="str">
        <f>IF(B153=0,"",SUM($B$4:B153))</f>
        <v/>
      </c>
      <c r="D153" s="39" t="e">
        <f>VLOOKUP(VLOOKUP($N$1,$X$4:$Y$11,2,FALSE)&amp;$S$1&amp;A153,作業ｼｰﾄ!$B$4:$N$709,6,FALSE)</f>
        <v>#N/A</v>
      </c>
      <c r="E153" s="39"/>
      <c r="F153" s="39"/>
      <c r="G153" s="40" t="e">
        <f>VLOOKUP(VLOOKUP($N$1,$X$4:$Y$11,2,FALSE)&amp;$S$1&amp;A153,作業ｼｰﾄ!$B$4:$N$709,7,FALSE)</f>
        <v>#N/A</v>
      </c>
      <c r="H153" s="40"/>
      <c r="I153" s="38" t="e">
        <f>VLOOKUP(VLOOKUP($N$1,$X$4:$Y$11,2,FALSE)&amp;$S$1&amp;A153,作業ｼｰﾄ!$B$4:$N$709,8,FALSE)</f>
        <v>#N/A</v>
      </c>
      <c r="J153" s="38"/>
      <c r="K153" s="38"/>
      <c r="L153" s="38"/>
      <c r="M153" s="44" t="e">
        <f>VLOOKUP(VLOOKUP($N$1,$X$4:$Y$11,2,FALSE)&amp;$S$1&amp;A153,作業ｼｰﾄ!$B$4:$N$709,9,FALSE)</f>
        <v>#N/A</v>
      </c>
      <c r="N153" s="44"/>
      <c r="O153" s="44"/>
      <c r="P153" s="30" t="e">
        <f>VLOOKUP(VLOOKUP($N$1,$X$4:$Y$11,2,FALSE)&amp;$S$1&amp;A153,作業ｼｰﾄ!$B$4:$N$709,10,FALSE)</f>
        <v>#N/A</v>
      </c>
      <c r="Q153" s="39" t="e">
        <f>VLOOKUP(VLOOKUP($N$1,$X$4:$Y$11,2,FALSE)&amp;$S$1&amp;A153,作業ｼｰﾄ!$B$4:$N$709,11,FALSE)</f>
        <v>#N/A</v>
      </c>
      <c r="R153" s="39"/>
      <c r="S153" s="39"/>
      <c r="T153" s="19" t="e">
        <f>VLOOKUP(VLOOKUP($N$1,$X$4:$Y$11,2,FALSE)&amp;$S$1&amp;A153,作業ｼｰﾄ!$B$4:$N$709,12,FALSE)</f>
        <v>#N/A</v>
      </c>
      <c r="U153" s="29" t="e">
        <f>VLOOKUP(VLOOKUP($N$1,$X$4:$Y$11,2,FALSE)&amp;$S$1&amp;A153,作業ｼｰﾄ!$B$4:$N$709,13,FALSE)</f>
        <v>#N/A</v>
      </c>
      <c r="V153" s="17"/>
    </row>
    <row r="154" spans="1:22" ht="15.75" hidden="1" customHeight="1" x14ac:dyDescent="0.15">
      <c r="A154" s="3">
        <v>151</v>
      </c>
      <c r="B154" s="3">
        <f>IF(COUNTIF($I$4:L154,I154)=1,1,0)</f>
        <v>0</v>
      </c>
      <c r="C154" s="3" t="str">
        <f>IF(B154=0,"",SUM($B$4:B154))</f>
        <v/>
      </c>
      <c r="D154" s="39" t="e">
        <f>VLOOKUP(VLOOKUP($N$1,$X$4:$Y$11,2,FALSE)&amp;$S$1&amp;A154,作業ｼｰﾄ!$B$4:$N$709,6,FALSE)</f>
        <v>#N/A</v>
      </c>
      <c r="E154" s="39"/>
      <c r="F154" s="39"/>
      <c r="G154" s="40" t="e">
        <f>VLOOKUP(VLOOKUP($N$1,$X$4:$Y$11,2,FALSE)&amp;$S$1&amp;A154,作業ｼｰﾄ!$B$4:$N$709,7,FALSE)</f>
        <v>#N/A</v>
      </c>
      <c r="H154" s="40"/>
      <c r="I154" s="38" t="e">
        <f>VLOOKUP(VLOOKUP($N$1,$X$4:$Y$11,2,FALSE)&amp;$S$1&amp;A154,作業ｼｰﾄ!$B$4:$N$709,8,FALSE)</f>
        <v>#N/A</v>
      </c>
      <c r="J154" s="38"/>
      <c r="K154" s="38"/>
      <c r="L154" s="38"/>
      <c r="M154" s="44" t="e">
        <f>VLOOKUP(VLOOKUP($N$1,$X$4:$Y$11,2,FALSE)&amp;$S$1&amp;A154,作業ｼｰﾄ!$B$4:$N$709,9,FALSE)</f>
        <v>#N/A</v>
      </c>
      <c r="N154" s="44"/>
      <c r="O154" s="44"/>
      <c r="P154" s="30" t="e">
        <f>VLOOKUP(VLOOKUP($N$1,$X$4:$Y$11,2,FALSE)&amp;$S$1&amp;A154,作業ｼｰﾄ!$B$4:$N$709,10,FALSE)</f>
        <v>#N/A</v>
      </c>
      <c r="Q154" s="39" t="e">
        <f>VLOOKUP(VLOOKUP($N$1,$X$4:$Y$11,2,FALSE)&amp;$S$1&amp;A154,作業ｼｰﾄ!$B$4:$N$709,11,FALSE)</f>
        <v>#N/A</v>
      </c>
      <c r="R154" s="39"/>
      <c r="S154" s="39"/>
      <c r="T154" s="19" t="e">
        <f>VLOOKUP(VLOOKUP($N$1,$X$4:$Y$11,2,FALSE)&amp;$S$1&amp;A154,作業ｼｰﾄ!$B$4:$N$709,12,FALSE)</f>
        <v>#N/A</v>
      </c>
      <c r="U154" s="29" t="e">
        <f>VLOOKUP(VLOOKUP($N$1,$X$4:$Y$11,2,FALSE)&amp;$S$1&amp;A154,作業ｼｰﾄ!$B$4:$N$709,13,FALSE)</f>
        <v>#N/A</v>
      </c>
      <c r="V154" s="17"/>
    </row>
    <row r="155" spans="1:22" ht="15.75" hidden="1" customHeight="1" x14ac:dyDescent="0.15">
      <c r="A155" s="3">
        <v>152</v>
      </c>
      <c r="B155" s="3">
        <f>IF(COUNTIF($I$4:L155,I155)=1,1,0)</f>
        <v>0</v>
      </c>
      <c r="C155" s="3" t="str">
        <f>IF(B155=0,"",SUM($B$4:B155))</f>
        <v/>
      </c>
      <c r="D155" s="39" t="e">
        <f>VLOOKUP(VLOOKUP($N$1,$X$4:$Y$11,2,FALSE)&amp;$S$1&amp;A155,作業ｼｰﾄ!$B$4:$N$709,6,FALSE)</f>
        <v>#N/A</v>
      </c>
      <c r="E155" s="39"/>
      <c r="F155" s="39"/>
      <c r="G155" s="40" t="e">
        <f>VLOOKUP(VLOOKUP($N$1,$X$4:$Y$11,2,FALSE)&amp;$S$1&amp;A155,作業ｼｰﾄ!$B$4:$N$709,7,FALSE)</f>
        <v>#N/A</v>
      </c>
      <c r="H155" s="40"/>
      <c r="I155" s="38" t="e">
        <f>VLOOKUP(VLOOKUP($N$1,$X$4:$Y$11,2,FALSE)&amp;$S$1&amp;A155,作業ｼｰﾄ!$B$4:$N$709,8,FALSE)</f>
        <v>#N/A</v>
      </c>
      <c r="J155" s="38"/>
      <c r="K155" s="38"/>
      <c r="L155" s="38"/>
      <c r="M155" s="44" t="e">
        <f>VLOOKUP(VLOOKUP($N$1,$X$4:$Y$11,2,FALSE)&amp;$S$1&amp;A155,作業ｼｰﾄ!$B$4:$N$709,9,FALSE)</f>
        <v>#N/A</v>
      </c>
      <c r="N155" s="44"/>
      <c r="O155" s="44"/>
      <c r="P155" s="30" t="e">
        <f>VLOOKUP(VLOOKUP($N$1,$X$4:$Y$11,2,FALSE)&amp;$S$1&amp;A155,作業ｼｰﾄ!$B$4:$N$709,10,FALSE)</f>
        <v>#N/A</v>
      </c>
      <c r="Q155" s="39" t="e">
        <f>VLOOKUP(VLOOKUP($N$1,$X$4:$Y$11,2,FALSE)&amp;$S$1&amp;A155,作業ｼｰﾄ!$B$4:$N$709,11,FALSE)</f>
        <v>#N/A</v>
      </c>
      <c r="R155" s="39"/>
      <c r="S155" s="39"/>
      <c r="T155" s="19" t="e">
        <f>VLOOKUP(VLOOKUP($N$1,$X$4:$Y$11,2,FALSE)&amp;$S$1&amp;A155,作業ｼｰﾄ!$B$4:$N$709,12,FALSE)</f>
        <v>#N/A</v>
      </c>
      <c r="U155" s="29" t="e">
        <f>VLOOKUP(VLOOKUP($N$1,$X$4:$Y$11,2,FALSE)&amp;$S$1&amp;A155,作業ｼｰﾄ!$B$4:$N$709,13,FALSE)</f>
        <v>#N/A</v>
      </c>
      <c r="V155" s="17"/>
    </row>
    <row r="156" spans="1:22" ht="15.75" hidden="1" customHeight="1" x14ac:dyDescent="0.15">
      <c r="A156" s="3">
        <v>153</v>
      </c>
      <c r="B156" s="3">
        <f>IF(COUNTIF($I$4:L156,I156)=1,1,0)</f>
        <v>0</v>
      </c>
      <c r="C156" s="3" t="str">
        <f>IF(B156=0,"",SUM($B$4:B156))</f>
        <v/>
      </c>
      <c r="D156" s="39" t="e">
        <f>VLOOKUP(VLOOKUP($N$1,$X$4:$Y$11,2,FALSE)&amp;$S$1&amp;A156,作業ｼｰﾄ!$B$4:$N$709,6,FALSE)</f>
        <v>#N/A</v>
      </c>
      <c r="E156" s="39"/>
      <c r="F156" s="39"/>
      <c r="G156" s="40" t="e">
        <f>VLOOKUP(VLOOKUP($N$1,$X$4:$Y$11,2,FALSE)&amp;$S$1&amp;A156,作業ｼｰﾄ!$B$4:$N$709,7,FALSE)</f>
        <v>#N/A</v>
      </c>
      <c r="H156" s="40"/>
      <c r="I156" s="38" t="e">
        <f>VLOOKUP(VLOOKUP($N$1,$X$4:$Y$11,2,FALSE)&amp;$S$1&amp;A156,作業ｼｰﾄ!$B$4:$N$709,8,FALSE)</f>
        <v>#N/A</v>
      </c>
      <c r="J156" s="38"/>
      <c r="K156" s="38"/>
      <c r="L156" s="38"/>
      <c r="M156" s="44" t="e">
        <f>VLOOKUP(VLOOKUP($N$1,$X$4:$Y$11,2,FALSE)&amp;$S$1&amp;A156,作業ｼｰﾄ!$B$4:$N$709,9,FALSE)</f>
        <v>#N/A</v>
      </c>
      <c r="N156" s="44"/>
      <c r="O156" s="44"/>
      <c r="P156" s="30" t="e">
        <f>VLOOKUP(VLOOKUP($N$1,$X$4:$Y$11,2,FALSE)&amp;$S$1&amp;A156,作業ｼｰﾄ!$B$4:$N$709,10,FALSE)</f>
        <v>#N/A</v>
      </c>
      <c r="Q156" s="39" t="e">
        <f>VLOOKUP(VLOOKUP($N$1,$X$4:$Y$11,2,FALSE)&amp;$S$1&amp;A156,作業ｼｰﾄ!$B$4:$N$709,11,FALSE)</f>
        <v>#N/A</v>
      </c>
      <c r="R156" s="39"/>
      <c r="S156" s="39"/>
      <c r="T156" s="19" t="e">
        <f>VLOOKUP(VLOOKUP($N$1,$X$4:$Y$11,2,FALSE)&amp;$S$1&amp;A156,作業ｼｰﾄ!$B$4:$N$709,12,FALSE)</f>
        <v>#N/A</v>
      </c>
      <c r="U156" s="29" t="e">
        <f>VLOOKUP(VLOOKUP($N$1,$X$4:$Y$11,2,FALSE)&amp;$S$1&amp;A156,作業ｼｰﾄ!$B$4:$N$709,13,FALSE)</f>
        <v>#N/A</v>
      </c>
      <c r="V156" s="17"/>
    </row>
    <row r="157" spans="1:22" ht="15.75" hidden="1" customHeight="1" x14ac:dyDescent="0.15">
      <c r="A157" s="3">
        <v>154</v>
      </c>
      <c r="B157" s="3">
        <f>IF(COUNTIF($I$4:L157,I157)=1,1,0)</f>
        <v>0</v>
      </c>
      <c r="C157" s="3" t="str">
        <f>IF(B157=0,"",SUM($B$4:B157))</f>
        <v/>
      </c>
      <c r="D157" s="39" t="e">
        <f>VLOOKUP(VLOOKUP($N$1,$X$4:$Y$11,2,FALSE)&amp;$S$1&amp;A157,作業ｼｰﾄ!$B$4:$N$709,6,FALSE)</f>
        <v>#N/A</v>
      </c>
      <c r="E157" s="39"/>
      <c r="F157" s="39"/>
      <c r="G157" s="40" t="e">
        <f>VLOOKUP(VLOOKUP($N$1,$X$4:$Y$11,2,FALSE)&amp;$S$1&amp;A157,作業ｼｰﾄ!$B$4:$N$709,7,FALSE)</f>
        <v>#N/A</v>
      </c>
      <c r="H157" s="40"/>
      <c r="I157" s="38" t="e">
        <f>VLOOKUP(VLOOKUP($N$1,$X$4:$Y$11,2,FALSE)&amp;$S$1&amp;A157,作業ｼｰﾄ!$B$4:$N$709,8,FALSE)</f>
        <v>#N/A</v>
      </c>
      <c r="J157" s="38"/>
      <c r="K157" s="38"/>
      <c r="L157" s="38"/>
      <c r="M157" s="44" t="e">
        <f>VLOOKUP(VLOOKUP($N$1,$X$4:$Y$11,2,FALSE)&amp;$S$1&amp;A157,作業ｼｰﾄ!$B$4:$N$709,9,FALSE)</f>
        <v>#N/A</v>
      </c>
      <c r="N157" s="44"/>
      <c r="O157" s="44"/>
      <c r="P157" s="30" t="e">
        <f>VLOOKUP(VLOOKUP($N$1,$X$4:$Y$11,2,FALSE)&amp;$S$1&amp;A157,作業ｼｰﾄ!$B$4:$N$709,10,FALSE)</f>
        <v>#N/A</v>
      </c>
      <c r="Q157" s="39" t="e">
        <f>VLOOKUP(VLOOKUP($N$1,$X$4:$Y$11,2,FALSE)&amp;$S$1&amp;A157,作業ｼｰﾄ!$B$4:$N$709,11,FALSE)</f>
        <v>#N/A</v>
      </c>
      <c r="R157" s="39"/>
      <c r="S157" s="39"/>
      <c r="T157" s="19" t="e">
        <f>VLOOKUP(VLOOKUP($N$1,$X$4:$Y$11,2,FALSE)&amp;$S$1&amp;A157,作業ｼｰﾄ!$B$4:$N$709,12,FALSE)</f>
        <v>#N/A</v>
      </c>
      <c r="U157" s="29" t="e">
        <f>VLOOKUP(VLOOKUP($N$1,$X$4:$Y$11,2,FALSE)&amp;$S$1&amp;A157,作業ｼｰﾄ!$B$4:$N$709,13,FALSE)</f>
        <v>#N/A</v>
      </c>
      <c r="V157" s="17"/>
    </row>
    <row r="158" spans="1:22" ht="15.75" hidden="1" customHeight="1" x14ac:dyDescent="0.15">
      <c r="A158" s="3">
        <v>155</v>
      </c>
      <c r="B158" s="3">
        <f>IF(COUNTIF($I$4:L158,I158)=1,1,0)</f>
        <v>0</v>
      </c>
      <c r="C158" s="3" t="str">
        <f>IF(B158=0,"",SUM($B$4:B158))</f>
        <v/>
      </c>
      <c r="D158" s="39" t="e">
        <f>VLOOKUP(VLOOKUP($N$1,$X$4:$Y$11,2,FALSE)&amp;$S$1&amp;A158,作業ｼｰﾄ!$B$4:$N$709,6,FALSE)</f>
        <v>#N/A</v>
      </c>
      <c r="E158" s="39"/>
      <c r="F158" s="39"/>
      <c r="G158" s="40" t="e">
        <f>VLOOKUP(VLOOKUP($N$1,$X$4:$Y$11,2,FALSE)&amp;$S$1&amp;A158,作業ｼｰﾄ!$B$4:$N$709,7,FALSE)</f>
        <v>#N/A</v>
      </c>
      <c r="H158" s="40"/>
      <c r="I158" s="38" t="e">
        <f>VLOOKUP(VLOOKUP($N$1,$X$4:$Y$11,2,FALSE)&amp;$S$1&amp;A158,作業ｼｰﾄ!$B$4:$N$709,8,FALSE)</f>
        <v>#N/A</v>
      </c>
      <c r="J158" s="38"/>
      <c r="K158" s="38"/>
      <c r="L158" s="38"/>
      <c r="M158" s="44" t="e">
        <f>VLOOKUP(VLOOKUP($N$1,$X$4:$Y$11,2,FALSE)&amp;$S$1&amp;A158,作業ｼｰﾄ!$B$4:$N$709,9,FALSE)</f>
        <v>#N/A</v>
      </c>
      <c r="N158" s="44"/>
      <c r="O158" s="44"/>
      <c r="P158" s="30" t="e">
        <f>VLOOKUP(VLOOKUP($N$1,$X$4:$Y$11,2,FALSE)&amp;$S$1&amp;A158,作業ｼｰﾄ!$B$4:$N$709,10,FALSE)</f>
        <v>#N/A</v>
      </c>
      <c r="Q158" s="39" t="e">
        <f>VLOOKUP(VLOOKUP($N$1,$X$4:$Y$11,2,FALSE)&amp;$S$1&amp;A158,作業ｼｰﾄ!$B$4:$N$709,11,FALSE)</f>
        <v>#N/A</v>
      </c>
      <c r="R158" s="39"/>
      <c r="S158" s="39"/>
      <c r="T158" s="19" t="e">
        <f>VLOOKUP(VLOOKUP($N$1,$X$4:$Y$11,2,FALSE)&amp;$S$1&amp;A158,作業ｼｰﾄ!$B$4:$N$709,12,FALSE)</f>
        <v>#N/A</v>
      </c>
      <c r="U158" s="29" t="e">
        <f>VLOOKUP(VLOOKUP($N$1,$X$4:$Y$11,2,FALSE)&amp;$S$1&amp;A158,作業ｼｰﾄ!$B$4:$N$709,13,FALSE)</f>
        <v>#N/A</v>
      </c>
      <c r="V158" s="17"/>
    </row>
    <row r="159" spans="1:22" ht="15.75" hidden="1" customHeight="1" x14ac:dyDescent="0.15">
      <c r="A159" s="3">
        <v>156</v>
      </c>
      <c r="B159" s="3">
        <f>IF(COUNTIF($I$4:L159,I159)=1,1,0)</f>
        <v>0</v>
      </c>
      <c r="C159" s="3" t="str">
        <f>IF(B159=0,"",SUM($B$4:B159))</f>
        <v/>
      </c>
      <c r="D159" s="39" t="e">
        <f>VLOOKUP(VLOOKUP($N$1,$X$4:$Y$11,2,FALSE)&amp;$S$1&amp;A159,作業ｼｰﾄ!$B$4:$N$709,6,FALSE)</f>
        <v>#N/A</v>
      </c>
      <c r="E159" s="39"/>
      <c r="F159" s="39"/>
      <c r="G159" s="40" t="e">
        <f>VLOOKUP(VLOOKUP($N$1,$X$4:$Y$11,2,FALSE)&amp;$S$1&amp;A159,作業ｼｰﾄ!$B$4:$N$709,7,FALSE)</f>
        <v>#N/A</v>
      </c>
      <c r="H159" s="40"/>
      <c r="I159" s="38" t="e">
        <f>VLOOKUP(VLOOKUP($N$1,$X$4:$Y$11,2,FALSE)&amp;$S$1&amp;A159,作業ｼｰﾄ!$B$4:$N$709,8,FALSE)</f>
        <v>#N/A</v>
      </c>
      <c r="J159" s="38"/>
      <c r="K159" s="38"/>
      <c r="L159" s="38"/>
      <c r="M159" s="44" t="e">
        <f>VLOOKUP(VLOOKUP($N$1,$X$4:$Y$11,2,FALSE)&amp;$S$1&amp;A159,作業ｼｰﾄ!$B$4:$N$709,9,FALSE)</f>
        <v>#N/A</v>
      </c>
      <c r="N159" s="44"/>
      <c r="O159" s="44"/>
      <c r="P159" s="30" t="e">
        <f>VLOOKUP(VLOOKUP($N$1,$X$4:$Y$11,2,FALSE)&amp;$S$1&amp;A159,作業ｼｰﾄ!$B$4:$N$709,10,FALSE)</f>
        <v>#N/A</v>
      </c>
      <c r="Q159" s="39" t="e">
        <f>VLOOKUP(VLOOKUP($N$1,$X$4:$Y$11,2,FALSE)&amp;$S$1&amp;A159,作業ｼｰﾄ!$B$4:$N$709,11,FALSE)</f>
        <v>#N/A</v>
      </c>
      <c r="R159" s="39"/>
      <c r="S159" s="39"/>
      <c r="T159" s="19" t="e">
        <f>VLOOKUP(VLOOKUP($N$1,$X$4:$Y$11,2,FALSE)&amp;$S$1&amp;A159,作業ｼｰﾄ!$B$4:$N$709,12,FALSE)</f>
        <v>#N/A</v>
      </c>
      <c r="U159" s="29" t="e">
        <f>VLOOKUP(VLOOKUP($N$1,$X$4:$Y$11,2,FALSE)&amp;$S$1&amp;A159,作業ｼｰﾄ!$B$4:$N$709,13,FALSE)</f>
        <v>#N/A</v>
      </c>
      <c r="V159" s="17"/>
    </row>
    <row r="160" spans="1:22" ht="15.75" hidden="1" customHeight="1" x14ac:dyDescent="0.15">
      <c r="A160" s="3">
        <v>157</v>
      </c>
      <c r="B160" s="3">
        <f>IF(COUNTIF($I$4:L160,I160)=1,1,0)</f>
        <v>0</v>
      </c>
      <c r="C160" s="3" t="str">
        <f>IF(B160=0,"",SUM($B$4:B160))</f>
        <v/>
      </c>
      <c r="D160" s="39" t="e">
        <f>VLOOKUP(VLOOKUP($N$1,$X$4:$Y$11,2,FALSE)&amp;$S$1&amp;A160,作業ｼｰﾄ!$B$4:$N$709,6,FALSE)</f>
        <v>#N/A</v>
      </c>
      <c r="E160" s="39"/>
      <c r="F160" s="39"/>
      <c r="G160" s="40" t="e">
        <f>VLOOKUP(VLOOKUP($N$1,$X$4:$Y$11,2,FALSE)&amp;$S$1&amp;A160,作業ｼｰﾄ!$B$4:$N$709,7,FALSE)</f>
        <v>#N/A</v>
      </c>
      <c r="H160" s="40"/>
      <c r="I160" s="38" t="e">
        <f>VLOOKUP(VLOOKUP($N$1,$X$4:$Y$11,2,FALSE)&amp;$S$1&amp;A160,作業ｼｰﾄ!$B$4:$N$709,8,FALSE)</f>
        <v>#N/A</v>
      </c>
      <c r="J160" s="38"/>
      <c r="K160" s="38"/>
      <c r="L160" s="38"/>
      <c r="M160" s="44" t="e">
        <f>VLOOKUP(VLOOKUP($N$1,$X$4:$Y$11,2,FALSE)&amp;$S$1&amp;A160,作業ｼｰﾄ!$B$4:$N$709,9,FALSE)</f>
        <v>#N/A</v>
      </c>
      <c r="N160" s="44"/>
      <c r="O160" s="44"/>
      <c r="P160" s="30" t="e">
        <f>VLOOKUP(VLOOKUP($N$1,$X$4:$Y$11,2,FALSE)&amp;$S$1&amp;A160,作業ｼｰﾄ!$B$4:$N$709,10,FALSE)</f>
        <v>#N/A</v>
      </c>
      <c r="Q160" s="39" t="e">
        <f>VLOOKUP(VLOOKUP($N$1,$X$4:$Y$11,2,FALSE)&amp;$S$1&amp;A160,作業ｼｰﾄ!$B$4:$N$709,11,FALSE)</f>
        <v>#N/A</v>
      </c>
      <c r="R160" s="39"/>
      <c r="S160" s="39"/>
      <c r="T160" s="19" t="e">
        <f>VLOOKUP(VLOOKUP($N$1,$X$4:$Y$11,2,FALSE)&amp;$S$1&amp;A160,作業ｼｰﾄ!$B$4:$N$709,12,FALSE)</f>
        <v>#N/A</v>
      </c>
      <c r="U160" s="29" t="e">
        <f>VLOOKUP(VLOOKUP($N$1,$X$4:$Y$11,2,FALSE)&amp;$S$1&amp;A160,作業ｼｰﾄ!$B$4:$N$709,13,FALSE)</f>
        <v>#N/A</v>
      </c>
      <c r="V160" s="17"/>
    </row>
    <row r="161" spans="1:22" ht="15.75" hidden="1" customHeight="1" x14ac:dyDescent="0.15">
      <c r="A161" s="3">
        <v>158</v>
      </c>
      <c r="B161" s="3">
        <f>IF(COUNTIF($I$4:L161,I161)=1,1,0)</f>
        <v>0</v>
      </c>
      <c r="C161" s="3" t="str">
        <f>IF(B161=0,"",SUM($B$4:B161))</f>
        <v/>
      </c>
      <c r="D161" s="39" t="e">
        <f>VLOOKUP(VLOOKUP($N$1,$X$4:$Y$11,2,FALSE)&amp;$S$1&amp;A161,作業ｼｰﾄ!$B$4:$N$709,6,FALSE)</f>
        <v>#N/A</v>
      </c>
      <c r="E161" s="39"/>
      <c r="F161" s="39"/>
      <c r="G161" s="40" t="e">
        <f>VLOOKUP(VLOOKUP($N$1,$X$4:$Y$11,2,FALSE)&amp;$S$1&amp;A161,作業ｼｰﾄ!$B$4:$N$709,7,FALSE)</f>
        <v>#N/A</v>
      </c>
      <c r="H161" s="40"/>
      <c r="I161" s="38" t="e">
        <f>VLOOKUP(VLOOKUP($N$1,$X$4:$Y$11,2,FALSE)&amp;$S$1&amp;A161,作業ｼｰﾄ!$B$4:$N$709,8,FALSE)</f>
        <v>#N/A</v>
      </c>
      <c r="J161" s="38"/>
      <c r="K161" s="38"/>
      <c r="L161" s="38"/>
      <c r="M161" s="44" t="e">
        <f>VLOOKUP(VLOOKUP($N$1,$X$4:$Y$11,2,FALSE)&amp;$S$1&amp;A161,作業ｼｰﾄ!$B$4:$N$709,9,FALSE)</f>
        <v>#N/A</v>
      </c>
      <c r="N161" s="44"/>
      <c r="O161" s="44"/>
      <c r="P161" s="30" t="e">
        <f>VLOOKUP(VLOOKUP($N$1,$X$4:$Y$11,2,FALSE)&amp;$S$1&amp;A161,作業ｼｰﾄ!$B$4:$N$709,10,FALSE)</f>
        <v>#N/A</v>
      </c>
      <c r="Q161" s="39" t="e">
        <f>VLOOKUP(VLOOKUP($N$1,$X$4:$Y$11,2,FALSE)&amp;$S$1&amp;A161,作業ｼｰﾄ!$B$4:$N$709,11,FALSE)</f>
        <v>#N/A</v>
      </c>
      <c r="R161" s="39"/>
      <c r="S161" s="39"/>
      <c r="T161" s="19" t="e">
        <f>VLOOKUP(VLOOKUP($N$1,$X$4:$Y$11,2,FALSE)&amp;$S$1&amp;A161,作業ｼｰﾄ!$B$4:$N$709,12,FALSE)</f>
        <v>#N/A</v>
      </c>
      <c r="U161" s="29" t="e">
        <f>VLOOKUP(VLOOKUP($N$1,$X$4:$Y$11,2,FALSE)&amp;$S$1&amp;A161,作業ｼｰﾄ!$B$4:$N$709,13,FALSE)</f>
        <v>#N/A</v>
      </c>
      <c r="V161" s="17"/>
    </row>
    <row r="162" spans="1:22" ht="15.75" hidden="1" customHeight="1" x14ac:dyDescent="0.15">
      <c r="A162" s="3">
        <v>159</v>
      </c>
      <c r="B162" s="3">
        <f>IF(COUNTIF($I$4:L162,I162)=1,1,0)</f>
        <v>0</v>
      </c>
      <c r="C162" s="3" t="str">
        <f>IF(B162=0,"",SUM($B$4:B162))</f>
        <v/>
      </c>
      <c r="D162" s="39" t="e">
        <f>VLOOKUP(VLOOKUP($N$1,$X$4:$Y$11,2,FALSE)&amp;$S$1&amp;A162,作業ｼｰﾄ!$B$4:$N$709,6,FALSE)</f>
        <v>#N/A</v>
      </c>
      <c r="E162" s="39"/>
      <c r="F162" s="39"/>
      <c r="G162" s="40" t="e">
        <f>VLOOKUP(VLOOKUP($N$1,$X$4:$Y$11,2,FALSE)&amp;$S$1&amp;A162,作業ｼｰﾄ!$B$4:$N$709,7,FALSE)</f>
        <v>#N/A</v>
      </c>
      <c r="H162" s="40"/>
      <c r="I162" s="38" t="e">
        <f>VLOOKUP(VLOOKUP($N$1,$X$4:$Y$11,2,FALSE)&amp;$S$1&amp;A162,作業ｼｰﾄ!$B$4:$N$709,8,FALSE)</f>
        <v>#N/A</v>
      </c>
      <c r="J162" s="38"/>
      <c r="K162" s="38"/>
      <c r="L162" s="38"/>
      <c r="M162" s="44" t="e">
        <f>VLOOKUP(VLOOKUP($N$1,$X$4:$Y$11,2,FALSE)&amp;$S$1&amp;A162,作業ｼｰﾄ!$B$4:$N$709,9,FALSE)</f>
        <v>#N/A</v>
      </c>
      <c r="N162" s="44"/>
      <c r="O162" s="44"/>
      <c r="P162" s="30" t="e">
        <f>VLOOKUP(VLOOKUP($N$1,$X$4:$Y$11,2,FALSE)&amp;$S$1&amp;A162,作業ｼｰﾄ!$B$4:$N$709,10,FALSE)</f>
        <v>#N/A</v>
      </c>
      <c r="Q162" s="39" t="e">
        <f>VLOOKUP(VLOOKUP($N$1,$X$4:$Y$11,2,FALSE)&amp;$S$1&amp;A162,作業ｼｰﾄ!$B$4:$N$709,11,FALSE)</f>
        <v>#N/A</v>
      </c>
      <c r="R162" s="39"/>
      <c r="S162" s="39"/>
      <c r="T162" s="19" t="e">
        <f>VLOOKUP(VLOOKUP($N$1,$X$4:$Y$11,2,FALSE)&amp;$S$1&amp;A162,作業ｼｰﾄ!$B$4:$N$709,12,FALSE)</f>
        <v>#N/A</v>
      </c>
      <c r="U162" s="29" t="e">
        <f>VLOOKUP(VLOOKUP($N$1,$X$4:$Y$11,2,FALSE)&amp;$S$1&amp;A162,作業ｼｰﾄ!$B$4:$N$709,13,FALSE)</f>
        <v>#N/A</v>
      </c>
      <c r="V162" s="17"/>
    </row>
    <row r="163" spans="1:22" ht="15.75" hidden="1" customHeight="1" x14ac:dyDescent="0.15">
      <c r="A163" s="3">
        <v>160</v>
      </c>
      <c r="B163" s="3">
        <f>IF(COUNTIF($I$4:L163,I163)=1,1,0)</f>
        <v>0</v>
      </c>
      <c r="C163" s="3" t="str">
        <f>IF(B163=0,"",SUM($B$4:B163))</f>
        <v/>
      </c>
      <c r="D163" s="39" t="e">
        <f>VLOOKUP(VLOOKUP($N$1,$X$4:$Y$11,2,FALSE)&amp;$S$1&amp;A163,作業ｼｰﾄ!$B$4:$N$709,6,FALSE)</f>
        <v>#N/A</v>
      </c>
      <c r="E163" s="39"/>
      <c r="F163" s="39"/>
      <c r="G163" s="40" t="e">
        <f>VLOOKUP(VLOOKUP($N$1,$X$4:$Y$11,2,FALSE)&amp;$S$1&amp;A163,作業ｼｰﾄ!$B$4:$N$709,7,FALSE)</f>
        <v>#N/A</v>
      </c>
      <c r="H163" s="40"/>
      <c r="I163" s="38" t="e">
        <f>VLOOKUP(VLOOKUP($N$1,$X$4:$Y$11,2,FALSE)&amp;$S$1&amp;A163,作業ｼｰﾄ!$B$4:$N$709,8,FALSE)</f>
        <v>#N/A</v>
      </c>
      <c r="J163" s="38"/>
      <c r="K163" s="38"/>
      <c r="L163" s="38"/>
      <c r="M163" s="44" t="e">
        <f>VLOOKUP(VLOOKUP($N$1,$X$4:$Y$11,2,FALSE)&amp;$S$1&amp;A163,作業ｼｰﾄ!$B$4:$N$709,9,FALSE)</f>
        <v>#N/A</v>
      </c>
      <c r="N163" s="44"/>
      <c r="O163" s="44"/>
      <c r="P163" s="30" t="e">
        <f>VLOOKUP(VLOOKUP($N$1,$X$4:$Y$11,2,FALSE)&amp;$S$1&amp;A163,作業ｼｰﾄ!$B$4:$N$709,10,FALSE)</f>
        <v>#N/A</v>
      </c>
      <c r="Q163" s="39" t="e">
        <f>VLOOKUP(VLOOKUP($N$1,$X$4:$Y$11,2,FALSE)&amp;$S$1&amp;A163,作業ｼｰﾄ!$B$4:$N$709,11,FALSE)</f>
        <v>#N/A</v>
      </c>
      <c r="R163" s="39"/>
      <c r="S163" s="39"/>
      <c r="T163" s="19" t="e">
        <f>VLOOKUP(VLOOKUP($N$1,$X$4:$Y$11,2,FALSE)&amp;$S$1&amp;A163,作業ｼｰﾄ!$B$4:$N$709,12,FALSE)</f>
        <v>#N/A</v>
      </c>
      <c r="U163" s="29" t="e">
        <f>VLOOKUP(VLOOKUP($N$1,$X$4:$Y$11,2,FALSE)&amp;$S$1&amp;A163,作業ｼｰﾄ!$B$4:$N$709,13,FALSE)</f>
        <v>#N/A</v>
      </c>
      <c r="V163" s="17"/>
    </row>
    <row r="164" spans="1:22" ht="15.75" hidden="1" customHeight="1" x14ac:dyDescent="0.15">
      <c r="A164" s="3">
        <v>161</v>
      </c>
      <c r="B164" s="3">
        <f>IF(COUNTIF($I$4:L164,I164)=1,1,0)</f>
        <v>0</v>
      </c>
      <c r="C164" s="3" t="str">
        <f>IF(B164=0,"",SUM($B$4:B164))</f>
        <v/>
      </c>
      <c r="D164" s="39" t="e">
        <f>VLOOKUP(VLOOKUP($N$1,$X$4:$Y$11,2,FALSE)&amp;$S$1&amp;A164,作業ｼｰﾄ!$B$4:$N$709,6,FALSE)</f>
        <v>#N/A</v>
      </c>
      <c r="E164" s="39"/>
      <c r="F164" s="39"/>
      <c r="G164" s="40" t="e">
        <f>VLOOKUP(VLOOKUP($N$1,$X$4:$Y$11,2,FALSE)&amp;$S$1&amp;A164,作業ｼｰﾄ!$B$4:$N$709,7,FALSE)</f>
        <v>#N/A</v>
      </c>
      <c r="H164" s="40"/>
      <c r="I164" s="38" t="e">
        <f>VLOOKUP(VLOOKUP($N$1,$X$4:$Y$11,2,FALSE)&amp;$S$1&amp;A164,作業ｼｰﾄ!$B$4:$N$709,8,FALSE)</f>
        <v>#N/A</v>
      </c>
      <c r="J164" s="38"/>
      <c r="K164" s="38"/>
      <c r="L164" s="38"/>
      <c r="M164" s="44" t="e">
        <f>VLOOKUP(VLOOKUP($N$1,$X$4:$Y$11,2,FALSE)&amp;$S$1&amp;A164,作業ｼｰﾄ!$B$4:$N$709,9,FALSE)</f>
        <v>#N/A</v>
      </c>
      <c r="N164" s="44"/>
      <c r="O164" s="44"/>
      <c r="P164" s="30" t="e">
        <f>VLOOKUP(VLOOKUP($N$1,$X$4:$Y$11,2,FALSE)&amp;$S$1&amp;A164,作業ｼｰﾄ!$B$4:$N$709,10,FALSE)</f>
        <v>#N/A</v>
      </c>
      <c r="Q164" s="39" t="e">
        <f>VLOOKUP(VLOOKUP($N$1,$X$4:$Y$11,2,FALSE)&amp;$S$1&amp;A164,作業ｼｰﾄ!$B$4:$N$709,11,FALSE)</f>
        <v>#N/A</v>
      </c>
      <c r="R164" s="39"/>
      <c r="S164" s="39"/>
      <c r="T164" s="19" t="e">
        <f>VLOOKUP(VLOOKUP($N$1,$X$4:$Y$11,2,FALSE)&amp;$S$1&amp;A164,作業ｼｰﾄ!$B$4:$N$709,12,FALSE)</f>
        <v>#N/A</v>
      </c>
      <c r="U164" s="29" t="e">
        <f>VLOOKUP(VLOOKUP($N$1,$X$4:$Y$11,2,FALSE)&amp;$S$1&amp;A164,作業ｼｰﾄ!$B$4:$N$709,13,FALSE)</f>
        <v>#N/A</v>
      </c>
      <c r="V164" s="17"/>
    </row>
    <row r="165" spans="1:22" ht="15.75" hidden="1" customHeight="1" x14ac:dyDescent="0.15">
      <c r="A165" s="3">
        <v>162</v>
      </c>
      <c r="B165" s="3">
        <f>IF(COUNTIF($I$4:L165,I165)=1,1,0)</f>
        <v>0</v>
      </c>
      <c r="C165" s="3" t="str">
        <f>IF(B165=0,"",SUM($B$4:B165))</f>
        <v/>
      </c>
      <c r="D165" s="39" t="e">
        <f>VLOOKUP(VLOOKUP($N$1,$X$4:$Y$11,2,FALSE)&amp;$S$1&amp;A165,作業ｼｰﾄ!$B$4:$N$709,6,FALSE)</f>
        <v>#N/A</v>
      </c>
      <c r="E165" s="39"/>
      <c r="F165" s="39"/>
      <c r="G165" s="40" t="e">
        <f>VLOOKUP(VLOOKUP($N$1,$X$4:$Y$11,2,FALSE)&amp;$S$1&amp;A165,作業ｼｰﾄ!$B$4:$N$709,7,FALSE)</f>
        <v>#N/A</v>
      </c>
      <c r="H165" s="40"/>
      <c r="I165" s="38" t="e">
        <f>VLOOKUP(VLOOKUP($N$1,$X$4:$Y$11,2,FALSE)&amp;$S$1&amp;A165,作業ｼｰﾄ!$B$4:$N$709,8,FALSE)</f>
        <v>#N/A</v>
      </c>
      <c r="J165" s="38"/>
      <c r="K165" s="38"/>
      <c r="L165" s="38"/>
      <c r="M165" s="44" t="e">
        <f>VLOOKUP(VLOOKUP($N$1,$X$4:$Y$11,2,FALSE)&amp;$S$1&amp;A165,作業ｼｰﾄ!$B$4:$N$709,9,FALSE)</f>
        <v>#N/A</v>
      </c>
      <c r="N165" s="44"/>
      <c r="O165" s="44"/>
      <c r="P165" s="30" t="e">
        <f>VLOOKUP(VLOOKUP($N$1,$X$4:$Y$11,2,FALSE)&amp;$S$1&amp;A165,作業ｼｰﾄ!$B$4:$N$709,10,FALSE)</f>
        <v>#N/A</v>
      </c>
      <c r="Q165" s="39" t="e">
        <f>VLOOKUP(VLOOKUP($N$1,$X$4:$Y$11,2,FALSE)&amp;$S$1&amp;A165,作業ｼｰﾄ!$B$4:$N$709,11,FALSE)</f>
        <v>#N/A</v>
      </c>
      <c r="R165" s="39"/>
      <c r="S165" s="39"/>
      <c r="T165" s="19" t="e">
        <f>VLOOKUP(VLOOKUP($N$1,$X$4:$Y$11,2,FALSE)&amp;$S$1&amp;A165,作業ｼｰﾄ!$B$4:$N$709,12,FALSE)</f>
        <v>#N/A</v>
      </c>
      <c r="U165" s="29" t="e">
        <f>VLOOKUP(VLOOKUP($N$1,$X$4:$Y$11,2,FALSE)&amp;$S$1&amp;A165,作業ｼｰﾄ!$B$4:$N$709,13,FALSE)</f>
        <v>#N/A</v>
      </c>
      <c r="V165" s="17"/>
    </row>
    <row r="166" spans="1:22" ht="15.75" hidden="1" customHeight="1" x14ac:dyDescent="0.15">
      <c r="A166" s="3">
        <v>163</v>
      </c>
      <c r="B166" s="3">
        <f>IF(COUNTIF($I$4:L166,I166)=1,1,0)</f>
        <v>0</v>
      </c>
      <c r="C166" s="3" t="str">
        <f>IF(B166=0,"",SUM($B$4:B166))</f>
        <v/>
      </c>
      <c r="D166" s="39" t="e">
        <f>VLOOKUP(VLOOKUP($N$1,$X$4:$Y$11,2,FALSE)&amp;$S$1&amp;A166,作業ｼｰﾄ!$B$4:$N$709,6,FALSE)</f>
        <v>#N/A</v>
      </c>
      <c r="E166" s="39"/>
      <c r="F166" s="39"/>
      <c r="G166" s="40" t="e">
        <f>VLOOKUP(VLOOKUP($N$1,$X$4:$Y$11,2,FALSE)&amp;$S$1&amp;A166,作業ｼｰﾄ!$B$4:$N$709,7,FALSE)</f>
        <v>#N/A</v>
      </c>
      <c r="H166" s="40"/>
      <c r="I166" s="38" t="e">
        <f>VLOOKUP(VLOOKUP($N$1,$X$4:$Y$11,2,FALSE)&amp;$S$1&amp;A166,作業ｼｰﾄ!$B$4:$N$709,8,FALSE)</f>
        <v>#N/A</v>
      </c>
      <c r="J166" s="38"/>
      <c r="K166" s="38"/>
      <c r="L166" s="38"/>
      <c r="M166" s="44" t="e">
        <f>VLOOKUP(VLOOKUP($N$1,$X$4:$Y$11,2,FALSE)&amp;$S$1&amp;A166,作業ｼｰﾄ!$B$4:$N$709,9,FALSE)</f>
        <v>#N/A</v>
      </c>
      <c r="N166" s="44"/>
      <c r="O166" s="44"/>
      <c r="P166" s="30" t="e">
        <f>VLOOKUP(VLOOKUP($N$1,$X$4:$Y$11,2,FALSE)&amp;$S$1&amp;A166,作業ｼｰﾄ!$B$4:$N$709,10,FALSE)</f>
        <v>#N/A</v>
      </c>
      <c r="Q166" s="39" t="e">
        <f>VLOOKUP(VLOOKUP($N$1,$X$4:$Y$11,2,FALSE)&amp;$S$1&amp;A166,作業ｼｰﾄ!$B$4:$N$709,11,FALSE)</f>
        <v>#N/A</v>
      </c>
      <c r="R166" s="39"/>
      <c r="S166" s="39"/>
      <c r="T166" s="19" t="e">
        <f>VLOOKUP(VLOOKUP($N$1,$X$4:$Y$11,2,FALSE)&amp;$S$1&amp;A166,作業ｼｰﾄ!$B$4:$N$709,12,FALSE)</f>
        <v>#N/A</v>
      </c>
      <c r="U166" s="29" t="e">
        <f>VLOOKUP(VLOOKUP($N$1,$X$4:$Y$11,2,FALSE)&amp;$S$1&amp;A166,作業ｼｰﾄ!$B$4:$N$709,13,FALSE)</f>
        <v>#N/A</v>
      </c>
      <c r="V166" s="17"/>
    </row>
    <row r="167" spans="1:22" ht="15.75" hidden="1" customHeight="1" x14ac:dyDescent="0.15">
      <c r="A167" s="3">
        <v>164</v>
      </c>
      <c r="B167" s="3">
        <f>IF(COUNTIF($I$4:L167,I167)=1,1,0)</f>
        <v>0</v>
      </c>
      <c r="C167" s="3" t="str">
        <f>IF(B167=0,"",SUM($B$4:B167))</f>
        <v/>
      </c>
      <c r="D167" s="39" t="e">
        <f>VLOOKUP(VLOOKUP($N$1,$X$4:$Y$11,2,FALSE)&amp;$S$1&amp;A167,作業ｼｰﾄ!$B$4:$N$709,6,FALSE)</f>
        <v>#N/A</v>
      </c>
      <c r="E167" s="39"/>
      <c r="F167" s="39"/>
      <c r="G167" s="40" t="e">
        <f>VLOOKUP(VLOOKUP($N$1,$X$4:$Y$11,2,FALSE)&amp;$S$1&amp;A167,作業ｼｰﾄ!$B$4:$N$709,7,FALSE)</f>
        <v>#N/A</v>
      </c>
      <c r="H167" s="40"/>
      <c r="I167" s="38" t="e">
        <f>VLOOKUP(VLOOKUP($N$1,$X$4:$Y$11,2,FALSE)&amp;$S$1&amp;A167,作業ｼｰﾄ!$B$4:$N$709,8,FALSE)</f>
        <v>#N/A</v>
      </c>
      <c r="J167" s="38"/>
      <c r="K167" s="38"/>
      <c r="L167" s="38"/>
      <c r="M167" s="44" t="e">
        <f>VLOOKUP(VLOOKUP($N$1,$X$4:$Y$11,2,FALSE)&amp;$S$1&amp;A167,作業ｼｰﾄ!$B$4:$N$709,9,FALSE)</f>
        <v>#N/A</v>
      </c>
      <c r="N167" s="44"/>
      <c r="O167" s="44"/>
      <c r="P167" s="30" t="e">
        <f>VLOOKUP(VLOOKUP($N$1,$X$4:$Y$11,2,FALSE)&amp;$S$1&amp;A167,作業ｼｰﾄ!$B$4:$N$709,10,FALSE)</f>
        <v>#N/A</v>
      </c>
      <c r="Q167" s="39" t="e">
        <f>VLOOKUP(VLOOKUP($N$1,$X$4:$Y$11,2,FALSE)&amp;$S$1&amp;A167,作業ｼｰﾄ!$B$4:$N$709,11,FALSE)</f>
        <v>#N/A</v>
      </c>
      <c r="R167" s="39"/>
      <c r="S167" s="39"/>
      <c r="T167" s="19" t="e">
        <f>VLOOKUP(VLOOKUP($N$1,$X$4:$Y$11,2,FALSE)&amp;$S$1&amp;A167,作業ｼｰﾄ!$B$4:$N$709,12,FALSE)</f>
        <v>#N/A</v>
      </c>
      <c r="U167" s="29" t="e">
        <f>VLOOKUP(VLOOKUP($N$1,$X$4:$Y$11,2,FALSE)&amp;$S$1&amp;A167,作業ｼｰﾄ!$B$4:$N$709,13,FALSE)</f>
        <v>#N/A</v>
      </c>
      <c r="V167" s="17"/>
    </row>
    <row r="168" spans="1:22" ht="15.75" hidden="1" customHeight="1" x14ac:dyDescent="0.15">
      <c r="A168" s="3">
        <v>165</v>
      </c>
      <c r="B168" s="3">
        <f>IF(COUNTIF($I$4:L168,I168)=1,1,0)</f>
        <v>0</v>
      </c>
      <c r="C168" s="3" t="str">
        <f>IF(B168=0,"",SUM($B$4:B168))</f>
        <v/>
      </c>
      <c r="D168" s="39" t="e">
        <f>VLOOKUP(VLOOKUP($N$1,$X$4:$Y$11,2,FALSE)&amp;$S$1&amp;A168,作業ｼｰﾄ!$B$4:$N$709,6,FALSE)</f>
        <v>#N/A</v>
      </c>
      <c r="E168" s="39"/>
      <c r="F168" s="39"/>
      <c r="G168" s="40" t="e">
        <f>VLOOKUP(VLOOKUP($N$1,$X$4:$Y$11,2,FALSE)&amp;$S$1&amp;A168,作業ｼｰﾄ!$B$4:$N$709,7,FALSE)</f>
        <v>#N/A</v>
      </c>
      <c r="H168" s="40"/>
      <c r="I168" s="38" t="e">
        <f>VLOOKUP(VLOOKUP($N$1,$X$4:$Y$11,2,FALSE)&amp;$S$1&amp;A168,作業ｼｰﾄ!$B$4:$N$709,8,FALSE)</f>
        <v>#N/A</v>
      </c>
      <c r="J168" s="38"/>
      <c r="K168" s="38"/>
      <c r="L168" s="38"/>
      <c r="M168" s="44" t="e">
        <f>VLOOKUP(VLOOKUP($N$1,$X$4:$Y$11,2,FALSE)&amp;$S$1&amp;A168,作業ｼｰﾄ!$B$4:$N$709,9,FALSE)</f>
        <v>#N/A</v>
      </c>
      <c r="N168" s="44"/>
      <c r="O168" s="44"/>
      <c r="P168" s="30" t="e">
        <f>VLOOKUP(VLOOKUP($N$1,$X$4:$Y$11,2,FALSE)&amp;$S$1&amp;A168,作業ｼｰﾄ!$B$4:$N$709,10,FALSE)</f>
        <v>#N/A</v>
      </c>
      <c r="Q168" s="39" t="e">
        <f>VLOOKUP(VLOOKUP($N$1,$X$4:$Y$11,2,FALSE)&amp;$S$1&amp;A168,作業ｼｰﾄ!$B$4:$N$709,11,FALSE)</f>
        <v>#N/A</v>
      </c>
      <c r="R168" s="39"/>
      <c r="S168" s="39"/>
      <c r="T168" s="19" t="e">
        <f>VLOOKUP(VLOOKUP($N$1,$X$4:$Y$11,2,FALSE)&amp;$S$1&amp;A168,作業ｼｰﾄ!$B$4:$N$709,12,FALSE)</f>
        <v>#N/A</v>
      </c>
      <c r="U168" s="29" t="e">
        <f>VLOOKUP(VLOOKUP($N$1,$X$4:$Y$11,2,FALSE)&amp;$S$1&amp;A168,作業ｼｰﾄ!$B$4:$N$709,13,FALSE)</f>
        <v>#N/A</v>
      </c>
      <c r="V168" s="17"/>
    </row>
    <row r="169" spans="1:22" ht="15.75" hidden="1" customHeight="1" x14ac:dyDescent="0.15">
      <c r="A169" s="3">
        <v>166</v>
      </c>
      <c r="B169" s="3">
        <f>IF(COUNTIF($I$4:L169,I169)=1,1,0)</f>
        <v>0</v>
      </c>
      <c r="C169" s="3" t="str">
        <f>IF(B169=0,"",SUM($B$4:B169))</f>
        <v/>
      </c>
      <c r="D169" s="39" t="e">
        <f>VLOOKUP(VLOOKUP($N$1,$X$4:$Y$11,2,FALSE)&amp;$S$1&amp;A169,作業ｼｰﾄ!$B$4:$N$709,6,FALSE)</f>
        <v>#N/A</v>
      </c>
      <c r="E169" s="39"/>
      <c r="F169" s="39"/>
      <c r="G169" s="40" t="e">
        <f>VLOOKUP(VLOOKUP($N$1,$X$4:$Y$11,2,FALSE)&amp;$S$1&amp;A169,作業ｼｰﾄ!$B$4:$N$709,7,FALSE)</f>
        <v>#N/A</v>
      </c>
      <c r="H169" s="40"/>
      <c r="I169" s="38" t="e">
        <f>VLOOKUP(VLOOKUP($N$1,$X$4:$Y$11,2,FALSE)&amp;$S$1&amp;A169,作業ｼｰﾄ!$B$4:$N$709,8,FALSE)</f>
        <v>#N/A</v>
      </c>
      <c r="J169" s="38"/>
      <c r="K169" s="38"/>
      <c r="L169" s="38"/>
      <c r="M169" s="44" t="e">
        <f>VLOOKUP(VLOOKUP($N$1,$X$4:$Y$11,2,FALSE)&amp;$S$1&amp;A169,作業ｼｰﾄ!$B$4:$N$709,9,FALSE)</f>
        <v>#N/A</v>
      </c>
      <c r="N169" s="44"/>
      <c r="O169" s="44"/>
      <c r="P169" s="30" t="e">
        <f>VLOOKUP(VLOOKUP($N$1,$X$4:$Y$11,2,FALSE)&amp;$S$1&amp;A169,作業ｼｰﾄ!$B$4:$N$709,10,FALSE)</f>
        <v>#N/A</v>
      </c>
      <c r="Q169" s="39" t="e">
        <f>VLOOKUP(VLOOKUP($N$1,$X$4:$Y$11,2,FALSE)&amp;$S$1&amp;A169,作業ｼｰﾄ!$B$4:$N$709,11,FALSE)</f>
        <v>#N/A</v>
      </c>
      <c r="R169" s="39"/>
      <c r="S169" s="39"/>
      <c r="T169" s="19" t="e">
        <f>VLOOKUP(VLOOKUP($N$1,$X$4:$Y$11,2,FALSE)&amp;$S$1&amp;A169,作業ｼｰﾄ!$B$4:$N$709,12,FALSE)</f>
        <v>#N/A</v>
      </c>
      <c r="U169" s="29" t="e">
        <f>VLOOKUP(VLOOKUP($N$1,$X$4:$Y$11,2,FALSE)&amp;$S$1&amp;A169,作業ｼｰﾄ!$B$4:$N$709,13,FALSE)</f>
        <v>#N/A</v>
      </c>
      <c r="V169" s="17"/>
    </row>
    <row r="170" spans="1:22" ht="15.75" hidden="1" customHeight="1" x14ac:dyDescent="0.15">
      <c r="A170" s="3">
        <v>167</v>
      </c>
      <c r="B170" s="3">
        <f>IF(COUNTIF($I$4:L170,I170)=1,1,0)</f>
        <v>0</v>
      </c>
      <c r="C170" s="3" t="str">
        <f>IF(B170=0,"",SUM($B$4:B170))</f>
        <v/>
      </c>
      <c r="D170" s="39" t="e">
        <f>VLOOKUP(VLOOKUP($N$1,$X$4:$Y$11,2,FALSE)&amp;$S$1&amp;A170,作業ｼｰﾄ!$B$4:$N$709,6,FALSE)</f>
        <v>#N/A</v>
      </c>
      <c r="E170" s="39"/>
      <c r="F170" s="39"/>
      <c r="G170" s="40" t="e">
        <f>VLOOKUP(VLOOKUP($N$1,$X$4:$Y$11,2,FALSE)&amp;$S$1&amp;A170,作業ｼｰﾄ!$B$4:$N$709,7,FALSE)</f>
        <v>#N/A</v>
      </c>
      <c r="H170" s="40"/>
      <c r="I170" s="38" t="e">
        <f>VLOOKUP(VLOOKUP($N$1,$X$4:$Y$11,2,FALSE)&amp;$S$1&amp;A170,作業ｼｰﾄ!$B$4:$N$709,8,FALSE)</f>
        <v>#N/A</v>
      </c>
      <c r="J170" s="38"/>
      <c r="K170" s="38"/>
      <c r="L170" s="38"/>
      <c r="M170" s="44" t="e">
        <f>VLOOKUP(VLOOKUP($N$1,$X$4:$Y$11,2,FALSE)&amp;$S$1&amp;A170,作業ｼｰﾄ!$B$4:$N$709,9,FALSE)</f>
        <v>#N/A</v>
      </c>
      <c r="N170" s="44"/>
      <c r="O170" s="44"/>
      <c r="P170" s="30" t="e">
        <f>VLOOKUP(VLOOKUP($N$1,$X$4:$Y$11,2,FALSE)&amp;$S$1&amp;A170,作業ｼｰﾄ!$B$4:$N$709,10,FALSE)</f>
        <v>#N/A</v>
      </c>
      <c r="Q170" s="39" t="e">
        <f>VLOOKUP(VLOOKUP($N$1,$X$4:$Y$11,2,FALSE)&amp;$S$1&amp;A170,作業ｼｰﾄ!$B$4:$N$709,11,FALSE)</f>
        <v>#N/A</v>
      </c>
      <c r="R170" s="39"/>
      <c r="S170" s="39"/>
      <c r="T170" s="19" t="e">
        <f>VLOOKUP(VLOOKUP($N$1,$X$4:$Y$11,2,FALSE)&amp;$S$1&amp;A170,作業ｼｰﾄ!$B$4:$N$709,12,FALSE)</f>
        <v>#N/A</v>
      </c>
      <c r="U170" s="29" t="e">
        <f>VLOOKUP(VLOOKUP($N$1,$X$4:$Y$11,2,FALSE)&amp;$S$1&amp;A170,作業ｼｰﾄ!$B$4:$N$709,13,FALSE)</f>
        <v>#N/A</v>
      </c>
      <c r="V170" s="17"/>
    </row>
    <row r="171" spans="1:22" ht="15.75" hidden="1" customHeight="1" x14ac:dyDescent="0.15">
      <c r="A171" s="3">
        <v>168</v>
      </c>
      <c r="B171" s="3">
        <f>IF(COUNTIF($I$4:L171,I171)=1,1,0)</f>
        <v>0</v>
      </c>
      <c r="C171" s="3" t="str">
        <f>IF(B171=0,"",SUM($B$4:B171))</f>
        <v/>
      </c>
      <c r="D171" s="39" t="e">
        <f>VLOOKUP(VLOOKUP($N$1,$X$4:$Y$11,2,FALSE)&amp;$S$1&amp;A171,作業ｼｰﾄ!$B$4:$N$709,6,FALSE)</f>
        <v>#N/A</v>
      </c>
      <c r="E171" s="39"/>
      <c r="F171" s="39"/>
      <c r="G171" s="40" t="e">
        <f>VLOOKUP(VLOOKUP($N$1,$X$4:$Y$11,2,FALSE)&amp;$S$1&amp;A171,作業ｼｰﾄ!$B$4:$N$709,7,FALSE)</f>
        <v>#N/A</v>
      </c>
      <c r="H171" s="40"/>
      <c r="I171" s="38" t="e">
        <f>VLOOKUP(VLOOKUP($N$1,$X$4:$Y$11,2,FALSE)&amp;$S$1&amp;A171,作業ｼｰﾄ!$B$4:$N$709,8,FALSE)</f>
        <v>#N/A</v>
      </c>
      <c r="J171" s="38"/>
      <c r="K171" s="38"/>
      <c r="L171" s="38"/>
      <c r="M171" s="44" t="e">
        <f>VLOOKUP(VLOOKUP($N$1,$X$4:$Y$11,2,FALSE)&amp;$S$1&amp;A171,作業ｼｰﾄ!$B$4:$N$709,9,FALSE)</f>
        <v>#N/A</v>
      </c>
      <c r="N171" s="44"/>
      <c r="O171" s="44"/>
      <c r="P171" s="30" t="e">
        <f>VLOOKUP(VLOOKUP($N$1,$X$4:$Y$11,2,FALSE)&amp;$S$1&amp;A171,作業ｼｰﾄ!$B$4:$N$709,10,FALSE)</f>
        <v>#N/A</v>
      </c>
      <c r="Q171" s="39" t="e">
        <f>VLOOKUP(VLOOKUP($N$1,$X$4:$Y$11,2,FALSE)&amp;$S$1&amp;A171,作業ｼｰﾄ!$B$4:$N$709,11,FALSE)</f>
        <v>#N/A</v>
      </c>
      <c r="R171" s="39"/>
      <c r="S171" s="39"/>
      <c r="T171" s="19" t="e">
        <f>VLOOKUP(VLOOKUP($N$1,$X$4:$Y$11,2,FALSE)&amp;$S$1&amp;A171,作業ｼｰﾄ!$B$4:$N$709,12,FALSE)</f>
        <v>#N/A</v>
      </c>
      <c r="U171" s="29" t="e">
        <f>VLOOKUP(VLOOKUP($N$1,$X$4:$Y$11,2,FALSE)&amp;$S$1&amp;A171,作業ｼｰﾄ!$B$4:$N$709,13,FALSE)</f>
        <v>#N/A</v>
      </c>
      <c r="V171" s="17"/>
    </row>
    <row r="172" spans="1:22" ht="15.75" hidden="1" customHeight="1" x14ac:dyDescent="0.15">
      <c r="A172" s="3">
        <v>169</v>
      </c>
      <c r="B172" s="3">
        <f>IF(COUNTIF($I$4:L172,I172)=1,1,0)</f>
        <v>0</v>
      </c>
      <c r="C172" s="3" t="str">
        <f>IF(B172=0,"",SUM($B$4:B172))</f>
        <v/>
      </c>
      <c r="D172" s="39" t="e">
        <f>VLOOKUP(VLOOKUP($N$1,$X$4:$Y$11,2,FALSE)&amp;$S$1&amp;A172,作業ｼｰﾄ!$B$4:$N$709,6,FALSE)</f>
        <v>#N/A</v>
      </c>
      <c r="E172" s="39"/>
      <c r="F172" s="39"/>
      <c r="G172" s="40" t="e">
        <f>VLOOKUP(VLOOKUP($N$1,$X$4:$Y$11,2,FALSE)&amp;$S$1&amp;A172,作業ｼｰﾄ!$B$4:$N$709,7,FALSE)</f>
        <v>#N/A</v>
      </c>
      <c r="H172" s="40"/>
      <c r="I172" s="38" t="e">
        <f>VLOOKUP(VLOOKUP($N$1,$X$4:$Y$11,2,FALSE)&amp;$S$1&amp;A172,作業ｼｰﾄ!$B$4:$N$709,8,FALSE)</f>
        <v>#N/A</v>
      </c>
      <c r="J172" s="38"/>
      <c r="K172" s="38"/>
      <c r="L172" s="38"/>
      <c r="M172" s="44" t="e">
        <f>VLOOKUP(VLOOKUP($N$1,$X$4:$Y$11,2,FALSE)&amp;$S$1&amp;A172,作業ｼｰﾄ!$B$4:$N$709,9,FALSE)</f>
        <v>#N/A</v>
      </c>
      <c r="N172" s="44"/>
      <c r="O172" s="44"/>
      <c r="P172" s="30" t="e">
        <f>VLOOKUP(VLOOKUP($N$1,$X$4:$Y$11,2,FALSE)&amp;$S$1&amp;A172,作業ｼｰﾄ!$B$4:$N$709,10,FALSE)</f>
        <v>#N/A</v>
      </c>
      <c r="Q172" s="39" t="e">
        <f>VLOOKUP(VLOOKUP($N$1,$X$4:$Y$11,2,FALSE)&amp;$S$1&amp;A172,作業ｼｰﾄ!$B$4:$N$709,11,FALSE)</f>
        <v>#N/A</v>
      </c>
      <c r="R172" s="39"/>
      <c r="S172" s="39"/>
      <c r="T172" s="19" t="e">
        <f>VLOOKUP(VLOOKUP($N$1,$X$4:$Y$11,2,FALSE)&amp;$S$1&amp;A172,作業ｼｰﾄ!$B$4:$N$709,12,FALSE)</f>
        <v>#N/A</v>
      </c>
      <c r="U172" s="29" t="e">
        <f>VLOOKUP(VLOOKUP($N$1,$X$4:$Y$11,2,FALSE)&amp;$S$1&amp;A172,作業ｼｰﾄ!$B$4:$N$709,13,FALSE)</f>
        <v>#N/A</v>
      </c>
      <c r="V172" s="17"/>
    </row>
    <row r="173" spans="1:22" ht="15.75" hidden="1" customHeight="1" x14ac:dyDescent="0.15">
      <c r="A173" s="3">
        <v>170</v>
      </c>
      <c r="B173" s="3">
        <f>IF(COUNTIF($I$4:L173,I173)=1,1,0)</f>
        <v>0</v>
      </c>
      <c r="C173" s="3" t="str">
        <f>IF(B173=0,"",SUM($B$4:B173))</f>
        <v/>
      </c>
      <c r="D173" s="39" t="e">
        <f>VLOOKUP(VLOOKUP($N$1,$X$4:$Y$11,2,FALSE)&amp;$S$1&amp;A173,作業ｼｰﾄ!$B$4:$N$709,6,FALSE)</f>
        <v>#N/A</v>
      </c>
      <c r="E173" s="39"/>
      <c r="F173" s="39"/>
      <c r="G173" s="40" t="e">
        <f>VLOOKUP(VLOOKUP($N$1,$X$4:$Y$11,2,FALSE)&amp;$S$1&amp;A173,作業ｼｰﾄ!$B$4:$N$709,7,FALSE)</f>
        <v>#N/A</v>
      </c>
      <c r="H173" s="40"/>
      <c r="I173" s="38" t="e">
        <f>VLOOKUP(VLOOKUP($N$1,$X$4:$Y$11,2,FALSE)&amp;$S$1&amp;A173,作業ｼｰﾄ!$B$4:$N$709,8,FALSE)</f>
        <v>#N/A</v>
      </c>
      <c r="J173" s="38"/>
      <c r="K173" s="38"/>
      <c r="L173" s="38"/>
      <c r="M173" s="44" t="e">
        <f>VLOOKUP(VLOOKUP($N$1,$X$4:$Y$11,2,FALSE)&amp;$S$1&amp;A173,作業ｼｰﾄ!$B$4:$N$709,9,FALSE)</f>
        <v>#N/A</v>
      </c>
      <c r="N173" s="44"/>
      <c r="O173" s="44"/>
      <c r="P173" s="30" t="e">
        <f>VLOOKUP(VLOOKUP($N$1,$X$4:$Y$11,2,FALSE)&amp;$S$1&amp;A173,作業ｼｰﾄ!$B$4:$N$709,10,FALSE)</f>
        <v>#N/A</v>
      </c>
      <c r="Q173" s="39" t="e">
        <f>VLOOKUP(VLOOKUP($N$1,$X$4:$Y$11,2,FALSE)&amp;$S$1&amp;A173,作業ｼｰﾄ!$B$4:$N$709,11,FALSE)</f>
        <v>#N/A</v>
      </c>
      <c r="R173" s="39"/>
      <c r="S173" s="39"/>
      <c r="T173" s="19" t="e">
        <f>VLOOKUP(VLOOKUP($N$1,$X$4:$Y$11,2,FALSE)&amp;$S$1&amp;A173,作業ｼｰﾄ!$B$4:$N$709,12,FALSE)</f>
        <v>#N/A</v>
      </c>
      <c r="U173" s="29" t="e">
        <f>VLOOKUP(VLOOKUP($N$1,$X$4:$Y$11,2,FALSE)&amp;$S$1&amp;A173,作業ｼｰﾄ!$B$4:$N$709,13,FALSE)</f>
        <v>#N/A</v>
      </c>
      <c r="V173" s="17"/>
    </row>
    <row r="174" spans="1:22" ht="15.75" hidden="1" customHeight="1" x14ac:dyDescent="0.15">
      <c r="A174" s="3">
        <v>171</v>
      </c>
      <c r="B174" s="3">
        <f>IF(COUNTIF($I$4:L174,I174)=1,1,0)</f>
        <v>0</v>
      </c>
      <c r="C174" s="3" t="str">
        <f>IF(B174=0,"",SUM($B$4:B174))</f>
        <v/>
      </c>
      <c r="D174" s="39" t="e">
        <f>VLOOKUP(VLOOKUP($N$1,$X$4:$Y$11,2,FALSE)&amp;$S$1&amp;A174,作業ｼｰﾄ!$B$4:$N$709,6,FALSE)</f>
        <v>#N/A</v>
      </c>
      <c r="E174" s="39"/>
      <c r="F174" s="39"/>
      <c r="G174" s="40" t="e">
        <f>VLOOKUP(VLOOKUP($N$1,$X$4:$Y$11,2,FALSE)&amp;$S$1&amp;A174,作業ｼｰﾄ!$B$4:$N$709,7,FALSE)</f>
        <v>#N/A</v>
      </c>
      <c r="H174" s="40"/>
      <c r="I174" s="38" t="e">
        <f>VLOOKUP(VLOOKUP($N$1,$X$4:$Y$11,2,FALSE)&amp;$S$1&amp;A174,作業ｼｰﾄ!$B$4:$N$709,8,FALSE)</f>
        <v>#N/A</v>
      </c>
      <c r="J174" s="38"/>
      <c r="K174" s="38"/>
      <c r="L174" s="38"/>
      <c r="M174" s="44" t="e">
        <f>VLOOKUP(VLOOKUP($N$1,$X$4:$Y$11,2,FALSE)&amp;$S$1&amp;A174,作業ｼｰﾄ!$B$4:$N$709,9,FALSE)</f>
        <v>#N/A</v>
      </c>
      <c r="N174" s="44"/>
      <c r="O174" s="44"/>
      <c r="P174" s="30" t="e">
        <f>VLOOKUP(VLOOKUP($N$1,$X$4:$Y$11,2,FALSE)&amp;$S$1&amp;A174,作業ｼｰﾄ!$B$4:$N$709,10,FALSE)</f>
        <v>#N/A</v>
      </c>
      <c r="Q174" s="39" t="e">
        <f>VLOOKUP(VLOOKUP($N$1,$X$4:$Y$11,2,FALSE)&amp;$S$1&amp;A174,作業ｼｰﾄ!$B$4:$N$709,11,FALSE)</f>
        <v>#N/A</v>
      </c>
      <c r="R174" s="39"/>
      <c r="S174" s="39"/>
      <c r="T174" s="19" t="e">
        <f>VLOOKUP(VLOOKUP($N$1,$X$4:$Y$11,2,FALSE)&amp;$S$1&amp;A174,作業ｼｰﾄ!$B$4:$N$709,12,FALSE)</f>
        <v>#N/A</v>
      </c>
      <c r="U174" s="29" t="e">
        <f>VLOOKUP(VLOOKUP($N$1,$X$4:$Y$11,2,FALSE)&amp;$S$1&amp;A174,作業ｼｰﾄ!$B$4:$N$709,13,FALSE)</f>
        <v>#N/A</v>
      </c>
      <c r="V174" s="17"/>
    </row>
    <row r="175" spans="1:22" ht="15.75" hidden="1" customHeight="1" x14ac:dyDescent="0.15">
      <c r="A175" s="3">
        <v>172</v>
      </c>
      <c r="B175" s="3">
        <f>IF(COUNTIF($I$4:L175,I175)=1,1,0)</f>
        <v>0</v>
      </c>
      <c r="C175" s="3" t="str">
        <f>IF(B175=0,"",SUM($B$4:B175))</f>
        <v/>
      </c>
      <c r="D175" s="39" t="e">
        <f>VLOOKUP(VLOOKUP($N$1,$X$4:$Y$11,2,FALSE)&amp;$S$1&amp;A175,作業ｼｰﾄ!$B$4:$N$709,6,FALSE)</f>
        <v>#N/A</v>
      </c>
      <c r="E175" s="39"/>
      <c r="F175" s="39"/>
      <c r="G175" s="40" t="e">
        <f>VLOOKUP(VLOOKUP($N$1,$X$4:$Y$11,2,FALSE)&amp;$S$1&amp;A175,作業ｼｰﾄ!$B$4:$N$709,7,FALSE)</f>
        <v>#N/A</v>
      </c>
      <c r="H175" s="40"/>
      <c r="I175" s="38" t="e">
        <f>VLOOKUP(VLOOKUP($N$1,$X$4:$Y$11,2,FALSE)&amp;$S$1&amp;A175,作業ｼｰﾄ!$B$4:$N$709,8,FALSE)</f>
        <v>#N/A</v>
      </c>
      <c r="J175" s="38"/>
      <c r="K175" s="38"/>
      <c r="L175" s="38"/>
      <c r="M175" s="44" t="e">
        <f>VLOOKUP(VLOOKUP($N$1,$X$4:$Y$11,2,FALSE)&amp;$S$1&amp;A175,作業ｼｰﾄ!$B$4:$N$709,9,FALSE)</f>
        <v>#N/A</v>
      </c>
      <c r="N175" s="44"/>
      <c r="O175" s="44"/>
      <c r="P175" s="30" t="e">
        <f>VLOOKUP(VLOOKUP($N$1,$X$4:$Y$11,2,FALSE)&amp;$S$1&amp;A175,作業ｼｰﾄ!$B$4:$N$709,10,FALSE)</f>
        <v>#N/A</v>
      </c>
      <c r="Q175" s="39" t="e">
        <f>VLOOKUP(VLOOKUP($N$1,$X$4:$Y$11,2,FALSE)&amp;$S$1&amp;A175,作業ｼｰﾄ!$B$4:$N$709,11,FALSE)</f>
        <v>#N/A</v>
      </c>
      <c r="R175" s="39"/>
      <c r="S175" s="39"/>
      <c r="T175" s="19" t="e">
        <f>VLOOKUP(VLOOKUP($N$1,$X$4:$Y$11,2,FALSE)&amp;$S$1&amp;A175,作業ｼｰﾄ!$B$4:$N$709,12,FALSE)</f>
        <v>#N/A</v>
      </c>
      <c r="U175" s="29" t="e">
        <f>VLOOKUP(VLOOKUP($N$1,$X$4:$Y$11,2,FALSE)&amp;$S$1&amp;A175,作業ｼｰﾄ!$B$4:$N$709,13,FALSE)</f>
        <v>#N/A</v>
      </c>
      <c r="V175" s="17"/>
    </row>
    <row r="176" spans="1:22" ht="15.75" hidden="1" customHeight="1" x14ac:dyDescent="0.15">
      <c r="A176" s="3">
        <v>173</v>
      </c>
      <c r="B176" s="3">
        <f>IF(COUNTIF($I$4:L176,I176)=1,1,0)</f>
        <v>0</v>
      </c>
      <c r="C176" s="3" t="str">
        <f>IF(B176=0,"",SUM($B$4:B176))</f>
        <v/>
      </c>
      <c r="D176" s="39" t="e">
        <f>VLOOKUP(VLOOKUP($N$1,$X$4:$Y$11,2,FALSE)&amp;$S$1&amp;A176,作業ｼｰﾄ!$B$4:$N$709,6,FALSE)</f>
        <v>#N/A</v>
      </c>
      <c r="E176" s="39"/>
      <c r="F176" s="39"/>
      <c r="G176" s="40" t="e">
        <f>VLOOKUP(VLOOKUP($N$1,$X$4:$Y$11,2,FALSE)&amp;$S$1&amp;A176,作業ｼｰﾄ!$B$4:$N$709,7,FALSE)</f>
        <v>#N/A</v>
      </c>
      <c r="H176" s="40"/>
      <c r="I176" s="38" t="e">
        <f>VLOOKUP(VLOOKUP($N$1,$X$4:$Y$11,2,FALSE)&amp;$S$1&amp;A176,作業ｼｰﾄ!$B$4:$N$709,8,FALSE)</f>
        <v>#N/A</v>
      </c>
      <c r="J176" s="38"/>
      <c r="K176" s="38"/>
      <c r="L176" s="38"/>
      <c r="M176" s="44" t="e">
        <f>VLOOKUP(VLOOKUP($N$1,$X$4:$Y$11,2,FALSE)&amp;$S$1&amp;A176,作業ｼｰﾄ!$B$4:$N$709,9,FALSE)</f>
        <v>#N/A</v>
      </c>
      <c r="N176" s="44"/>
      <c r="O176" s="44"/>
      <c r="P176" s="30" t="e">
        <f>VLOOKUP(VLOOKUP($N$1,$X$4:$Y$11,2,FALSE)&amp;$S$1&amp;A176,作業ｼｰﾄ!$B$4:$N$709,10,FALSE)</f>
        <v>#N/A</v>
      </c>
      <c r="Q176" s="39" t="e">
        <f>VLOOKUP(VLOOKUP($N$1,$X$4:$Y$11,2,FALSE)&amp;$S$1&amp;A176,作業ｼｰﾄ!$B$4:$N$709,11,FALSE)</f>
        <v>#N/A</v>
      </c>
      <c r="R176" s="39"/>
      <c r="S176" s="39"/>
      <c r="T176" s="19" t="e">
        <f>VLOOKUP(VLOOKUP($N$1,$X$4:$Y$11,2,FALSE)&amp;$S$1&amp;A176,作業ｼｰﾄ!$B$4:$N$709,12,FALSE)</f>
        <v>#N/A</v>
      </c>
      <c r="U176" s="29" t="e">
        <f>VLOOKUP(VLOOKUP($N$1,$X$4:$Y$11,2,FALSE)&amp;$S$1&amp;A176,作業ｼｰﾄ!$B$4:$N$709,13,FALSE)</f>
        <v>#N/A</v>
      </c>
      <c r="V176" s="17"/>
    </row>
    <row r="177" spans="1:22" ht="15.75" hidden="1" customHeight="1" x14ac:dyDescent="0.15">
      <c r="A177" s="3">
        <v>174</v>
      </c>
      <c r="B177" s="3">
        <f>IF(COUNTIF($I$4:L177,I177)=1,1,0)</f>
        <v>0</v>
      </c>
      <c r="C177" s="3" t="str">
        <f>IF(B177=0,"",SUM($B$4:B177))</f>
        <v/>
      </c>
      <c r="D177" s="39" t="e">
        <f>VLOOKUP(VLOOKUP($N$1,$X$4:$Y$11,2,FALSE)&amp;$S$1&amp;A177,作業ｼｰﾄ!$B$4:$N$709,6,FALSE)</f>
        <v>#N/A</v>
      </c>
      <c r="E177" s="39"/>
      <c r="F177" s="39"/>
      <c r="G177" s="40" t="e">
        <f>VLOOKUP(VLOOKUP($N$1,$X$4:$Y$11,2,FALSE)&amp;$S$1&amp;A177,作業ｼｰﾄ!$B$4:$N$709,7,FALSE)</f>
        <v>#N/A</v>
      </c>
      <c r="H177" s="40"/>
      <c r="I177" s="38" t="e">
        <f>VLOOKUP(VLOOKUP($N$1,$X$4:$Y$11,2,FALSE)&amp;$S$1&amp;A177,作業ｼｰﾄ!$B$4:$N$709,8,FALSE)</f>
        <v>#N/A</v>
      </c>
      <c r="J177" s="38"/>
      <c r="K177" s="38"/>
      <c r="L177" s="38"/>
      <c r="M177" s="44" t="e">
        <f>VLOOKUP(VLOOKUP($N$1,$X$4:$Y$11,2,FALSE)&amp;$S$1&amp;A177,作業ｼｰﾄ!$B$4:$N$709,9,FALSE)</f>
        <v>#N/A</v>
      </c>
      <c r="N177" s="44"/>
      <c r="O177" s="44"/>
      <c r="P177" s="30" t="e">
        <f>VLOOKUP(VLOOKUP($N$1,$X$4:$Y$11,2,FALSE)&amp;$S$1&amp;A177,作業ｼｰﾄ!$B$4:$N$709,10,FALSE)</f>
        <v>#N/A</v>
      </c>
      <c r="Q177" s="39" t="e">
        <f>VLOOKUP(VLOOKUP($N$1,$X$4:$Y$11,2,FALSE)&amp;$S$1&amp;A177,作業ｼｰﾄ!$B$4:$N$709,11,FALSE)</f>
        <v>#N/A</v>
      </c>
      <c r="R177" s="39"/>
      <c r="S177" s="39"/>
      <c r="T177" s="19" t="e">
        <f>VLOOKUP(VLOOKUP($N$1,$X$4:$Y$11,2,FALSE)&amp;$S$1&amp;A177,作業ｼｰﾄ!$B$4:$N$709,12,FALSE)</f>
        <v>#N/A</v>
      </c>
      <c r="U177" s="29" t="e">
        <f>VLOOKUP(VLOOKUP($N$1,$X$4:$Y$11,2,FALSE)&amp;$S$1&amp;A177,作業ｼｰﾄ!$B$4:$N$709,13,FALSE)</f>
        <v>#N/A</v>
      </c>
      <c r="V177" s="17"/>
    </row>
    <row r="178" spans="1:22" ht="15.75" hidden="1" customHeight="1" x14ac:dyDescent="0.15">
      <c r="A178" s="3">
        <v>175</v>
      </c>
      <c r="B178" s="3">
        <f>IF(COUNTIF($I$4:L178,I178)=1,1,0)</f>
        <v>0</v>
      </c>
      <c r="C178" s="3" t="str">
        <f>IF(B178=0,"",SUM($B$4:B178))</f>
        <v/>
      </c>
      <c r="D178" s="39" t="e">
        <f>VLOOKUP(VLOOKUP($N$1,$X$4:$Y$11,2,FALSE)&amp;$S$1&amp;A178,作業ｼｰﾄ!$B$4:$N$709,6,FALSE)</f>
        <v>#N/A</v>
      </c>
      <c r="E178" s="39"/>
      <c r="F178" s="39"/>
      <c r="G178" s="40" t="e">
        <f>VLOOKUP(VLOOKUP($N$1,$X$4:$Y$11,2,FALSE)&amp;$S$1&amp;A178,作業ｼｰﾄ!$B$4:$N$709,7,FALSE)</f>
        <v>#N/A</v>
      </c>
      <c r="H178" s="40"/>
      <c r="I178" s="38" t="e">
        <f>VLOOKUP(VLOOKUP($N$1,$X$4:$Y$11,2,FALSE)&amp;$S$1&amp;A178,作業ｼｰﾄ!$B$4:$N$709,8,FALSE)</f>
        <v>#N/A</v>
      </c>
      <c r="J178" s="38"/>
      <c r="K178" s="38"/>
      <c r="L178" s="38"/>
      <c r="M178" s="44" t="e">
        <f>VLOOKUP(VLOOKUP($N$1,$X$4:$Y$11,2,FALSE)&amp;$S$1&amp;A178,作業ｼｰﾄ!$B$4:$N$709,9,FALSE)</f>
        <v>#N/A</v>
      </c>
      <c r="N178" s="44"/>
      <c r="O178" s="44"/>
      <c r="P178" s="30" t="e">
        <f>VLOOKUP(VLOOKUP($N$1,$X$4:$Y$11,2,FALSE)&amp;$S$1&amp;A178,作業ｼｰﾄ!$B$4:$N$709,10,FALSE)</f>
        <v>#N/A</v>
      </c>
      <c r="Q178" s="39" t="e">
        <f>VLOOKUP(VLOOKUP($N$1,$X$4:$Y$11,2,FALSE)&amp;$S$1&amp;A178,作業ｼｰﾄ!$B$4:$N$709,11,FALSE)</f>
        <v>#N/A</v>
      </c>
      <c r="R178" s="39"/>
      <c r="S178" s="39"/>
      <c r="T178" s="19" t="e">
        <f>VLOOKUP(VLOOKUP($N$1,$X$4:$Y$11,2,FALSE)&amp;$S$1&amp;A178,作業ｼｰﾄ!$B$4:$N$709,12,FALSE)</f>
        <v>#N/A</v>
      </c>
      <c r="U178" s="29" t="e">
        <f>VLOOKUP(VLOOKUP($N$1,$X$4:$Y$11,2,FALSE)&amp;$S$1&amp;A178,作業ｼｰﾄ!$B$4:$N$709,13,FALSE)</f>
        <v>#N/A</v>
      </c>
      <c r="V178" s="17"/>
    </row>
    <row r="179" spans="1:22" ht="15.75" hidden="1" customHeight="1" x14ac:dyDescent="0.15">
      <c r="A179" s="3">
        <v>176</v>
      </c>
      <c r="B179" s="3">
        <f>IF(COUNTIF($I$4:L179,I179)=1,1,0)</f>
        <v>0</v>
      </c>
      <c r="C179" s="3" t="str">
        <f>IF(B179=0,"",SUM($B$4:B179))</f>
        <v/>
      </c>
      <c r="D179" s="39" t="e">
        <f>VLOOKUP(VLOOKUP($N$1,$X$4:$Y$11,2,FALSE)&amp;$S$1&amp;A179,作業ｼｰﾄ!$B$4:$N$709,6,FALSE)</f>
        <v>#N/A</v>
      </c>
      <c r="E179" s="39"/>
      <c r="F179" s="39"/>
      <c r="G179" s="40" t="e">
        <f>VLOOKUP(VLOOKUP($N$1,$X$4:$Y$11,2,FALSE)&amp;$S$1&amp;A179,作業ｼｰﾄ!$B$4:$N$709,7,FALSE)</f>
        <v>#N/A</v>
      </c>
      <c r="H179" s="40"/>
      <c r="I179" s="38" t="e">
        <f>VLOOKUP(VLOOKUP($N$1,$X$4:$Y$11,2,FALSE)&amp;$S$1&amp;A179,作業ｼｰﾄ!$B$4:$N$709,8,FALSE)</f>
        <v>#N/A</v>
      </c>
      <c r="J179" s="38"/>
      <c r="K179" s="38"/>
      <c r="L179" s="38"/>
      <c r="M179" s="44" t="e">
        <f>VLOOKUP(VLOOKUP($N$1,$X$4:$Y$11,2,FALSE)&amp;$S$1&amp;A179,作業ｼｰﾄ!$B$4:$N$709,9,FALSE)</f>
        <v>#N/A</v>
      </c>
      <c r="N179" s="44"/>
      <c r="O179" s="44"/>
      <c r="P179" s="30" t="e">
        <f>VLOOKUP(VLOOKUP($N$1,$X$4:$Y$11,2,FALSE)&amp;$S$1&amp;A179,作業ｼｰﾄ!$B$4:$N$709,10,FALSE)</f>
        <v>#N/A</v>
      </c>
      <c r="Q179" s="39" t="e">
        <f>VLOOKUP(VLOOKUP($N$1,$X$4:$Y$11,2,FALSE)&amp;$S$1&amp;A179,作業ｼｰﾄ!$B$4:$N$709,11,FALSE)</f>
        <v>#N/A</v>
      </c>
      <c r="R179" s="39"/>
      <c r="S179" s="39"/>
      <c r="T179" s="19" t="e">
        <f>VLOOKUP(VLOOKUP($N$1,$X$4:$Y$11,2,FALSE)&amp;$S$1&amp;A179,作業ｼｰﾄ!$B$4:$N$709,12,FALSE)</f>
        <v>#N/A</v>
      </c>
      <c r="U179" s="29" t="e">
        <f>VLOOKUP(VLOOKUP($N$1,$X$4:$Y$11,2,FALSE)&amp;$S$1&amp;A179,作業ｼｰﾄ!$B$4:$N$709,13,FALSE)</f>
        <v>#N/A</v>
      </c>
      <c r="V179" s="17"/>
    </row>
    <row r="180" spans="1:22" ht="15.75" hidden="1" customHeight="1" x14ac:dyDescent="0.15">
      <c r="A180" s="3">
        <v>177</v>
      </c>
      <c r="B180" s="3">
        <f>IF(COUNTIF($I$4:L180,I180)=1,1,0)</f>
        <v>0</v>
      </c>
      <c r="C180" s="3" t="str">
        <f>IF(B180=0,"",SUM($B$4:B180))</f>
        <v/>
      </c>
      <c r="D180" s="39" t="e">
        <f>VLOOKUP(VLOOKUP($N$1,$X$4:$Y$11,2,FALSE)&amp;$S$1&amp;A180,作業ｼｰﾄ!$B$4:$N$709,6,FALSE)</f>
        <v>#N/A</v>
      </c>
      <c r="E180" s="39"/>
      <c r="F180" s="39"/>
      <c r="G180" s="40" t="e">
        <f>VLOOKUP(VLOOKUP($N$1,$X$4:$Y$11,2,FALSE)&amp;$S$1&amp;A180,作業ｼｰﾄ!$B$4:$N$709,7,FALSE)</f>
        <v>#N/A</v>
      </c>
      <c r="H180" s="40"/>
      <c r="I180" s="38" t="e">
        <f>VLOOKUP(VLOOKUP($N$1,$X$4:$Y$11,2,FALSE)&amp;$S$1&amp;A180,作業ｼｰﾄ!$B$4:$N$709,8,FALSE)</f>
        <v>#N/A</v>
      </c>
      <c r="J180" s="38"/>
      <c r="K180" s="38"/>
      <c r="L180" s="38"/>
      <c r="M180" s="44" t="e">
        <f>VLOOKUP(VLOOKUP($N$1,$X$4:$Y$11,2,FALSE)&amp;$S$1&amp;A180,作業ｼｰﾄ!$B$4:$N$709,9,FALSE)</f>
        <v>#N/A</v>
      </c>
      <c r="N180" s="44"/>
      <c r="O180" s="44"/>
      <c r="P180" s="30" t="e">
        <f>VLOOKUP(VLOOKUP($N$1,$X$4:$Y$11,2,FALSE)&amp;$S$1&amp;A180,作業ｼｰﾄ!$B$4:$N$709,10,FALSE)</f>
        <v>#N/A</v>
      </c>
      <c r="Q180" s="39" t="e">
        <f>VLOOKUP(VLOOKUP($N$1,$X$4:$Y$11,2,FALSE)&amp;$S$1&amp;A180,作業ｼｰﾄ!$B$4:$N$709,11,FALSE)</f>
        <v>#N/A</v>
      </c>
      <c r="R180" s="39"/>
      <c r="S180" s="39"/>
      <c r="T180" s="19" t="e">
        <f>VLOOKUP(VLOOKUP($N$1,$X$4:$Y$11,2,FALSE)&amp;$S$1&amp;A180,作業ｼｰﾄ!$B$4:$N$709,12,FALSE)</f>
        <v>#N/A</v>
      </c>
      <c r="U180" s="29" t="e">
        <f>VLOOKUP(VLOOKUP($N$1,$X$4:$Y$11,2,FALSE)&amp;$S$1&amp;A180,作業ｼｰﾄ!$B$4:$N$709,13,FALSE)</f>
        <v>#N/A</v>
      </c>
      <c r="V180" s="17"/>
    </row>
    <row r="181" spans="1:22" ht="15.75" hidden="1" customHeight="1" x14ac:dyDescent="0.15">
      <c r="A181" s="3">
        <v>178</v>
      </c>
      <c r="B181" s="3">
        <f>IF(COUNTIF($I$4:L181,I181)=1,1,0)</f>
        <v>0</v>
      </c>
      <c r="C181" s="3" t="str">
        <f>IF(B181=0,"",SUM($B$4:B181))</f>
        <v/>
      </c>
      <c r="D181" s="39" t="e">
        <f>VLOOKUP(VLOOKUP($N$1,$X$4:$Y$11,2,FALSE)&amp;$S$1&amp;A181,作業ｼｰﾄ!$B$4:$N$709,6,FALSE)</f>
        <v>#N/A</v>
      </c>
      <c r="E181" s="39"/>
      <c r="F181" s="39"/>
      <c r="G181" s="40" t="e">
        <f>VLOOKUP(VLOOKUP($N$1,$X$4:$Y$11,2,FALSE)&amp;$S$1&amp;A181,作業ｼｰﾄ!$B$4:$N$709,7,FALSE)</f>
        <v>#N/A</v>
      </c>
      <c r="H181" s="40"/>
      <c r="I181" s="38" t="e">
        <f>VLOOKUP(VLOOKUP($N$1,$X$4:$Y$11,2,FALSE)&amp;$S$1&amp;A181,作業ｼｰﾄ!$B$4:$N$709,8,FALSE)</f>
        <v>#N/A</v>
      </c>
      <c r="J181" s="38"/>
      <c r="K181" s="38"/>
      <c r="L181" s="38"/>
      <c r="M181" s="44" t="e">
        <f>VLOOKUP(VLOOKUP($N$1,$X$4:$Y$11,2,FALSE)&amp;$S$1&amp;A181,作業ｼｰﾄ!$B$4:$N$709,9,FALSE)</f>
        <v>#N/A</v>
      </c>
      <c r="N181" s="44"/>
      <c r="O181" s="44"/>
      <c r="P181" s="30" t="e">
        <f>VLOOKUP(VLOOKUP($N$1,$X$4:$Y$11,2,FALSE)&amp;$S$1&amp;A181,作業ｼｰﾄ!$B$4:$N$709,10,FALSE)</f>
        <v>#N/A</v>
      </c>
      <c r="Q181" s="39" t="e">
        <f>VLOOKUP(VLOOKUP($N$1,$X$4:$Y$11,2,FALSE)&amp;$S$1&amp;A181,作業ｼｰﾄ!$B$4:$N$709,11,FALSE)</f>
        <v>#N/A</v>
      </c>
      <c r="R181" s="39"/>
      <c r="S181" s="39"/>
      <c r="T181" s="19" t="e">
        <f>VLOOKUP(VLOOKUP($N$1,$X$4:$Y$11,2,FALSE)&amp;$S$1&amp;A181,作業ｼｰﾄ!$B$4:$N$709,12,FALSE)</f>
        <v>#N/A</v>
      </c>
      <c r="U181" s="29" t="e">
        <f>VLOOKUP(VLOOKUP($N$1,$X$4:$Y$11,2,FALSE)&amp;$S$1&amp;A181,作業ｼｰﾄ!$B$4:$N$709,13,FALSE)</f>
        <v>#N/A</v>
      </c>
      <c r="V181" s="17"/>
    </row>
    <row r="182" spans="1:22" ht="15.75" hidden="1" customHeight="1" x14ac:dyDescent="0.15">
      <c r="A182" s="3">
        <v>179</v>
      </c>
      <c r="B182" s="3">
        <f>IF(COUNTIF($I$4:L182,I182)=1,1,0)</f>
        <v>0</v>
      </c>
      <c r="C182" s="3" t="str">
        <f>IF(B182=0,"",SUM($B$4:B182))</f>
        <v/>
      </c>
      <c r="D182" s="39" t="e">
        <f>VLOOKUP(VLOOKUP($N$1,$X$4:$Y$11,2,FALSE)&amp;$S$1&amp;A182,作業ｼｰﾄ!$B$4:$N$709,6,FALSE)</f>
        <v>#N/A</v>
      </c>
      <c r="E182" s="39"/>
      <c r="F182" s="39"/>
      <c r="G182" s="40" t="e">
        <f>VLOOKUP(VLOOKUP($N$1,$X$4:$Y$11,2,FALSE)&amp;$S$1&amp;A182,作業ｼｰﾄ!$B$4:$N$709,7,FALSE)</f>
        <v>#N/A</v>
      </c>
      <c r="H182" s="40"/>
      <c r="I182" s="38" t="e">
        <f>VLOOKUP(VLOOKUP($N$1,$X$4:$Y$11,2,FALSE)&amp;$S$1&amp;A182,作業ｼｰﾄ!$B$4:$N$709,8,FALSE)</f>
        <v>#N/A</v>
      </c>
      <c r="J182" s="38"/>
      <c r="K182" s="38"/>
      <c r="L182" s="38"/>
      <c r="M182" s="44" t="e">
        <f>VLOOKUP(VLOOKUP($N$1,$X$4:$Y$11,2,FALSE)&amp;$S$1&amp;A182,作業ｼｰﾄ!$B$4:$N$709,9,FALSE)</f>
        <v>#N/A</v>
      </c>
      <c r="N182" s="44"/>
      <c r="O182" s="44"/>
      <c r="P182" s="30" t="e">
        <f>VLOOKUP(VLOOKUP($N$1,$X$4:$Y$11,2,FALSE)&amp;$S$1&amp;A182,作業ｼｰﾄ!$B$4:$N$709,10,FALSE)</f>
        <v>#N/A</v>
      </c>
      <c r="Q182" s="39" t="e">
        <f>VLOOKUP(VLOOKUP($N$1,$X$4:$Y$11,2,FALSE)&amp;$S$1&amp;A182,作業ｼｰﾄ!$B$4:$N$709,11,FALSE)</f>
        <v>#N/A</v>
      </c>
      <c r="R182" s="39"/>
      <c r="S182" s="39"/>
      <c r="T182" s="19" t="e">
        <f>VLOOKUP(VLOOKUP($N$1,$X$4:$Y$11,2,FALSE)&amp;$S$1&amp;A182,作業ｼｰﾄ!$B$4:$N$709,12,FALSE)</f>
        <v>#N/A</v>
      </c>
      <c r="U182" s="29" t="e">
        <f>VLOOKUP(VLOOKUP($N$1,$X$4:$Y$11,2,FALSE)&amp;$S$1&amp;A182,作業ｼｰﾄ!$B$4:$N$709,13,FALSE)</f>
        <v>#N/A</v>
      </c>
      <c r="V182" s="17"/>
    </row>
    <row r="183" spans="1:22" ht="15.75" hidden="1" customHeight="1" x14ac:dyDescent="0.15">
      <c r="A183" s="3">
        <v>180</v>
      </c>
      <c r="B183" s="3">
        <f>IF(COUNTIF($I$4:L183,I183)=1,1,0)</f>
        <v>0</v>
      </c>
      <c r="C183" s="3" t="str">
        <f>IF(B183=0,"",SUM($B$4:B183))</f>
        <v/>
      </c>
      <c r="D183" s="39" t="e">
        <f>VLOOKUP(VLOOKUP($N$1,$X$4:$Y$11,2,FALSE)&amp;$S$1&amp;A183,作業ｼｰﾄ!$B$4:$N$709,6,FALSE)</f>
        <v>#N/A</v>
      </c>
      <c r="E183" s="39"/>
      <c r="F183" s="39"/>
      <c r="G183" s="40" t="e">
        <f>VLOOKUP(VLOOKUP($N$1,$X$4:$Y$11,2,FALSE)&amp;$S$1&amp;A183,作業ｼｰﾄ!$B$4:$N$709,7,FALSE)</f>
        <v>#N/A</v>
      </c>
      <c r="H183" s="40"/>
      <c r="I183" s="38" t="e">
        <f>VLOOKUP(VLOOKUP($N$1,$X$4:$Y$11,2,FALSE)&amp;$S$1&amp;A183,作業ｼｰﾄ!$B$4:$N$709,8,FALSE)</f>
        <v>#N/A</v>
      </c>
      <c r="J183" s="38"/>
      <c r="K183" s="38"/>
      <c r="L183" s="38"/>
      <c r="M183" s="44" t="e">
        <f>VLOOKUP(VLOOKUP($N$1,$X$4:$Y$11,2,FALSE)&amp;$S$1&amp;A183,作業ｼｰﾄ!$B$4:$N$709,9,FALSE)</f>
        <v>#N/A</v>
      </c>
      <c r="N183" s="44"/>
      <c r="O183" s="44"/>
      <c r="P183" s="30" t="e">
        <f>VLOOKUP(VLOOKUP($N$1,$X$4:$Y$11,2,FALSE)&amp;$S$1&amp;A183,作業ｼｰﾄ!$B$4:$N$709,10,FALSE)</f>
        <v>#N/A</v>
      </c>
      <c r="Q183" s="39" t="e">
        <f>VLOOKUP(VLOOKUP($N$1,$X$4:$Y$11,2,FALSE)&amp;$S$1&amp;A183,作業ｼｰﾄ!$B$4:$N$709,11,FALSE)</f>
        <v>#N/A</v>
      </c>
      <c r="R183" s="39"/>
      <c r="S183" s="39"/>
      <c r="T183" s="19" t="e">
        <f>VLOOKUP(VLOOKUP($N$1,$X$4:$Y$11,2,FALSE)&amp;$S$1&amp;A183,作業ｼｰﾄ!$B$4:$N$709,12,FALSE)</f>
        <v>#N/A</v>
      </c>
      <c r="U183" s="29" t="e">
        <f>VLOOKUP(VLOOKUP($N$1,$X$4:$Y$11,2,FALSE)&amp;$S$1&amp;A183,作業ｼｰﾄ!$B$4:$N$709,13,FALSE)</f>
        <v>#N/A</v>
      </c>
      <c r="V183" s="17"/>
    </row>
    <row r="184" spans="1:22" ht="15.75" hidden="1" customHeight="1" x14ac:dyDescent="0.15">
      <c r="A184" s="3">
        <v>181</v>
      </c>
      <c r="B184" s="3">
        <f>IF(COUNTIF($I$4:L184,I184)=1,1,0)</f>
        <v>0</v>
      </c>
      <c r="C184" s="3" t="str">
        <f>IF(B184=0,"",SUM($B$4:B184))</f>
        <v/>
      </c>
      <c r="D184" s="39" t="e">
        <f>VLOOKUP(VLOOKUP($N$1,$X$4:$Y$11,2,FALSE)&amp;$S$1&amp;A184,作業ｼｰﾄ!$B$4:$N$709,6,FALSE)</f>
        <v>#N/A</v>
      </c>
      <c r="E184" s="39"/>
      <c r="F184" s="39"/>
      <c r="G184" s="40" t="e">
        <f>VLOOKUP(VLOOKUP($N$1,$X$4:$Y$11,2,FALSE)&amp;$S$1&amp;A184,作業ｼｰﾄ!$B$4:$N$709,7,FALSE)</f>
        <v>#N/A</v>
      </c>
      <c r="H184" s="40"/>
      <c r="I184" s="38" t="e">
        <f>VLOOKUP(VLOOKUP($N$1,$X$4:$Y$11,2,FALSE)&amp;$S$1&amp;A184,作業ｼｰﾄ!$B$4:$N$709,8,FALSE)</f>
        <v>#N/A</v>
      </c>
      <c r="J184" s="38"/>
      <c r="K184" s="38"/>
      <c r="L184" s="38"/>
      <c r="M184" s="44" t="e">
        <f>VLOOKUP(VLOOKUP($N$1,$X$4:$Y$11,2,FALSE)&amp;$S$1&amp;A184,作業ｼｰﾄ!$B$4:$N$709,9,FALSE)</f>
        <v>#N/A</v>
      </c>
      <c r="N184" s="44"/>
      <c r="O184" s="44"/>
      <c r="P184" s="30" t="e">
        <f>VLOOKUP(VLOOKUP($N$1,$X$4:$Y$11,2,FALSE)&amp;$S$1&amp;A184,作業ｼｰﾄ!$B$4:$N$709,10,FALSE)</f>
        <v>#N/A</v>
      </c>
      <c r="Q184" s="39" t="e">
        <f>VLOOKUP(VLOOKUP($N$1,$X$4:$Y$11,2,FALSE)&amp;$S$1&amp;A184,作業ｼｰﾄ!$B$4:$N$709,11,FALSE)</f>
        <v>#N/A</v>
      </c>
      <c r="R184" s="39"/>
      <c r="S184" s="39"/>
      <c r="T184" s="19" t="e">
        <f>VLOOKUP(VLOOKUP($N$1,$X$4:$Y$11,2,FALSE)&amp;$S$1&amp;A184,作業ｼｰﾄ!$B$4:$N$709,12,FALSE)</f>
        <v>#N/A</v>
      </c>
      <c r="U184" s="29" t="e">
        <f>VLOOKUP(VLOOKUP($N$1,$X$4:$Y$11,2,FALSE)&amp;$S$1&amp;A184,作業ｼｰﾄ!$B$4:$N$709,13,FALSE)</f>
        <v>#N/A</v>
      </c>
      <c r="V184" s="17"/>
    </row>
    <row r="185" spans="1:22" ht="15.75" hidden="1" customHeight="1" x14ac:dyDescent="0.15">
      <c r="A185" s="3">
        <v>182</v>
      </c>
      <c r="B185" s="3">
        <f>IF(COUNTIF($I$4:L185,I185)=1,1,0)</f>
        <v>0</v>
      </c>
      <c r="C185" s="3" t="str">
        <f>IF(B185=0,"",SUM($B$4:B185))</f>
        <v/>
      </c>
      <c r="D185" s="39" t="e">
        <f>VLOOKUP(VLOOKUP($N$1,$X$4:$Y$11,2,FALSE)&amp;$S$1&amp;A185,作業ｼｰﾄ!$B$4:$N$709,6,FALSE)</f>
        <v>#N/A</v>
      </c>
      <c r="E185" s="39"/>
      <c r="F185" s="39"/>
      <c r="G185" s="40" t="e">
        <f>VLOOKUP(VLOOKUP($N$1,$X$4:$Y$11,2,FALSE)&amp;$S$1&amp;A185,作業ｼｰﾄ!$B$4:$N$709,7,FALSE)</f>
        <v>#N/A</v>
      </c>
      <c r="H185" s="40"/>
      <c r="I185" s="38" t="e">
        <f>VLOOKUP(VLOOKUP($N$1,$X$4:$Y$11,2,FALSE)&amp;$S$1&amp;A185,作業ｼｰﾄ!$B$4:$N$709,8,FALSE)</f>
        <v>#N/A</v>
      </c>
      <c r="J185" s="38"/>
      <c r="K185" s="38"/>
      <c r="L185" s="38"/>
      <c r="M185" s="44" t="e">
        <f>VLOOKUP(VLOOKUP($N$1,$X$4:$Y$11,2,FALSE)&amp;$S$1&amp;A185,作業ｼｰﾄ!$B$4:$N$709,9,FALSE)</f>
        <v>#N/A</v>
      </c>
      <c r="N185" s="44"/>
      <c r="O185" s="44"/>
      <c r="P185" s="30" t="e">
        <f>VLOOKUP(VLOOKUP($N$1,$X$4:$Y$11,2,FALSE)&amp;$S$1&amp;A185,作業ｼｰﾄ!$B$4:$N$709,10,FALSE)</f>
        <v>#N/A</v>
      </c>
      <c r="Q185" s="39" t="e">
        <f>VLOOKUP(VLOOKUP($N$1,$X$4:$Y$11,2,FALSE)&amp;$S$1&amp;A185,作業ｼｰﾄ!$B$4:$N$709,11,FALSE)</f>
        <v>#N/A</v>
      </c>
      <c r="R185" s="39"/>
      <c r="S185" s="39"/>
      <c r="T185" s="19" t="e">
        <f>VLOOKUP(VLOOKUP($N$1,$X$4:$Y$11,2,FALSE)&amp;$S$1&amp;A185,作業ｼｰﾄ!$B$4:$N$709,12,FALSE)</f>
        <v>#N/A</v>
      </c>
      <c r="U185" s="29" t="e">
        <f>VLOOKUP(VLOOKUP($N$1,$X$4:$Y$11,2,FALSE)&amp;$S$1&amp;A185,作業ｼｰﾄ!$B$4:$N$709,13,FALSE)</f>
        <v>#N/A</v>
      </c>
      <c r="V185" s="17"/>
    </row>
    <row r="186" spans="1:22" ht="15.75" hidden="1" customHeight="1" x14ac:dyDescent="0.15">
      <c r="A186" s="3">
        <v>183</v>
      </c>
      <c r="B186" s="3">
        <f>IF(COUNTIF($I$4:L186,I186)=1,1,0)</f>
        <v>0</v>
      </c>
      <c r="C186" s="3" t="str">
        <f>IF(B186=0,"",SUM($B$4:B186))</f>
        <v/>
      </c>
      <c r="D186" s="39" t="e">
        <f>VLOOKUP(VLOOKUP($N$1,$X$4:$Y$11,2,FALSE)&amp;$S$1&amp;A186,作業ｼｰﾄ!$B$4:$N$709,6,FALSE)</f>
        <v>#N/A</v>
      </c>
      <c r="E186" s="39"/>
      <c r="F186" s="39"/>
      <c r="G186" s="40" t="e">
        <f>VLOOKUP(VLOOKUP($N$1,$X$4:$Y$11,2,FALSE)&amp;$S$1&amp;A186,作業ｼｰﾄ!$B$4:$N$709,7,FALSE)</f>
        <v>#N/A</v>
      </c>
      <c r="H186" s="40"/>
      <c r="I186" s="38" t="e">
        <f>VLOOKUP(VLOOKUP($N$1,$X$4:$Y$11,2,FALSE)&amp;$S$1&amp;A186,作業ｼｰﾄ!$B$4:$N$709,8,FALSE)</f>
        <v>#N/A</v>
      </c>
      <c r="J186" s="38"/>
      <c r="K186" s="38"/>
      <c r="L186" s="38"/>
      <c r="M186" s="44" t="e">
        <f>VLOOKUP(VLOOKUP($N$1,$X$4:$Y$11,2,FALSE)&amp;$S$1&amp;A186,作業ｼｰﾄ!$B$4:$N$709,9,FALSE)</f>
        <v>#N/A</v>
      </c>
      <c r="N186" s="44"/>
      <c r="O186" s="44"/>
      <c r="P186" s="30" t="e">
        <f>VLOOKUP(VLOOKUP($N$1,$X$4:$Y$11,2,FALSE)&amp;$S$1&amp;A186,作業ｼｰﾄ!$B$4:$N$709,10,FALSE)</f>
        <v>#N/A</v>
      </c>
      <c r="Q186" s="39" t="e">
        <f>VLOOKUP(VLOOKUP($N$1,$X$4:$Y$11,2,FALSE)&amp;$S$1&amp;A186,作業ｼｰﾄ!$B$4:$N$709,11,FALSE)</f>
        <v>#N/A</v>
      </c>
      <c r="R186" s="39"/>
      <c r="S186" s="39"/>
      <c r="T186" s="19" t="e">
        <f>VLOOKUP(VLOOKUP($N$1,$X$4:$Y$11,2,FALSE)&amp;$S$1&amp;A186,作業ｼｰﾄ!$B$4:$N$709,12,FALSE)</f>
        <v>#N/A</v>
      </c>
      <c r="U186" s="29" t="e">
        <f>VLOOKUP(VLOOKUP($N$1,$X$4:$Y$11,2,FALSE)&amp;$S$1&amp;A186,作業ｼｰﾄ!$B$4:$N$709,13,FALSE)</f>
        <v>#N/A</v>
      </c>
      <c r="V186" s="17"/>
    </row>
    <row r="187" spans="1:22" ht="15.75" hidden="1" customHeight="1" x14ac:dyDescent="0.15">
      <c r="A187" s="3">
        <v>184</v>
      </c>
      <c r="B187" s="3">
        <f>IF(COUNTIF($I$4:L187,I187)=1,1,0)</f>
        <v>0</v>
      </c>
      <c r="C187" s="3" t="str">
        <f>IF(B187=0,"",SUM($B$4:B187))</f>
        <v/>
      </c>
      <c r="D187" s="39" t="e">
        <f>VLOOKUP(VLOOKUP($N$1,$X$4:$Y$11,2,FALSE)&amp;$S$1&amp;A187,作業ｼｰﾄ!$B$4:$N$709,6,FALSE)</f>
        <v>#N/A</v>
      </c>
      <c r="E187" s="39"/>
      <c r="F187" s="39"/>
      <c r="G187" s="40" t="e">
        <f>VLOOKUP(VLOOKUP($N$1,$X$4:$Y$11,2,FALSE)&amp;$S$1&amp;A187,作業ｼｰﾄ!$B$4:$N$709,7,FALSE)</f>
        <v>#N/A</v>
      </c>
      <c r="H187" s="40"/>
      <c r="I187" s="38" t="e">
        <f>VLOOKUP(VLOOKUP($N$1,$X$4:$Y$11,2,FALSE)&amp;$S$1&amp;A187,作業ｼｰﾄ!$B$4:$N$709,8,FALSE)</f>
        <v>#N/A</v>
      </c>
      <c r="J187" s="38"/>
      <c r="K187" s="38"/>
      <c r="L187" s="38"/>
      <c r="M187" s="44" t="e">
        <f>VLOOKUP(VLOOKUP($N$1,$X$4:$Y$11,2,FALSE)&amp;$S$1&amp;A187,作業ｼｰﾄ!$B$4:$N$709,9,FALSE)</f>
        <v>#N/A</v>
      </c>
      <c r="N187" s="44"/>
      <c r="O187" s="44"/>
      <c r="P187" s="30" t="e">
        <f>VLOOKUP(VLOOKUP($N$1,$X$4:$Y$11,2,FALSE)&amp;$S$1&amp;A187,作業ｼｰﾄ!$B$4:$N$709,10,FALSE)</f>
        <v>#N/A</v>
      </c>
      <c r="Q187" s="39" t="e">
        <f>VLOOKUP(VLOOKUP($N$1,$X$4:$Y$11,2,FALSE)&amp;$S$1&amp;A187,作業ｼｰﾄ!$B$4:$N$709,11,FALSE)</f>
        <v>#N/A</v>
      </c>
      <c r="R187" s="39"/>
      <c r="S187" s="39"/>
      <c r="T187" s="19" t="e">
        <f>VLOOKUP(VLOOKUP($N$1,$X$4:$Y$11,2,FALSE)&amp;$S$1&amp;A187,作業ｼｰﾄ!$B$4:$N$709,12,FALSE)</f>
        <v>#N/A</v>
      </c>
      <c r="U187" s="29" t="e">
        <f>VLOOKUP(VLOOKUP($N$1,$X$4:$Y$11,2,FALSE)&amp;$S$1&amp;A187,作業ｼｰﾄ!$B$4:$N$709,13,FALSE)</f>
        <v>#N/A</v>
      </c>
      <c r="V187" s="17"/>
    </row>
    <row r="188" spans="1:22" ht="15.75" hidden="1" customHeight="1" x14ac:dyDescent="0.15">
      <c r="A188" s="3">
        <v>185</v>
      </c>
      <c r="B188" s="3">
        <f>IF(COUNTIF($I$4:L188,I188)=1,1,0)</f>
        <v>0</v>
      </c>
      <c r="C188" s="3" t="str">
        <f>IF(B188=0,"",SUM($B$4:B188))</f>
        <v/>
      </c>
      <c r="D188" s="39" t="e">
        <f>VLOOKUP(VLOOKUP($N$1,$X$4:$Y$11,2,FALSE)&amp;$S$1&amp;A188,作業ｼｰﾄ!$B$4:$N$709,6,FALSE)</f>
        <v>#N/A</v>
      </c>
      <c r="E188" s="39"/>
      <c r="F188" s="39"/>
      <c r="G188" s="40" t="e">
        <f>VLOOKUP(VLOOKUP($N$1,$X$4:$Y$11,2,FALSE)&amp;$S$1&amp;A188,作業ｼｰﾄ!$B$4:$N$709,7,FALSE)</f>
        <v>#N/A</v>
      </c>
      <c r="H188" s="40"/>
      <c r="I188" s="38" t="e">
        <f>VLOOKUP(VLOOKUP($N$1,$X$4:$Y$11,2,FALSE)&amp;$S$1&amp;A188,作業ｼｰﾄ!$B$4:$N$709,8,FALSE)</f>
        <v>#N/A</v>
      </c>
      <c r="J188" s="38"/>
      <c r="K188" s="38"/>
      <c r="L188" s="38"/>
      <c r="M188" s="44" t="e">
        <f>VLOOKUP(VLOOKUP($N$1,$X$4:$Y$11,2,FALSE)&amp;$S$1&amp;A188,作業ｼｰﾄ!$B$4:$N$709,9,FALSE)</f>
        <v>#N/A</v>
      </c>
      <c r="N188" s="44"/>
      <c r="O188" s="44"/>
      <c r="P188" s="30" t="e">
        <f>VLOOKUP(VLOOKUP($N$1,$X$4:$Y$11,2,FALSE)&amp;$S$1&amp;A188,作業ｼｰﾄ!$B$4:$N$709,10,FALSE)</f>
        <v>#N/A</v>
      </c>
      <c r="Q188" s="39" t="e">
        <f>VLOOKUP(VLOOKUP($N$1,$X$4:$Y$11,2,FALSE)&amp;$S$1&amp;A188,作業ｼｰﾄ!$B$4:$N$709,11,FALSE)</f>
        <v>#N/A</v>
      </c>
      <c r="R188" s="39"/>
      <c r="S188" s="39"/>
      <c r="T188" s="19" t="e">
        <f>VLOOKUP(VLOOKUP($N$1,$X$4:$Y$11,2,FALSE)&amp;$S$1&amp;A188,作業ｼｰﾄ!$B$4:$N$709,12,FALSE)</f>
        <v>#N/A</v>
      </c>
      <c r="U188" s="29" t="e">
        <f>VLOOKUP(VLOOKUP($N$1,$X$4:$Y$11,2,FALSE)&amp;$S$1&amp;A188,作業ｼｰﾄ!$B$4:$N$709,13,FALSE)</f>
        <v>#N/A</v>
      </c>
      <c r="V188" s="17"/>
    </row>
    <row r="189" spans="1:22" ht="15.75" hidden="1" customHeight="1" x14ac:dyDescent="0.15">
      <c r="A189" s="3">
        <v>186</v>
      </c>
      <c r="B189" s="3">
        <f>IF(COUNTIF($I$4:L189,I189)=1,1,0)</f>
        <v>0</v>
      </c>
      <c r="C189" s="3" t="str">
        <f>IF(B189=0,"",SUM($B$4:B189))</f>
        <v/>
      </c>
      <c r="D189" s="39" t="e">
        <f>VLOOKUP(VLOOKUP($N$1,$X$4:$Y$11,2,FALSE)&amp;$S$1&amp;A189,作業ｼｰﾄ!$B$4:$N$709,6,FALSE)</f>
        <v>#N/A</v>
      </c>
      <c r="E189" s="39"/>
      <c r="F189" s="39"/>
      <c r="G189" s="40" t="e">
        <f>VLOOKUP(VLOOKUP($N$1,$X$4:$Y$11,2,FALSE)&amp;$S$1&amp;A189,作業ｼｰﾄ!$B$4:$N$709,7,FALSE)</f>
        <v>#N/A</v>
      </c>
      <c r="H189" s="40"/>
      <c r="I189" s="38" t="e">
        <f>VLOOKUP(VLOOKUP($N$1,$X$4:$Y$11,2,FALSE)&amp;$S$1&amp;A189,作業ｼｰﾄ!$B$4:$N$709,8,FALSE)</f>
        <v>#N/A</v>
      </c>
      <c r="J189" s="38"/>
      <c r="K189" s="38"/>
      <c r="L189" s="38"/>
      <c r="M189" s="44" t="e">
        <f>VLOOKUP(VLOOKUP($N$1,$X$4:$Y$11,2,FALSE)&amp;$S$1&amp;A189,作業ｼｰﾄ!$B$4:$N$709,9,FALSE)</f>
        <v>#N/A</v>
      </c>
      <c r="N189" s="44"/>
      <c r="O189" s="44"/>
      <c r="P189" s="30" t="e">
        <f>VLOOKUP(VLOOKUP($N$1,$X$4:$Y$11,2,FALSE)&amp;$S$1&amp;A189,作業ｼｰﾄ!$B$4:$N$709,10,FALSE)</f>
        <v>#N/A</v>
      </c>
      <c r="Q189" s="39" t="e">
        <f>VLOOKUP(VLOOKUP($N$1,$X$4:$Y$11,2,FALSE)&amp;$S$1&amp;A189,作業ｼｰﾄ!$B$4:$N$709,11,FALSE)</f>
        <v>#N/A</v>
      </c>
      <c r="R189" s="39"/>
      <c r="S189" s="39"/>
      <c r="T189" s="19" t="e">
        <f>VLOOKUP(VLOOKUP($N$1,$X$4:$Y$11,2,FALSE)&amp;$S$1&amp;A189,作業ｼｰﾄ!$B$4:$N$709,12,FALSE)</f>
        <v>#N/A</v>
      </c>
      <c r="U189" s="29" t="e">
        <f>VLOOKUP(VLOOKUP($N$1,$X$4:$Y$11,2,FALSE)&amp;$S$1&amp;A189,作業ｼｰﾄ!$B$4:$N$709,13,FALSE)</f>
        <v>#N/A</v>
      </c>
      <c r="V189" s="17"/>
    </row>
    <row r="190" spans="1:22" ht="15.75" hidden="1" customHeight="1" x14ac:dyDescent="0.15">
      <c r="A190" s="3">
        <v>187</v>
      </c>
      <c r="B190" s="3">
        <f>IF(COUNTIF($I$4:L190,I190)=1,1,0)</f>
        <v>0</v>
      </c>
      <c r="C190" s="3" t="str">
        <f>IF(B190=0,"",SUM($B$4:B190))</f>
        <v/>
      </c>
      <c r="D190" s="39" t="e">
        <f>VLOOKUP(VLOOKUP($N$1,$X$4:$Y$11,2,FALSE)&amp;$S$1&amp;A190,作業ｼｰﾄ!$B$4:$N$709,6,FALSE)</f>
        <v>#N/A</v>
      </c>
      <c r="E190" s="39"/>
      <c r="F190" s="39"/>
      <c r="G190" s="40" t="e">
        <f>VLOOKUP(VLOOKUP($N$1,$X$4:$Y$11,2,FALSE)&amp;$S$1&amp;A190,作業ｼｰﾄ!$B$4:$N$709,7,FALSE)</f>
        <v>#N/A</v>
      </c>
      <c r="H190" s="40"/>
      <c r="I190" s="38" t="e">
        <f>VLOOKUP(VLOOKUP($N$1,$X$4:$Y$11,2,FALSE)&amp;$S$1&amp;A190,作業ｼｰﾄ!$B$4:$N$709,8,FALSE)</f>
        <v>#N/A</v>
      </c>
      <c r="J190" s="38"/>
      <c r="K190" s="38"/>
      <c r="L190" s="38"/>
      <c r="M190" s="44" t="e">
        <f>VLOOKUP(VLOOKUP($N$1,$X$4:$Y$11,2,FALSE)&amp;$S$1&amp;A190,作業ｼｰﾄ!$B$4:$N$709,9,FALSE)</f>
        <v>#N/A</v>
      </c>
      <c r="N190" s="44"/>
      <c r="O190" s="44"/>
      <c r="P190" s="30" t="e">
        <f>VLOOKUP(VLOOKUP($N$1,$X$4:$Y$11,2,FALSE)&amp;$S$1&amp;A190,作業ｼｰﾄ!$B$4:$N$709,10,FALSE)</f>
        <v>#N/A</v>
      </c>
      <c r="Q190" s="39" t="e">
        <f>VLOOKUP(VLOOKUP($N$1,$X$4:$Y$11,2,FALSE)&amp;$S$1&amp;A190,作業ｼｰﾄ!$B$4:$N$709,11,FALSE)</f>
        <v>#N/A</v>
      </c>
      <c r="R190" s="39"/>
      <c r="S190" s="39"/>
      <c r="T190" s="19" t="e">
        <f>VLOOKUP(VLOOKUP($N$1,$X$4:$Y$11,2,FALSE)&amp;$S$1&amp;A190,作業ｼｰﾄ!$B$4:$N$709,12,FALSE)</f>
        <v>#N/A</v>
      </c>
      <c r="U190" s="29" t="e">
        <f>VLOOKUP(VLOOKUP($N$1,$X$4:$Y$11,2,FALSE)&amp;$S$1&amp;A190,作業ｼｰﾄ!$B$4:$N$709,13,FALSE)</f>
        <v>#N/A</v>
      </c>
      <c r="V190" s="17"/>
    </row>
    <row r="191" spans="1:22" ht="15.75" hidden="1" customHeight="1" x14ac:dyDescent="0.15">
      <c r="A191" s="3">
        <v>188</v>
      </c>
      <c r="B191" s="3">
        <f>IF(COUNTIF($I$4:L191,I191)=1,1,0)</f>
        <v>0</v>
      </c>
      <c r="C191" s="3" t="str">
        <f>IF(B191=0,"",SUM($B$4:B191))</f>
        <v/>
      </c>
      <c r="D191" s="39" t="e">
        <f>VLOOKUP(VLOOKUP($N$1,$X$4:$Y$11,2,FALSE)&amp;$S$1&amp;A191,作業ｼｰﾄ!$B$4:$N$709,6,FALSE)</f>
        <v>#N/A</v>
      </c>
      <c r="E191" s="39"/>
      <c r="F191" s="39"/>
      <c r="G191" s="40" t="e">
        <f>VLOOKUP(VLOOKUP($N$1,$X$4:$Y$11,2,FALSE)&amp;$S$1&amp;A191,作業ｼｰﾄ!$B$4:$N$709,7,FALSE)</f>
        <v>#N/A</v>
      </c>
      <c r="H191" s="40"/>
      <c r="I191" s="38" t="e">
        <f>VLOOKUP(VLOOKUP($N$1,$X$4:$Y$11,2,FALSE)&amp;$S$1&amp;A191,作業ｼｰﾄ!$B$4:$N$709,8,FALSE)</f>
        <v>#N/A</v>
      </c>
      <c r="J191" s="38"/>
      <c r="K191" s="38"/>
      <c r="L191" s="38"/>
      <c r="M191" s="44" t="e">
        <f>VLOOKUP(VLOOKUP($N$1,$X$4:$Y$11,2,FALSE)&amp;$S$1&amp;A191,作業ｼｰﾄ!$B$4:$N$709,9,FALSE)</f>
        <v>#N/A</v>
      </c>
      <c r="N191" s="44"/>
      <c r="O191" s="44"/>
      <c r="P191" s="30" t="e">
        <f>VLOOKUP(VLOOKUP($N$1,$X$4:$Y$11,2,FALSE)&amp;$S$1&amp;A191,作業ｼｰﾄ!$B$4:$N$709,10,FALSE)</f>
        <v>#N/A</v>
      </c>
      <c r="Q191" s="39" t="e">
        <f>VLOOKUP(VLOOKUP($N$1,$X$4:$Y$11,2,FALSE)&amp;$S$1&amp;A191,作業ｼｰﾄ!$B$4:$N$709,11,FALSE)</f>
        <v>#N/A</v>
      </c>
      <c r="R191" s="39"/>
      <c r="S191" s="39"/>
      <c r="T191" s="19" t="e">
        <f>VLOOKUP(VLOOKUP($N$1,$X$4:$Y$11,2,FALSE)&amp;$S$1&amp;A191,作業ｼｰﾄ!$B$4:$N$709,12,FALSE)</f>
        <v>#N/A</v>
      </c>
      <c r="U191" s="29" t="e">
        <f>VLOOKUP(VLOOKUP($N$1,$X$4:$Y$11,2,FALSE)&amp;$S$1&amp;A191,作業ｼｰﾄ!$B$4:$N$709,13,FALSE)</f>
        <v>#N/A</v>
      </c>
      <c r="V191" s="17"/>
    </row>
    <row r="192" spans="1:22" ht="15.75" hidden="1" customHeight="1" x14ac:dyDescent="0.15">
      <c r="A192" s="3">
        <v>189</v>
      </c>
      <c r="B192" s="3">
        <f>IF(COUNTIF($I$4:L192,I192)=1,1,0)</f>
        <v>0</v>
      </c>
      <c r="C192" s="3" t="str">
        <f>IF(B192=0,"",SUM($B$4:B192))</f>
        <v/>
      </c>
      <c r="D192" s="39" t="e">
        <f>VLOOKUP(VLOOKUP($N$1,$X$4:$Y$11,2,FALSE)&amp;$S$1&amp;A192,作業ｼｰﾄ!$B$4:$N$709,6,FALSE)</f>
        <v>#N/A</v>
      </c>
      <c r="E192" s="39"/>
      <c r="F192" s="39"/>
      <c r="G192" s="40" t="e">
        <f>VLOOKUP(VLOOKUP($N$1,$X$4:$Y$11,2,FALSE)&amp;$S$1&amp;A192,作業ｼｰﾄ!$B$4:$N$709,7,FALSE)</f>
        <v>#N/A</v>
      </c>
      <c r="H192" s="40"/>
      <c r="I192" s="38" t="e">
        <f>VLOOKUP(VLOOKUP($N$1,$X$4:$Y$11,2,FALSE)&amp;$S$1&amp;A192,作業ｼｰﾄ!$B$4:$N$709,8,FALSE)</f>
        <v>#N/A</v>
      </c>
      <c r="J192" s="38"/>
      <c r="K192" s="38"/>
      <c r="L192" s="38"/>
      <c r="M192" s="44" t="e">
        <f>VLOOKUP(VLOOKUP($N$1,$X$4:$Y$11,2,FALSE)&amp;$S$1&amp;A192,作業ｼｰﾄ!$B$4:$N$709,9,FALSE)</f>
        <v>#N/A</v>
      </c>
      <c r="N192" s="44"/>
      <c r="O192" s="44"/>
      <c r="P192" s="30" t="e">
        <f>VLOOKUP(VLOOKUP($N$1,$X$4:$Y$11,2,FALSE)&amp;$S$1&amp;A192,作業ｼｰﾄ!$B$4:$N$709,10,FALSE)</f>
        <v>#N/A</v>
      </c>
      <c r="Q192" s="39" t="e">
        <f>VLOOKUP(VLOOKUP($N$1,$X$4:$Y$11,2,FALSE)&amp;$S$1&amp;A192,作業ｼｰﾄ!$B$4:$N$709,11,FALSE)</f>
        <v>#N/A</v>
      </c>
      <c r="R192" s="39"/>
      <c r="S192" s="39"/>
      <c r="T192" s="19" t="e">
        <f>VLOOKUP(VLOOKUP($N$1,$X$4:$Y$11,2,FALSE)&amp;$S$1&amp;A192,作業ｼｰﾄ!$B$4:$N$709,12,FALSE)</f>
        <v>#N/A</v>
      </c>
      <c r="U192" s="29" t="e">
        <f>VLOOKUP(VLOOKUP($N$1,$X$4:$Y$11,2,FALSE)&amp;$S$1&amp;A192,作業ｼｰﾄ!$B$4:$N$709,13,FALSE)</f>
        <v>#N/A</v>
      </c>
      <c r="V192" s="17"/>
    </row>
    <row r="193" spans="1:22" ht="15.75" hidden="1" customHeight="1" x14ac:dyDescent="0.15">
      <c r="A193" s="3">
        <v>190</v>
      </c>
      <c r="B193" s="3">
        <f>IF(COUNTIF($I$4:L193,I193)=1,1,0)</f>
        <v>0</v>
      </c>
      <c r="C193" s="3" t="str">
        <f>IF(B193=0,"",SUM($B$4:B193))</f>
        <v/>
      </c>
      <c r="D193" s="39" t="e">
        <f>VLOOKUP(VLOOKUP($N$1,$X$4:$Y$11,2,FALSE)&amp;$S$1&amp;A193,作業ｼｰﾄ!$B$4:$N$709,6,FALSE)</f>
        <v>#N/A</v>
      </c>
      <c r="E193" s="39"/>
      <c r="F193" s="39"/>
      <c r="G193" s="40" t="e">
        <f>VLOOKUP(VLOOKUP($N$1,$X$4:$Y$11,2,FALSE)&amp;$S$1&amp;A193,作業ｼｰﾄ!$B$4:$N$709,7,FALSE)</f>
        <v>#N/A</v>
      </c>
      <c r="H193" s="40"/>
      <c r="I193" s="38" t="e">
        <f>VLOOKUP(VLOOKUP($N$1,$X$4:$Y$11,2,FALSE)&amp;$S$1&amp;A193,作業ｼｰﾄ!$B$4:$N$709,8,FALSE)</f>
        <v>#N/A</v>
      </c>
      <c r="J193" s="38"/>
      <c r="K193" s="38"/>
      <c r="L193" s="38"/>
      <c r="M193" s="44" t="e">
        <f>VLOOKUP(VLOOKUP($N$1,$X$4:$Y$11,2,FALSE)&amp;$S$1&amp;A193,作業ｼｰﾄ!$B$4:$N$709,9,FALSE)</f>
        <v>#N/A</v>
      </c>
      <c r="N193" s="44"/>
      <c r="O193" s="44"/>
      <c r="P193" s="30" t="e">
        <f>VLOOKUP(VLOOKUP($N$1,$X$4:$Y$11,2,FALSE)&amp;$S$1&amp;A193,作業ｼｰﾄ!$B$4:$N$709,10,FALSE)</f>
        <v>#N/A</v>
      </c>
      <c r="Q193" s="39" t="e">
        <f>VLOOKUP(VLOOKUP($N$1,$X$4:$Y$11,2,FALSE)&amp;$S$1&amp;A193,作業ｼｰﾄ!$B$4:$N$709,11,FALSE)</f>
        <v>#N/A</v>
      </c>
      <c r="R193" s="39"/>
      <c r="S193" s="39"/>
      <c r="T193" s="19" t="e">
        <f>VLOOKUP(VLOOKUP($N$1,$X$4:$Y$11,2,FALSE)&amp;$S$1&amp;A193,作業ｼｰﾄ!$B$4:$N$709,12,FALSE)</f>
        <v>#N/A</v>
      </c>
      <c r="U193" s="29" t="e">
        <f>VLOOKUP(VLOOKUP($N$1,$X$4:$Y$11,2,FALSE)&amp;$S$1&amp;A193,作業ｼｰﾄ!$B$4:$N$709,13,FALSE)</f>
        <v>#N/A</v>
      </c>
      <c r="V193" s="17"/>
    </row>
    <row r="194" spans="1:22" ht="15.75" hidden="1" customHeight="1" x14ac:dyDescent="0.15">
      <c r="A194" s="3">
        <v>191</v>
      </c>
      <c r="B194" s="3">
        <f>IF(COUNTIF($I$4:L194,I194)=1,1,0)</f>
        <v>0</v>
      </c>
      <c r="C194" s="3" t="str">
        <f>IF(B194=0,"",SUM($B$4:B194))</f>
        <v/>
      </c>
      <c r="D194" s="39" t="e">
        <f>VLOOKUP(VLOOKUP($N$1,$X$4:$Y$11,2,FALSE)&amp;$S$1&amp;A194,作業ｼｰﾄ!$B$4:$N$709,6,FALSE)</f>
        <v>#N/A</v>
      </c>
      <c r="E194" s="39"/>
      <c r="F194" s="39"/>
      <c r="G194" s="40" t="e">
        <f>VLOOKUP(VLOOKUP($N$1,$X$4:$Y$11,2,FALSE)&amp;$S$1&amp;A194,作業ｼｰﾄ!$B$4:$N$709,7,FALSE)</f>
        <v>#N/A</v>
      </c>
      <c r="H194" s="40"/>
      <c r="I194" s="38" t="e">
        <f>VLOOKUP(VLOOKUP($N$1,$X$4:$Y$11,2,FALSE)&amp;$S$1&amp;A194,作業ｼｰﾄ!$B$4:$N$709,8,FALSE)</f>
        <v>#N/A</v>
      </c>
      <c r="J194" s="38"/>
      <c r="K194" s="38"/>
      <c r="L194" s="38"/>
      <c r="M194" s="44" t="e">
        <f>VLOOKUP(VLOOKUP($N$1,$X$4:$Y$11,2,FALSE)&amp;$S$1&amp;A194,作業ｼｰﾄ!$B$4:$N$709,9,FALSE)</f>
        <v>#N/A</v>
      </c>
      <c r="N194" s="44"/>
      <c r="O194" s="44"/>
      <c r="P194" s="30" t="e">
        <f>VLOOKUP(VLOOKUP($N$1,$X$4:$Y$11,2,FALSE)&amp;$S$1&amp;A194,作業ｼｰﾄ!$B$4:$N$709,10,FALSE)</f>
        <v>#N/A</v>
      </c>
      <c r="Q194" s="39" t="e">
        <f>VLOOKUP(VLOOKUP($N$1,$X$4:$Y$11,2,FALSE)&amp;$S$1&amp;A194,作業ｼｰﾄ!$B$4:$N$709,11,FALSE)</f>
        <v>#N/A</v>
      </c>
      <c r="R194" s="39"/>
      <c r="S194" s="39"/>
      <c r="T194" s="19" t="e">
        <f>VLOOKUP(VLOOKUP($N$1,$X$4:$Y$11,2,FALSE)&amp;$S$1&amp;A194,作業ｼｰﾄ!$B$4:$N$709,12,FALSE)</f>
        <v>#N/A</v>
      </c>
      <c r="U194" s="29" t="e">
        <f>VLOOKUP(VLOOKUP($N$1,$X$4:$Y$11,2,FALSE)&amp;$S$1&amp;A194,作業ｼｰﾄ!$B$4:$N$709,13,FALSE)</f>
        <v>#N/A</v>
      </c>
      <c r="V194" s="17"/>
    </row>
    <row r="195" spans="1:22" ht="15.75" hidden="1" customHeight="1" x14ac:dyDescent="0.15">
      <c r="A195" s="3">
        <v>192</v>
      </c>
      <c r="B195" s="3">
        <f>IF(COUNTIF($I$4:L195,I195)=1,1,0)</f>
        <v>0</v>
      </c>
      <c r="C195" s="3" t="str">
        <f>IF(B195=0,"",SUM($B$4:B195))</f>
        <v/>
      </c>
      <c r="D195" s="39" t="e">
        <f>VLOOKUP(VLOOKUP($N$1,$X$4:$Y$11,2,FALSE)&amp;$S$1&amp;A195,作業ｼｰﾄ!$B$4:$N$709,6,FALSE)</f>
        <v>#N/A</v>
      </c>
      <c r="E195" s="39"/>
      <c r="F195" s="39"/>
      <c r="G195" s="40" t="e">
        <f>VLOOKUP(VLOOKUP($N$1,$X$4:$Y$11,2,FALSE)&amp;$S$1&amp;A195,作業ｼｰﾄ!$B$4:$N$709,7,FALSE)</f>
        <v>#N/A</v>
      </c>
      <c r="H195" s="40"/>
      <c r="I195" s="38" t="e">
        <f>VLOOKUP(VLOOKUP($N$1,$X$4:$Y$11,2,FALSE)&amp;$S$1&amp;A195,作業ｼｰﾄ!$B$4:$N$709,8,FALSE)</f>
        <v>#N/A</v>
      </c>
      <c r="J195" s="38"/>
      <c r="K195" s="38"/>
      <c r="L195" s="38"/>
      <c r="M195" s="44" t="e">
        <f>VLOOKUP(VLOOKUP($N$1,$X$4:$Y$11,2,FALSE)&amp;$S$1&amp;A195,作業ｼｰﾄ!$B$4:$N$709,9,FALSE)</f>
        <v>#N/A</v>
      </c>
      <c r="N195" s="44"/>
      <c r="O195" s="44"/>
      <c r="P195" s="30" t="e">
        <f>VLOOKUP(VLOOKUP($N$1,$X$4:$Y$11,2,FALSE)&amp;$S$1&amp;A195,作業ｼｰﾄ!$B$4:$N$709,10,FALSE)</f>
        <v>#N/A</v>
      </c>
      <c r="Q195" s="39" t="e">
        <f>VLOOKUP(VLOOKUP($N$1,$X$4:$Y$11,2,FALSE)&amp;$S$1&amp;A195,作業ｼｰﾄ!$B$4:$N$709,11,FALSE)</f>
        <v>#N/A</v>
      </c>
      <c r="R195" s="39"/>
      <c r="S195" s="39"/>
      <c r="T195" s="19" t="e">
        <f>VLOOKUP(VLOOKUP($N$1,$X$4:$Y$11,2,FALSE)&amp;$S$1&amp;A195,作業ｼｰﾄ!$B$4:$N$709,12,FALSE)</f>
        <v>#N/A</v>
      </c>
      <c r="U195" s="29" t="e">
        <f>VLOOKUP(VLOOKUP($N$1,$X$4:$Y$11,2,FALSE)&amp;$S$1&amp;A195,作業ｼｰﾄ!$B$4:$N$709,13,FALSE)</f>
        <v>#N/A</v>
      </c>
      <c r="V195" s="17"/>
    </row>
    <row r="196" spans="1:22" ht="15.75" hidden="1" customHeight="1" x14ac:dyDescent="0.15">
      <c r="A196" s="3">
        <v>193</v>
      </c>
      <c r="B196" s="3">
        <f>IF(COUNTIF($I$4:L196,I196)=1,1,0)</f>
        <v>0</v>
      </c>
      <c r="C196" s="3" t="str">
        <f>IF(B196=0,"",SUM($B$4:B196))</f>
        <v/>
      </c>
      <c r="D196" s="39" t="e">
        <f>VLOOKUP(VLOOKUP($N$1,$X$4:$Y$11,2,FALSE)&amp;$S$1&amp;A196,作業ｼｰﾄ!$B$4:$N$709,6,FALSE)</f>
        <v>#N/A</v>
      </c>
      <c r="E196" s="39"/>
      <c r="F196" s="39"/>
      <c r="G196" s="40" t="e">
        <f>VLOOKUP(VLOOKUP($N$1,$X$4:$Y$11,2,FALSE)&amp;$S$1&amp;A196,作業ｼｰﾄ!$B$4:$N$709,7,FALSE)</f>
        <v>#N/A</v>
      </c>
      <c r="H196" s="40"/>
      <c r="I196" s="38" t="e">
        <f>VLOOKUP(VLOOKUP($N$1,$X$4:$Y$11,2,FALSE)&amp;$S$1&amp;A196,作業ｼｰﾄ!$B$4:$N$709,8,FALSE)</f>
        <v>#N/A</v>
      </c>
      <c r="J196" s="38"/>
      <c r="K196" s="38"/>
      <c r="L196" s="38"/>
      <c r="M196" s="44" t="e">
        <f>VLOOKUP(VLOOKUP($N$1,$X$4:$Y$11,2,FALSE)&amp;$S$1&amp;A196,作業ｼｰﾄ!$B$4:$N$709,9,FALSE)</f>
        <v>#N/A</v>
      </c>
      <c r="N196" s="44"/>
      <c r="O196" s="44"/>
      <c r="P196" s="30" t="e">
        <f>VLOOKUP(VLOOKUP($N$1,$X$4:$Y$11,2,FALSE)&amp;$S$1&amp;A196,作業ｼｰﾄ!$B$4:$N$709,10,FALSE)</f>
        <v>#N/A</v>
      </c>
      <c r="Q196" s="39" t="e">
        <f>VLOOKUP(VLOOKUP($N$1,$X$4:$Y$11,2,FALSE)&amp;$S$1&amp;A196,作業ｼｰﾄ!$B$4:$N$709,11,FALSE)</f>
        <v>#N/A</v>
      </c>
      <c r="R196" s="39"/>
      <c r="S196" s="39"/>
      <c r="T196" s="19" t="e">
        <f>VLOOKUP(VLOOKUP($N$1,$X$4:$Y$11,2,FALSE)&amp;$S$1&amp;A196,作業ｼｰﾄ!$B$4:$N$709,12,FALSE)</f>
        <v>#N/A</v>
      </c>
      <c r="U196" s="29" t="e">
        <f>VLOOKUP(VLOOKUP($N$1,$X$4:$Y$11,2,FALSE)&amp;$S$1&amp;A196,作業ｼｰﾄ!$B$4:$N$709,13,FALSE)</f>
        <v>#N/A</v>
      </c>
      <c r="V196" s="17"/>
    </row>
    <row r="197" spans="1:22" ht="15.75" hidden="1" customHeight="1" x14ac:dyDescent="0.15">
      <c r="A197" s="3">
        <v>194</v>
      </c>
      <c r="B197" s="3">
        <f>IF(COUNTIF($I$4:L197,I197)=1,1,0)</f>
        <v>0</v>
      </c>
      <c r="C197" s="3" t="str">
        <f>IF(B197=0,"",SUM($B$4:B197))</f>
        <v/>
      </c>
      <c r="D197" s="39" t="e">
        <f>VLOOKUP(VLOOKUP($N$1,$X$4:$Y$11,2,FALSE)&amp;$S$1&amp;A197,作業ｼｰﾄ!$B$4:$N$709,6,FALSE)</f>
        <v>#N/A</v>
      </c>
      <c r="E197" s="39"/>
      <c r="F197" s="39"/>
      <c r="G197" s="40" t="e">
        <f>VLOOKUP(VLOOKUP($N$1,$X$4:$Y$11,2,FALSE)&amp;$S$1&amp;A197,作業ｼｰﾄ!$B$4:$N$709,7,FALSE)</f>
        <v>#N/A</v>
      </c>
      <c r="H197" s="40"/>
      <c r="I197" s="38" t="e">
        <f>VLOOKUP(VLOOKUP($N$1,$X$4:$Y$11,2,FALSE)&amp;$S$1&amp;A197,作業ｼｰﾄ!$B$4:$N$709,8,FALSE)</f>
        <v>#N/A</v>
      </c>
      <c r="J197" s="38"/>
      <c r="K197" s="38"/>
      <c r="L197" s="38"/>
      <c r="M197" s="44" t="e">
        <f>VLOOKUP(VLOOKUP($N$1,$X$4:$Y$11,2,FALSE)&amp;$S$1&amp;A197,作業ｼｰﾄ!$B$4:$N$709,9,FALSE)</f>
        <v>#N/A</v>
      </c>
      <c r="N197" s="44"/>
      <c r="O197" s="44"/>
      <c r="P197" s="30" t="e">
        <f>VLOOKUP(VLOOKUP($N$1,$X$4:$Y$11,2,FALSE)&amp;$S$1&amp;A197,作業ｼｰﾄ!$B$4:$N$709,10,FALSE)</f>
        <v>#N/A</v>
      </c>
      <c r="Q197" s="39" t="e">
        <f>VLOOKUP(VLOOKUP($N$1,$X$4:$Y$11,2,FALSE)&amp;$S$1&amp;A197,作業ｼｰﾄ!$B$4:$N$709,11,FALSE)</f>
        <v>#N/A</v>
      </c>
      <c r="R197" s="39"/>
      <c r="S197" s="39"/>
      <c r="T197" s="19" t="e">
        <f>VLOOKUP(VLOOKUP($N$1,$X$4:$Y$11,2,FALSE)&amp;$S$1&amp;A197,作業ｼｰﾄ!$B$4:$N$709,12,FALSE)</f>
        <v>#N/A</v>
      </c>
      <c r="U197" s="29" t="e">
        <f>VLOOKUP(VLOOKUP($N$1,$X$4:$Y$11,2,FALSE)&amp;$S$1&amp;A197,作業ｼｰﾄ!$B$4:$N$709,13,FALSE)</f>
        <v>#N/A</v>
      </c>
      <c r="V197" s="17"/>
    </row>
    <row r="198" spans="1:22" ht="15.75" hidden="1" customHeight="1" x14ac:dyDescent="0.15">
      <c r="A198" s="3">
        <v>195</v>
      </c>
      <c r="B198" s="3">
        <f>IF(COUNTIF($I$4:L198,I198)=1,1,0)</f>
        <v>0</v>
      </c>
      <c r="C198" s="3" t="str">
        <f>IF(B198=0,"",SUM($B$4:B198))</f>
        <v/>
      </c>
      <c r="D198" s="39" t="e">
        <f>VLOOKUP(VLOOKUP($N$1,$X$4:$Y$11,2,FALSE)&amp;$S$1&amp;A198,作業ｼｰﾄ!$B$4:$N$709,6,FALSE)</f>
        <v>#N/A</v>
      </c>
      <c r="E198" s="39"/>
      <c r="F198" s="39"/>
      <c r="G198" s="40" t="e">
        <f>VLOOKUP(VLOOKUP($N$1,$X$4:$Y$11,2,FALSE)&amp;$S$1&amp;A198,作業ｼｰﾄ!$B$4:$N$709,7,FALSE)</f>
        <v>#N/A</v>
      </c>
      <c r="H198" s="40"/>
      <c r="I198" s="38" t="e">
        <f>VLOOKUP(VLOOKUP($N$1,$X$4:$Y$11,2,FALSE)&amp;$S$1&amp;A198,作業ｼｰﾄ!$B$4:$N$709,8,FALSE)</f>
        <v>#N/A</v>
      </c>
      <c r="J198" s="38"/>
      <c r="K198" s="38"/>
      <c r="L198" s="38"/>
      <c r="M198" s="44" t="e">
        <f>VLOOKUP(VLOOKUP($N$1,$X$4:$Y$11,2,FALSE)&amp;$S$1&amp;A198,作業ｼｰﾄ!$B$4:$N$709,9,FALSE)</f>
        <v>#N/A</v>
      </c>
      <c r="N198" s="44"/>
      <c r="O198" s="44"/>
      <c r="P198" s="30" t="e">
        <f>VLOOKUP(VLOOKUP($N$1,$X$4:$Y$11,2,FALSE)&amp;$S$1&amp;A198,作業ｼｰﾄ!$B$4:$N$709,10,FALSE)</f>
        <v>#N/A</v>
      </c>
      <c r="Q198" s="39" t="e">
        <f>VLOOKUP(VLOOKUP($N$1,$X$4:$Y$11,2,FALSE)&amp;$S$1&amp;A198,作業ｼｰﾄ!$B$4:$N$709,11,FALSE)</f>
        <v>#N/A</v>
      </c>
      <c r="R198" s="39"/>
      <c r="S198" s="39"/>
      <c r="T198" s="19" t="e">
        <f>VLOOKUP(VLOOKUP($N$1,$X$4:$Y$11,2,FALSE)&amp;$S$1&amp;A198,作業ｼｰﾄ!$B$4:$N$709,12,FALSE)</f>
        <v>#N/A</v>
      </c>
      <c r="U198" s="29" t="e">
        <f>VLOOKUP(VLOOKUP($N$1,$X$4:$Y$11,2,FALSE)&amp;$S$1&amp;A198,作業ｼｰﾄ!$B$4:$N$709,13,FALSE)</f>
        <v>#N/A</v>
      </c>
      <c r="V198" s="17"/>
    </row>
    <row r="199" spans="1:22" ht="15.75" hidden="1" customHeight="1" x14ac:dyDescent="0.15">
      <c r="A199" s="3">
        <v>196</v>
      </c>
      <c r="B199" s="3">
        <f>IF(COUNTIF($I$4:L199,I199)=1,1,0)</f>
        <v>0</v>
      </c>
      <c r="C199" s="3" t="str">
        <f>IF(B199=0,"",SUM($B$4:B199))</f>
        <v/>
      </c>
      <c r="D199" s="39" t="e">
        <f>VLOOKUP(VLOOKUP($N$1,$X$4:$Y$11,2,FALSE)&amp;$S$1&amp;A199,作業ｼｰﾄ!$B$4:$N$709,6,FALSE)</f>
        <v>#N/A</v>
      </c>
      <c r="E199" s="39"/>
      <c r="F199" s="39"/>
      <c r="G199" s="40" t="e">
        <f>VLOOKUP(VLOOKUP($N$1,$X$4:$Y$11,2,FALSE)&amp;$S$1&amp;A199,作業ｼｰﾄ!$B$4:$N$709,7,FALSE)</f>
        <v>#N/A</v>
      </c>
      <c r="H199" s="40"/>
      <c r="I199" s="38" t="e">
        <f>VLOOKUP(VLOOKUP($N$1,$X$4:$Y$11,2,FALSE)&amp;$S$1&amp;A199,作業ｼｰﾄ!$B$4:$N$709,8,FALSE)</f>
        <v>#N/A</v>
      </c>
      <c r="J199" s="38"/>
      <c r="K199" s="38"/>
      <c r="L199" s="38"/>
      <c r="M199" s="44" t="e">
        <f>VLOOKUP(VLOOKUP($N$1,$X$4:$Y$11,2,FALSE)&amp;$S$1&amp;A199,作業ｼｰﾄ!$B$4:$N$709,9,FALSE)</f>
        <v>#N/A</v>
      </c>
      <c r="N199" s="44"/>
      <c r="O199" s="44"/>
      <c r="P199" s="30" t="e">
        <f>VLOOKUP(VLOOKUP($N$1,$X$4:$Y$11,2,FALSE)&amp;$S$1&amp;A199,作業ｼｰﾄ!$B$4:$N$709,10,FALSE)</f>
        <v>#N/A</v>
      </c>
      <c r="Q199" s="39" t="e">
        <f>VLOOKUP(VLOOKUP($N$1,$X$4:$Y$11,2,FALSE)&amp;$S$1&amp;A199,作業ｼｰﾄ!$B$4:$N$709,11,FALSE)</f>
        <v>#N/A</v>
      </c>
      <c r="R199" s="39"/>
      <c r="S199" s="39"/>
      <c r="T199" s="19" t="e">
        <f>VLOOKUP(VLOOKUP($N$1,$X$4:$Y$11,2,FALSE)&amp;$S$1&amp;A199,作業ｼｰﾄ!$B$4:$N$709,12,FALSE)</f>
        <v>#N/A</v>
      </c>
      <c r="U199" s="29" t="e">
        <f>VLOOKUP(VLOOKUP($N$1,$X$4:$Y$11,2,FALSE)&amp;$S$1&amp;A199,作業ｼｰﾄ!$B$4:$N$709,13,FALSE)</f>
        <v>#N/A</v>
      </c>
      <c r="V199" s="17"/>
    </row>
    <row r="200" spans="1:22" ht="15.75" hidden="1" customHeight="1" x14ac:dyDescent="0.15">
      <c r="A200" s="3">
        <v>197</v>
      </c>
      <c r="B200" s="3">
        <f>IF(COUNTIF($I$4:L200,I200)=1,1,0)</f>
        <v>0</v>
      </c>
      <c r="C200" s="3" t="str">
        <f>IF(B200=0,"",SUM($B$4:B200))</f>
        <v/>
      </c>
      <c r="D200" s="39" t="e">
        <f>VLOOKUP(VLOOKUP($N$1,$X$4:$Y$11,2,FALSE)&amp;$S$1&amp;A200,作業ｼｰﾄ!$B$4:$N$709,6,FALSE)</f>
        <v>#N/A</v>
      </c>
      <c r="E200" s="39"/>
      <c r="F200" s="39"/>
      <c r="G200" s="40" t="e">
        <f>VLOOKUP(VLOOKUP($N$1,$X$4:$Y$11,2,FALSE)&amp;$S$1&amp;A200,作業ｼｰﾄ!$B$4:$N$709,7,FALSE)</f>
        <v>#N/A</v>
      </c>
      <c r="H200" s="40"/>
      <c r="I200" s="38" t="e">
        <f>VLOOKUP(VLOOKUP($N$1,$X$4:$Y$11,2,FALSE)&amp;$S$1&amp;A200,作業ｼｰﾄ!$B$4:$N$709,8,FALSE)</f>
        <v>#N/A</v>
      </c>
      <c r="J200" s="38"/>
      <c r="K200" s="38"/>
      <c r="L200" s="38"/>
      <c r="M200" s="44" t="e">
        <f>VLOOKUP(VLOOKUP($N$1,$X$4:$Y$11,2,FALSE)&amp;$S$1&amp;A200,作業ｼｰﾄ!$B$4:$N$709,9,FALSE)</f>
        <v>#N/A</v>
      </c>
      <c r="N200" s="44"/>
      <c r="O200" s="44"/>
      <c r="P200" s="30" t="e">
        <f>VLOOKUP(VLOOKUP($N$1,$X$4:$Y$11,2,FALSE)&amp;$S$1&amp;A200,作業ｼｰﾄ!$B$4:$N$709,10,FALSE)</f>
        <v>#N/A</v>
      </c>
      <c r="Q200" s="39" t="e">
        <f>VLOOKUP(VLOOKUP($N$1,$X$4:$Y$11,2,FALSE)&amp;$S$1&amp;A200,作業ｼｰﾄ!$B$4:$N$709,11,FALSE)</f>
        <v>#N/A</v>
      </c>
      <c r="R200" s="39"/>
      <c r="S200" s="39"/>
      <c r="T200" s="19" t="e">
        <f>VLOOKUP(VLOOKUP($N$1,$X$4:$Y$11,2,FALSE)&amp;$S$1&amp;A200,作業ｼｰﾄ!$B$4:$N$709,12,FALSE)</f>
        <v>#N/A</v>
      </c>
      <c r="U200" s="29" t="e">
        <f>VLOOKUP(VLOOKUP($N$1,$X$4:$Y$11,2,FALSE)&amp;$S$1&amp;A200,作業ｼｰﾄ!$B$4:$N$709,13,FALSE)</f>
        <v>#N/A</v>
      </c>
      <c r="V200" s="17"/>
    </row>
    <row r="201" spans="1:22" ht="15.75" hidden="1" customHeight="1" x14ac:dyDescent="0.15">
      <c r="A201" s="3">
        <v>198</v>
      </c>
      <c r="B201" s="3">
        <f>IF(COUNTIF($I$4:L201,I201)=1,1,0)</f>
        <v>0</v>
      </c>
      <c r="C201" s="3" t="str">
        <f>IF(B201=0,"",SUM($B$4:B201))</f>
        <v/>
      </c>
      <c r="D201" s="39" t="e">
        <f>VLOOKUP(VLOOKUP($N$1,$X$4:$Y$11,2,FALSE)&amp;$S$1&amp;A201,作業ｼｰﾄ!$B$4:$N$709,6,FALSE)</f>
        <v>#N/A</v>
      </c>
      <c r="E201" s="39"/>
      <c r="F201" s="39"/>
      <c r="G201" s="40" t="e">
        <f>VLOOKUP(VLOOKUP($N$1,$X$4:$Y$11,2,FALSE)&amp;$S$1&amp;A201,作業ｼｰﾄ!$B$4:$N$709,7,FALSE)</f>
        <v>#N/A</v>
      </c>
      <c r="H201" s="40"/>
      <c r="I201" s="38" t="e">
        <f>VLOOKUP(VLOOKUP($N$1,$X$4:$Y$11,2,FALSE)&amp;$S$1&amp;A201,作業ｼｰﾄ!$B$4:$N$709,8,FALSE)</f>
        <v>#N/A</v>
      </c>
      <c r="J201" s="38"/>
      <c r="K201" s="38"/>
      <c r="L201" s="38"/>
      <c r="M201" s="44" t="e">
        <f>VLOOKUP(VLOOKUP($N$1,$X$4:$Y$11,2,FALSE)&amp;$S$1&amp;A201,作業ｼｰﾄ!$B$4:$N$709,9,FALSE)</f>
        <v>#N/A</v>
      </c>
      <c r="N201" s="44"/>
      <c r="O201" s="44"/>
      <c r="P201" s="30" t="e">
        <f>VLOOKUP(VLOOKUP($N$1,$X$4:$Y$11,2,FALSE)&amp;$S$1&amp;A201,作業ｼｰﾄ!$B$4:$N$709,10,FALSE)</f>
        <v>#N/A</v>
      </c>
      <c r="Q201" s="39" t="e">
        <f>VLOOKUP(VLOOKUP($N$1,$X$4:$Y$11,2,FALSE)&amp;$S$1&amp;A201,作業ｼｰﾄ!$B$4:$N$709,11,FALSE)</f>
        <v>#N/A</v>
      </c>
      <c r="R201" s="39"/>
      <c r="S201" s="39"/>
      <c r="T201" s="19" t="e">
        <f>VLOOKUP(VLOOKUP($N$1,$X$4:$Y$11,2,FALSE)&amp;$S$1&amp;A201,作業ｼｰﾄ!$B$4:$N$709,12,FALSE)</f>
        <v>#N/A</v>
      </c>
      <c r="U201" s="29" t="e">
        <f>VLOOKUP(VLOOKUP($N$1,$X$4:$Y$11,2,FALSE)&amp;$S$1&amp;A201,作業ｼｰﾄ!$B$4:$N$709,13,FALSE)</f>
        <v>#N/A</v>
      </c>
      <c r="V201" s="17"/>
    </row>
    <row r="202" spans="1:22" ht="15.75" hidden="1" customHeight="1" x14ac:dyDescent="0.15">
      <c r="A202" s="3">
        <v>199</v>
      </c>
      <c r="B202" s="3">
        <f>IF(COUNTIF($I$4:L202,I202)=1,1,0)</f>
        <v>0</v>
      </c>
      <c r="C202" s="3" t="str">
        <f>IF(B202=0,"",SUM($B$4:B202))</f>
        <v/>
      </c>
      <c r="D202" s="39" t="e">
        <f>VLOOKUP(VLOOKUP($N$1,$X$4:$Y$11,2,FALSE)&amp;$S$1&amp;A202,作業ｼｰﾄ!$B$4:$N$709,6,FALSE)</f>
        <v>#N/A</v>
      </c>
      <c r="E202" s="39"/>
      <c r="F202" s="39"/>
      <c r="G202" s="40" t="e">
        <f>VLOOKUP(VLOOKUP($N$1,$X$4:$Y$11,2,FALSE)&amp;$S$1&amp;A202,作業ｼｰﾄ!$B$4:$N$709,7,FALSE)</f>
        <v>#N/A</v>
      </c>
      <c r="H202" s="40"/>
      <c r="I202" s="38" t="e">
        <f>VLOOKUP(VLOOKUP($N$1,$X$4:$Y$11,2,FALSE)&amp;$S$1&amp;A202,作業ｼｰﾄ!$B$4:$N$709,8,FALSE)</f>
        <v>#N/A</v>
      </c>
      <c r="J202" s="38"/>
      <c r="K202" s="38"/>
      <c r="L202" s="38"/>
      <c r="M202" s="44" t="e">
        <f>VLOOKUP(VLOOKUP($N$1,$X$4:$Y$11,2,FALSE)&amp;$S$1&amp;A202,作業ｼｰﾄ!$B$4:$N$709,9,FALSE)</f>
        <v>#N/A</v>
      </c>
      <c r="N202" s="44"/>
      <c r="O202" s="44"/>
      <c r="P202" s="30" t="e">
        <f>VLOOKUP(VLOOKUP($N$1,$X$4:$Y$11,2,FALSE)&amp;$S$1&amp;A202,作業ｼｰﾄ!$B$4:$N$709,10,FALSE)</f>
        <v>#N/A</v>
      </c>
      <c r="Q202" s="39" t="e">
        <f>VLOOKUP(VLOOKUP($N$1,$X$4:$Y$11,2,FALSE)&amp;$S$1&amp;A202,作業ｼｰﾄ!$B$4:$N$709,11,FALSE)</f>
        <v>#N/A</v>
      </c>
      <c r="R202" s="39"/>
      <c r="S202" s="39"/>
      <c r="T202" s="19" t="e">
        <f>VLOOKUP(VLOOKUP($N$1,$X$4:$Y$11,2,FALSE)&amp;$S$1&amp;A202,作業ｼｰﾄ!$B$4:$N$709,12,FALSE)</f>
        <v>#N/A</v>
      </c>
      <c r="U202" s="29" t="e">
        <f>VLOOKUP(VLOOKUP($N$1,$X$4:$Y$11,2,FALSE)&amp;$S$1&amp;A202,作業ｼｰﾄ!$B$4:$N$709,13,FALSE)</f>
        <v>#N/A</v>
      </c>
      <c r="V202" s="17"/>
    </row>
    <row r="203" spans="1:22" ht="15.75" hidden="1" customHeight="1" x14ac:dyDescent="0.15">
      <c r="A203" s="3">
        <v>200</v>
      </c>
      <c r="B203" s="3">
        <f>IF(COUNTIF($I$4:L203,I203)=1,1,0)</f>
        <v>0</v>
      </c>
      <c r="C203" s="3" t="str">
        <f>IF(B203=0,"",SUM($B$4:B203))</f>
        <v/>
      </c>
      <c r="D203" s="39" t="e">
        <f>VLOOKUP(VLOOKUP($N$1,$X$4:$Y$11,2,FALSE)&amp;$S$1&amp;A203,作業ｼｰﾄ!$B$4:$N$709,6,FALSE)</f>
        <v>#N/A</v>
      </c>
      <c r="E203" s="39"/>
      <c r="F203" s="39"/>
      <c r="G203" s="40" t="e">
        <f>VLOOKUP(VLOOKUP($N$1,$X$4:$Y$11,2,FALSE)&amp;$S$1&amp;A203,作業ｼｰﾄ!$B$4:$N$709,7,FALSE)</f>
        <v>#N/A</v>
      </c>
      <c r="H203" s="40"/>
      <c r="I203" s="38" t="e">
        <f>VLOOKUP(VLOOKUP($N$1,$X$4:$Y$11,2,FALSE)&amp;$S$1&amp;A203,作業ｼｰﾄ!$B$4:$N$709,8,FALSE)</f>
        <v>#N/A</v>
      </c>
      <c r="J203" s="38"/>
      <c r="K203" s="38"/>
      <c r="L203" s="38"/>
      <c r="M203" s="44" t="e">
        <f>VLOOKUP(VLOOKUP($N$1,$X$4:$Y$11,2,FALSE)&amp;$S$1&amp;A203,作業ｼｰﾄ!$B$4:$N$709,9,FALSE)</f>
        <v>#N/A</v>
      </c>
      <c r="N203" s="44"/>
      <c r="O203" s="44"/>
      <c r="P203" s="30" t="e">
        <f>VLOOKUP(VLOOKUP($N$1,$X$4:$Y$11,2,FALSE)&amp;$S$1&amp;A203,作業ｼｰﾄ!$B$4:$N$709,10,FALSE)</f>
        <v>#N/A</v>
      </c>
      <c r="Q203" s="39" t="e">
        <f>VLOOKUP(VLOOKUP($N$1,$X$4:$Y$11,2,FALSE)&amp;$S$1&amp;A203,作業ｼｰﾄ!$B$4:$N$709,11,FALSE)</f>
        <v>#N/A</v>
      </c>
      <c r="R203" s="39"/>
      <c r="S203" s="39"/>
      <c r="T203" s="19" t="e">
        <f>VLOOKUP(VLOOKUP($N$1,$X$4:$Y$11,2,FALSE)&amp;$S$1&amp;A203,作業ｼｰﾄ!$B$4:$N$709,12,FALSE)</f>
        <v>#N/A</v>
      </c>
      <c r="U203" s="29" t="e">
        <f>VLOOKUP(VLOOKUP($N$1,$X$4:$Y$11,2,FALSE)&amp;$S$1&amp;A203,作業ｼｰﾄ!$B$4:$N$709,13,FALSE)</f>
        <v>#N/A</v>
      </c>
      <c r="V203" s="17"/>
    </row>
    <row r="204" spans="1:22" ht="15.75" hidden="1" customHeight="1" x14ac:dyDescent="0.15">
      <c r="A204" s="3">
        <v>201</v>
      </c>
      <c r="B204" s="3">
        <f>IF(COUNTIF($I$4:L204,I204)=1,1,0)</f>
        <v>0</v>
      </c>
      <c r="C204" s="3" t="str">
        <f>IF(B204=0,"",SUM($B$4:B204))</f>
        <v/>
      </c>
      <c r="D204" s="39" t="e">
        <f>VLOOKUP(VLOOKUP($N$1,$X$4:$Y$11,2,FALSE)&amp;$S$1&amp;A204,作業ｼｰﾄ!$B$4:$N$709,6,FALSE)</f>
        <v>#N/A</v>
      </c>
      <c r="E204" s="39"/>
      <c r="F204" s="39"/>
      <c r="G204" s="40" t="e">
        <f>VLOOKUP(VLOOKUP($N$1,$X$4:$Y$11,2,FALSE)&amp;$S$1&amp;A204,作業ｼｰﾄ!$B$4:$N$709,7,FALSE)</f>
        <v>#N/A</v>
      </c>
      <c r="H204" s="40"/>
      <c r="I204" s="38" t="e">
        <f>VLOOKUP(VLOOKUP($N$1,$X$4:$Y$11,2,FALSE)&amp;$S$1&amp;A204,作業ｼｰﾄ!$B$4:$N$709,8,FALSE)</f>
        <v>#N/A</v>
      </c>
      <c r="J204" s="38"/>
      <c r="K204" s="38"/>
      <c r="L204" s="38"/>
      <c r="M204" s="44" t="e">
        <f>VLOOKUP(VLOOKUP($N$1,$X$4:$Y$11,2,FALSE)&amp;$S$1&amp;A204,作業ｼｰﾄ!$B$4:$N$709,9,FALSE)</f>
        <v>#N/A</v>
      </c>
      <c r="N204" s="44"/>
      <c r="O204" s="44"/>
      <c r="P204" s="30" t="e">
        <f>VLOOKUP(VLOOKUP($N$1,$X$4:$Y$11,2,FALSE)&amp;$S$1&amp;A204,作業ｼｰﾄ!$B$4:$N$709,10,FALSE)</f>
        <v>#N/A</v>
      </c>
      <c r="Q204" s="39" t="e">
        <f>VLOOKUP(VLOOKUP($N$1,$X$4:$Y$11,2,FALSE)&amp;$S$1&amp;A204,作業ｼｰﾄ!$B$4:$N$709,11,FALSE)</f>
        <v>#N/A</v>
      </c>
      <c r="R204" s="39"/>
      <c r="S204" s="39"/>
      <c r="T204" s="19" t="e">
        <f>VLOOKUP(VLOOKUP($N$1,$X$4:$Y$11,2,FALSE)&amp;$S$1&amp;A204,作業ｼｰﾄ!$B$4:$N$709,12,FALSE)</f>
        <v>#N/A</v>
      </c>
      <c r="U204" s="29" t="e">
        <f>VLOOKUP(VLOOKUP($N$1,$X$4:$Y$11,2,FALSE)&amp;$S$1&amp;A204,作業ｼｰﾄ!$B$4:$N$709,13,FALSE)</f>
        <v>#N/A</v>
      </c>
      <c r="V204" s="17"/>
    </row>
    <row r="205" spans="1:22" ht="15.75" hidden="1" customHeight="1" x14ac:dyDescent="0.15">
      <c r="A205" s="3">
        <v>202</v>
      </c>
      <c r="B205" s="3">
        <f>IF(COUNTIF($I$4:L205,I205)=1,1,0)</f>
        <v>0</v>
      </c>
      <c r="C205" s="3" t="str">
        <f>IF(B205=0,"",SUM($B$4:B205))</f>
        <v/>
      </c>
      <c r="D205" s="39" t="e">
        <f>VLOOKUP(VLOOKUP($N$1,$X$4:$Y$11,2,FALSE)&amp;$S$1&amp;A205,作業ｼｰﾄ!$B$4:$N$709,6,FALSE)</f>
        <v>#N/A</v>
      </c>
      <c r="E205" s="39"/>
      <c r="F205" s="39"/>
      <c r="G205" s="40" t="e">
        <f>VLOOKUP(VLOOKUP($N$1,$X$4:$Y$11,2,FALSE)&amp;$S$1&amp;A205,作業ｼｰﾄ!$B$4:$N$709,7,FALSE)</f>
        <v>#N/A</v>
      </c>
      <c r="H205" s="40"/>
      <c r="I205" s="38" t="e">
        <f>VLOOKUP(VLOOKUP($N$1,$X$4:$Y$11,2,FALSE)&amp;$S$1&amp;A205,作業ｼｰﾄ!$B$4:$N$709,8,FALSE)</f>
        <v>#N/A</v>
      </c>
      <c r="J205" s="38"/>
      <c r="K205" s="38"/>
      <c r="L205" s="38"/>
      <c r="M205" s="44" t="e">
        <f>VLOOKUP(VLOOKUP($N$1,$X$4:$Y$11,2,FALSE)&amp;$S$1&amp;A205,作業ｼｰﾄ!$B$4:$N$709,9,FALSE)</f>
        <v>#N/A</v>
      </c>
      <c r="N205" s="44"/>
      <c r="O205" s="44"/>
      <c r="P205" s="30" t="e">
        <f>VLOOKUP(VLOOKUP($N$1,$X$4:$Y$11,2,FALSE)&amp;$S$1&amp;A205,作業ｼｰﾄ!$B$4:$N$709,10,FALSE)</f>
        <v>#N/A</v>
      </c>
      <c r="Q205" s="39" t="e">
        <f>VLOOKUP(VLOOKUP($N$1,$X$4:$Y$11,2,FALSE)&amp;$S$1&amp;A205,作業ｼｰﾄ!$B$4:$N$709,11,FALSE)</f>
        <v>#N/A</v>
      </c>
      <c r="R205" s="39"/>
      <c r="S205" s="39"/>
      <c r="T205" s="19" t="e">
        <f>VLOOKUP(VLOOKUP($N$1,$X$4:$Y$11,2,FALSE)&amp;$S$1&amp;A205,作業ｼｰﾄ!$B$4:$N$709,12,FALSE)</f>
        <v>#N/A</v>
      </c>
      <c r="U205" s="29" t="e">
        <f>VLOOKUP(VLOOKUP($N$1,$X$4:$Y$11,2,FALSE)&amp;$S$1&amp;A205,作業ｼｰﾄ!$B$4:$N$709,13,FALSE)</f>
        <v>#N/A</v>
      </c>
      <c r="V205" s="17"/>
    </row>
    <row r="206" spans="1:22" ht="15.75" hidden="1" customHeight="1" x14ac:dyDescent="0.15">
      <c r="A206" s="3">
        <v>203</v>
      </c>
      <c r="B206" s="3">
        <f>IF(COUNTIF($I$4:L206,I206)=1,1,0)</f>
        <v>0</v>
      </c>
      <c r="C206" s="3" t="str">
        <f>IF(B206=0,"",SUM($B$4:B206))</f>
        <v/>
      </c>
      <c r="D206" s="39" t="e">
        <f>VLOOKUP(VLOOKUP($N$1,$X$4:$Y$11,2,FALSE)&amp;$S$1&amp;A206,作業ｼｰﾄ!$B$4:$N$709,6,FALSE)</f>
        <v>#N/A</v>
      </c>
      <c r="E206" s="39"/>
      <c r="F206" s="39"/>
      <c r="G206" s="40" t="e">
        <f>VLOOKUP(VLOOKUP($N$1,$X$4:$Y$11,2,FALSE)&amp;$S$1&amp;A206,作業ｼｰﾄ!$B$4:$N$709,7,FALSE)</f>
        <v>#N/A</v>
      </c>
      <c r="H206" s="40"/>
      <c r="I206" s="38" t="e">
        <f>VLOOKUP(VLOOKUP($N$1,$X$4:$Y$11,2,FALSE)&amp;$S$1&amp;A206,作業ｼｰﾄ!$B$4:$N$709,8,FALSE)</f>
        <v>#N/A</v>
      </c>
      <c r="J206" s="38"/>
      <c r="K206" s="38"/>
      <c r="L206" s="38"/>
      <c r="M206" s="44" t="e">
        <f>VLOOKUP(VLOOKUP($N$1,$X$4:$Y$11,2,FALSE)&amp;$S$1&amp;A206,作業ｼｰﾄ!$B$4:$N$709,9,FALSE)</f>
        <v>#N/A</v>
      </c>
      <c r="N206" s="44"/>
      <c r="O206" s="44"/>
      <c r="P206" s="30" t="e">
        <f>VLOOKUP(VLOOKUP($N$1,$X$4:$Y$11,2,FALSE)&amp;$S$1&amp;A206,作業ｼｰﾄ!$B$4:$N$709,10,FALSE)</f>
        <v>#N/A</v>
      </c>
      <c r="Q206" s="39" t="e">
        <f>VLOOKUP(VLOOKUP($N$1,$X$4:$Y$11,2,FALSE)&amp;$S$1&amp;A206,作業ｼｰﾄ!$B$4:$N$709,11,FALSE)</f>
        <v>#N/A</v>
      </c>
      <c r="R206" s="39"/>
      <c r="S206" s="39"/>
      <c r="T206" s="19" t="e">
        <f>VLOOKUP(VLOOKUP($N$1,$X$4:$Y$11,2,FALSE)&amp;$S$1&amp;A206,作業ｼｰﾄ!$B$4:$N$709,12,FALSE)</f>
        <v>#N/A</v>
      </c>
      <c r="U206" s="29" t="e">
        <f>VLOOKUP(VLOOKUP($N$1,$X$4:$Y$11,2,FALSE)&amp;$S$1&amp;A206,作業ｼｰﾄ!$B$4:$N$709,13,FALSE)</f>
        <v>#N/A</v>
      </c>
      <c r="V206" s="17"/>
    </row>
    <row r="207" spans="1:22" ht="15.75" hidden="1" customHeight="1" x14ac:dyDescent="0.15">
      <c r="A207" s="3">
        <v>204</v>
      </c>
      <c r="B207" s="3">
        <f>IF(COUNTIF($I$4:L207,I207)=1,1,0)</f>
        <v>0</v>
      </c>
      <c r="C207" s="3" t="str">
        <f>IF(B207=0,"",SUM($B$4:B207))</f>
        <v/>
      </c>
      <c r="D207" s="39" t="e">
        <f>VLOOKUP(VLOOKUP($N$1,$X$4:$Y$11,2,FALSE)&amp;$S$1&amp;A207,作業ｼｰﾄ!$B$4:$N$709,6,FALSE)</f>
        <v>#N/A</v>
      </c>
      <c r="E207" s="39"/>
      <c r="F207" s="39"/>
      <c r="G207" s="40" t="e">
        <f>VLOOKUP(VLOOKUP($N$1,$X$4:$Y$11,2,FALSE)&amp;$S$1&amp;A207,作業ｼｰﾄ!$B$4:$N$709,7,FALSE)</f>
        <v>#N/A</v>
      </c>
      <c r="H207" s="40"/>
      <c r="I207" s="38" t="e">
        <f>VLOOKUP(VLOOKUP($N$1,$X$4:$Y$11,2,FALSE)&amp;$S$1&amp;A207,作業ｼｰﾄ!$B$4:$N$709,8,FALSE)</f>
        <v>#N/A</v>
      </c>
      <c r="J207" s="38"/>
      <c r="K207" s="38"/>
      <c r="L207" s="38"/>
      <c r="M207" s="44" t="e">
        <f>VLOOKUP(VLOOKUP($N$1,$X$4:$Y$11,2,FALSE)&amp;$S$1&amp;A207,作業ｼｰﾄ!$B$4:$N$709,9,FALSE)</f>
        <v>#N/A</v>
      </c>
      <c r="N207" s="44"/>
      <c r="O207" s="44"/>
      <c r="P207" s="30" t="e">
        <f>VLOOKUP(VLOOKUP($N$1,$X$4:$Y$11,2,FALSE)&amp;$S$1&amp;A207,作業ｼｰﾄ!$B$4:$N$709,10,FALSE)</f>
        <v>#N/A</v>
      </c>
      <c r="Q207" s="39" t="e">
        <f>VLOOKUP(VLOOKUP($N$1,$X$4:$Y$11,2,FALSE)&amp;$S$1&amp;A207,作業ｼｰﾄ!$B$4:$N$709,11,FALSE)</f>
        <v>#N/A</v>
      </c>
      <c r="R207" s="39"/>
      <c r="S207" s="39"/>
      <c r="T207" s="19" t="e">
        <f>VLOOKUP(VLOOKUP($N$1,$X$4:$Y$11,2,FALSE)&amp;$S$1&amp;A207,作業ｼｰﾄ!$B$4:$N$709,12,FALSE)</f>
        <v>#N/A</v>
      </c>
      <c r="U207" s="29" t="e">
        <f>VLOOKUP(VLOOKUP($N$1,$X$4:$Y$11,2,FALSE)&amp;$S$1&amp;A207,作業ｼｰﾄ!$B$4:$N$709,13,FALSE)</f>
        <v>#N/A</v>
      </c>
      <c r="V207" s="17"/>
    </row>
    <row r="208" spans="1:22" ht="15.75" hidden="1" customHeight="1" x14ac:dyDescent="0.15">
      <c r="A208" s="3">
        <v>205</v>
      </c>
      <c r="B208" s="3">
        <f>IF(COUNTIF($I$4:L208,I208)=1,1,0)</f>
        <v>0</v>
      </c>
      <c r="C208" s="3" t="str">
        <f>IF(B208=0,"",SUM($B$4:B208))</f>
        <v/>
      </c>
      <c r="D208" s="39" t="e">
        <f>VLOOKUP(VLOOKUP($N$1,$X$4:$Y$11,2,FALSE)&amp;$S$1&amp;A208,作業ｼｰﾄ!$B$4:$N$709,6,FALSE)</f>
        <v>#N/A</v>
      </c>
      <c r="E208" s="39"/>
      <c r="F208" s="39"/>
      <c r="G208" s="40" t="e">
        <f>VLOOKUP(VLOOKUP($N$1,$X$4:$Y$11,2,FALSE)&amp;$S$1&amp;A208,作業ｼｰﾄ!$B$4:$N$709,7,FALSE)</f>
        <v>#N/A</v>
      </c>
      <c r="H208" s="40"/>
      <c r="I208" s="38" t="e">
        <f>VLOOKUP(VLOOKUP($N$1,$X$4:$Y$11,2,FALSE)&amp;$S$1&amp;A208,作業ｼｰﾄ!$B$4:$N$709,8,FALSE)</f>
        <v>#N/A</v>
      </c>
      <c r="J208" s="38"/>
      <c r="K208" s="38"/>
      <c r="L208" s="38"/>
      <c r="M208" s="44" t="e">
        <f>VLOOKUP(VLOOKUP($N$1,$X$4:$Y$11,2,FALSE)&amp;$S$1&amp;A208,作業ｼｰﾄ!$B$4:$N$709,9,FALSE)</f>
        <v>#N/A</v>
      </c>
      <c r="N208" s="44"/>
      <c r="O208" s="44"/>
      <c r="P208" s="30" t="e">
        <f>VLOOKUP(VLOOKUP($N$1,$X$4:$Y$11,2,FALSE)&amp;$S$1&amp;A208,作業ｼｰﾄ!$B$4:$N$709,10,FALSE)</f>
        <v>#N/A</v>
      </c>
      <c r="Q208" s="39" t="e">
        <f>VLOOKUP(VLOOKUP($N$1,$X$4:$Y$11,2,FALSE)&amp;$S$1&amp;A208,作業ｼｰﾄ!$B$4:$N$709,11,FALSE)</f>
        <v>#N/A</v>
      </c>
      <c r="R208" s="39"/>
      <c r="S208" s="39"/>
      <c r="T208" s="19" t="e">
        <f>VLOOKUP(VLOOKUP($N$1,$X$4:$Y$11,2,FALSE)&amp;$S$1&amp;A208,作業ｼｰﾄ!$B$4:$N$709,12,FALSE)</f>
        <v>#N/A</v>
      </c>
      <c r="U208" s="29" t="e">
        <f>VLOOKUP(VLOOKUP($N$1,$X$4:$Y$11,2,FALSE)&amp;$S$1&amp;A208,作業ｼｰﾄ!$B$4:$N$709,13,FALSE)</f>
        <v>#N/A</v>
      </c>
      <c r="V208" s="17"/>
    </row>
    <row r="209" spans="1:22" ht="15.75" hidden="1" customHeight="1" x14ac:dyDescent="0.15">
      <c r="A209" s="3">
        <v>206</v>
      </c>
      <c r="B209" s="3">
        <f>IF(COUNTIF($I$4:L209,I209)=1,1,0)</f>
        <v>0</v>
      </c>
      <c r="C209" s="3" t="str">
        <f>IF(B209=0,"",SUM($B$4:B209))</f>
        <v/>
      </c>
      <c r="D209" s="39" t="e">
        <f>VLOOKUP(VLOOKUP($N$1,$X$4:$Y$11,2,FALSE)&amp;$S$1&amp;A209,作業ｼｰﾄ!$B$4:$N$709,6,FALSE)</f>
        <v>#N/A</v>
      </c>
      <c r="E209" s="39"/>
      <c r="F209" s="39"/>
      <c r="G209" s="40" t="e">
        <f>VLOOKUP(VLOOKUP($N$1,$X$4:$Y$11,2,FALSE)&amp;$S$1&amp;A209,作業ｼｰﾄ!$B$4:$N$709,7,FALSE)</f>
        <v>#N/A</v>
      </c>
      <c r="H209" s="40"/>
      <c r="I209" s="38" t="e">
        <f>VLOOKUP(VLOOKUP($N$1,$X$4:$Y$11,2,FALSE)&amp;$S$1&amp;A209,作業ｼｰﾄ!$B$4:$N$709,8,FALSE)</f>
        <v>#N/A</v>
      </c>
      <c r="J209" s="38"/>
      <c r="K209" s="38"/>
      <c r="L209" s="38"/>
      <c r="M209" s="44" t="e">
        <f>VLOOKUP(VLOOKUP($N$1,$X$4:$Y$11,2,FALSE)&amp;$S$1&amp;A209,作業ｼｰﾄ!$B$4:$N$709,9,FALSE)</f>
        <v>#N/A</v>
      </c>
      <c r="N209" s="44"/>
      <c r="O209" s="44"/>
      <c r="P209" s="30" t="e">
        <f>VLOOKUP(VLOOKUP($N$1,$X$4:$Y$11,2,FALSE)&amp;$S$1&amp;A209,作業ｼｰﾄ!$B$4:$N$709,10,FALSE)</f>
        <v>#N/A</v>
      </c>
      <c r="Q209" s="39" t="e">
        <f>VLOOKUP(VLOOKUP($N$1,$X$4:$Y$11,2,FALSE)&amp;$S$1&amp;A209,作業ｼｰﾄ!$B$4:$N$709,11,FALSE)</f>
        <v>#N/A</v>
      </c>
      <c r="R209" s="39"/>
      <c r="S209" s="39"/>
      <c r="T209" s="19" t="e">
        <f>VLOOKUP(VLOOKUP($N$1,$X$4:$Y$11,2,FALSE)&amp;$S$1&amp;A209,作業ｼｰﾄ!$B$4:$N$709,12,FALSE)</f>
        <v>#N/A</v>
      </c>
      <c r="U209" s="29" t="e">
        <f>VLOOKUP(VLOOKUP($N$1,$X$4:$Y$11,2,FALSE)&amp;$S$1&amp;A209,作業ｼｰﾄ!$B$4:$N$709,13,FALSE)</f>
        <v>#N/A</v>
      </c>
      <c r="V209" s="17"/>
    </row>
    <row r="210" spans="1:22" ht="15.75" hidden="1" customHeight="1" x14ac:dyDescent="0.15">
      <c r="A210" s="3">
        <v>207</v>
      </c>
      <c r="B210" s="3">
        <f>IF(COUNTIF($I$4:L210,I210)=1,1,0)</f>
        <v>0</v>
      </c>
      <c r="C210" s="3" t="str">
        <f>IF(B210=0,"",SUM($B$4:B210))</f>
        <v/>
      </c>
      <c r="D210" s="39" t="e">
        <f>VLOOKUP(VLOOKUP($N$1,$X$4:$Y$11,2,FALSE)&amp;$S$1&amp;A210,作業ｼｰﾄ!$B$4:$N$709,6,FALSE)</f>
        <v>#N/A</v>
      </c>
      <c r="E210" s="39"/>
      <c r="F210" s="39"/>
      <c r="G210" s="40" t="e">
        <f>VLOOKUP(VLOOKUP($N$1,$X$4:$Y$11,2,FALSE)&amp;$S$1&amp;A210,作業ｼｰﾄ!$B$4:$N$709,7,FALSE)</f>
        <v>#N/A</v>
      </c>
      <c r="H210" s="40"/>
      <c r="I210" s="38" t="e">
        <f>VLOOKUP(VLOOKUP($N$1,$X$4:$Y$11,2,FALSE)&amp;$S$1&amp;A210,作業ｼｰﾄ!$B$4:$N$709,8,FALSE)</f>
        <v>#N/A</v>
      </c>
      <c r="J210" s="38"/>
      <c r="K210" s="38"/>
      <c r="L210" s="38"/>
      <c r="M210" s="44" t="e">
        <f>VLOOKUP(VLOOKUP($N$1,$X$4:$Y$11,2,FALSE)&amp;$S$1&amp;A210,作業ｼｰﾄ!$B$4:$N$709,9,FALSE)</f>
        <v>#N/A</v>
      </c>
      <c r="N210" s="44"/>
      <c r="O210" s="44"/>
      <c r="P210" s="30" t="e">
        <f>VLOOKUP(VLOOKUP($N$1,$X$4:$Y$11,2,FALSE)&amp;$S$1&amp;A210,作業ｼｰﾄ!$B$4:$N$709,10,FALSE)</f>
        <v>#N/A</v>
      </c>
      <c r="Q210" s="39" t="e">
        <f>VLOOKUP(VLOOKUP($N$1,$X$4:$Y$11,2,FALSE)&amp;$S$1&amp;A210,作業ｼｰﾄ!$B$4:$N$709,11,FALSE)</f>
        <v>#N/A</v>
      </c>
      <c r="R210" s="39"/>
      <c r="S210" s="39"/>
      <c r="T210" s="19" t="e">
        <f>VLOOKUP(VLOOKUP($N$1,$X$4:$Y$11,2,FALSE)&amp;$S$1&amp;A210,作業ｼｰﾄ!$B$4:$N$709,12,FALSE)</f>
        <v>#N/A</v>
      </c>
      <c r="U210" s="29" t="e">
        <f>VLOOKUP(VLOOKUP($N$1,$X$4:$Y$11,2,FALSE)&amp;$S$1&amp;A210,作業ｼｰﾄ!$B$4:$N$709,13,FALSE)</f>
        <v>#N/A</v>
      </c>
      <c r="V210" s="17"/>
    </row>
    <row r="211" spans="1:22" ht="15.75" hidden="1" customHeight="1" x14ac:dyDescent="0.15">
      <c r="A211" s="3">
        <v>208</v>
      </c>
      <c r="B211" s="3">
        <f>IF(COUNTIF($I$4:L211,I211)=1,1,0)</f>
        <v>0</v>
      </c>
      <c r="C211" s="3" t="str">
        <f>IF(B211=0,"",SUM($B$4:B211))</f>
        <v/>
      </c>
      <c r="D211" s="39" t="e">
        <f>VLOOKUP(VLOOKUP($N$1,$X$4:$Y$11,2,FALSE)&amp;$S$1&amp;A211,作業ｼｰﾄ!$B$4:$N$709,6,FALSE)</f>
        <v>#N/A</v>
      </c>
      <c r="E211" s="39"/>
      <c r="F211" s="39"/>
      <c r="G211" s="40" t="e">
        <f>VLOOKUP(VLOOKUP($N$1,$X$4:$Y$11,2,FALSE)&amp;$S$1&amp;A211,作業ｼｰﾄ!$B$4:$N$709,7,FALSE)</f>
        <v>#N/A</v>
      </c>
      <c r="H211" s="40"/>
      <c r="I211" s="38" t="e">
        <f>VLOOKUP(VLOOKUP($N$1,$X$4:$Y$11,2,FALSE)&amp;$S$1&amp;A211,作業ｼｰﾄ!$B$4:$N$709,8,FALSE)</f>
        <v>#N/A</v>
      </c>
      <c r="J211" s="38"/>
      <c r="K211" s="38"/>
      <c r="L211" s="38"/>
      <c r="M211" s="44" t="e">
        <f>VLOOKUP(VLOOKUP($N$1,$X$4:$Y$11,2,FALSE)&amp;$S$1&amp;A211,作業ｼｰﾄ!$B$4:$N$709,9,FALSE)</f>
        <v>#N/A</v>
      </c>
      <c r="N211" s="44"/>
      <c r="O211" s="44"/>
      <c r="P211" s="30" t="e">
        <f>VLOOKUP(VLOOKUP($N$1,$X$4:$Y$11,2,FALSE)&amp;$S$1&amp;A211,作業ｼｰﾄ!$B$4:$N$709,10,FALSE)</f>
        <v>#N/A</v>
      </c>
      <c r="Q211" s="39" t="e">
        <f>VLOOKUP(VLOOKUP($N$1,$X$4:$Y$11,2,FALSE)&amp;$S$1&amp;A211,作業ｼｰﾄ!$B$4:$N$709,11,FALSE)</f>
        <v>#N/A</v>
      </c>
      <c r="R211" s="39"/>
      <c r="S211" s="39"/>
      <c r="T211" s="19" t="e">
        <f>VLOOKUP(VLOOKUP($N$1,$X$4:$Y$11,2,FALSE)&amp;$S$1&amp;A211,作業ｼｰﾄ!$B$4:$N$709,12,FALSE)</f>
        <v>#N/A</v>
      </c>
      <c r="U211" s="29" t="e">
        <f>VLOOKUP(VLOOKUP($N$1,$X$4:$Y$11,2,FALSE)&amp;$S$1&amp;A211,作業ｼｰﾄ!$B$4:$N$709,13,FALSE)</f>
        <v>#N/A</v>
      </c>
      <c r="V211" s="17"/>
    </row>
    <row r="212" spans="1:22" ht="15.75" hidden="1" customHeight="1" x14ac:dyDescent="0.15">
      <c r="A212" s="3">
        <v>209</v>
      </c>
      <c r="B212" s="3">
        <f>IF(COUNTIF($I$4:L212,I212)=1,1,0)</f>
        <v>0</v>
      </c>
      <c r="C212" s="3" t="str">
        <f>IF(B212=0,"",SUM($B$4:B212))</f>
        <v/>
      </c>
      <c r="D212" s="39" t="e">
        <f>VLOOKUP(VLOOKUP($N$1,$X$4:$Y$11,2,FALSE)&amp;$S$1&amp;A212,作業ｼｰﾄ!$B$4:$N$709,6,FALSE)</f>
        <v>#N/A</v>
      </c>
      <c r="E212" s="39"/>
      <c r="F212" s="39"/>
      <c r="G212" s="40" t="e">
        <f>VLOOKUP(VLOOKUP($N$1,$X$4:$Y$11,2,FALSE)&amp;$S$1&amp;A212,作業ｼｰﾄ!$B$4:$N$709,7,FALSE)</f>
        <v>#N/A</v>
      </c>
      <c r="H212" s="40"/>
      <c r="I212" s="38" t="e">
        <f>VLOOKUP(VLOOKUP($N$1,$X$4:$Y$11,2,FALSE)&amp;$S$1&amp;A212,作業ｼｰﾄ!$B$4:$N$709,8,FALSE)</f>
        <v>#N/A</v>
      </c>
      <c r="J212" s="38"/>
      <c r="K212" s="38"/>
      <c r="L212" s="38"/>
      <c r="M212" s="44" t="e">
        <f>VLOOKUP(VLOOKUP($N$1,$X$4:$Y$11,2,FALSE)&amp;$S$1&amp;A212,作業ｼｰﾄ!$B$4:$N$709,9,FALSE)</f>
        <v>#N/A</v>
      </c>
      <c r="N212" s="44"/>
      <c r="O212" s="44"/>
      <c r="P212" s="30" t="e">
        <f>VLOOKUP(VLOOKUP($N$1,$X$4:$Y$11,2,FALSE)&amp;$S$1&amp;A212,作業ｼｰﾄ!$B$4:$N$709,10,FALSE)</f>
        <v>#N/A</v>
      </c>
      <c r="Q212" s="39" t="e">
        <f>VLOOKUP(VLOOKUP($N$1,$X$4:$Y$11,2,FALSE)&amp;$S$1&amp;A212,作業ｼｰﾄ!$B$4:$N$709,11,FALSE)</f>
        <v>#N/A</v>
      </c>
      <c r="R212" s="39"/>
      <c r="S212" s="39"/>
      <c r="T212" s="19" t="e">
        <f>VLOOKUP(VLOOKUP($N$1,$X$4:$Y$11,2,FALSE)&amp;$S$1&amp;A212,作業ｼｰﾄ!$B$4:$N$709,12,FALSE)</f>
        <v>#N/A</v>
      </c>
      <c r="U212" s="29" t="e">
        <f>VLOOKUP(VLOOKUP($N$1,$X$4:$Y$11,2,FALSE)&amp;$S$1&amp;A212,作業ｼｰﾄ!$B$4:$N$709,13,FALSE)</f>
        <v>#N/A</v>
      </c>
      <c r="V212" s="17"/>
    </row>
    <row r="213" spans="1:22" ht="15.75" hidden="1" customHeight="1" x14ac:dyDescent="0.15">
      <c r="A213" s="3">
        <v>210</v>
      </c>
      <c r="B213" s="3">
        <f>IF(COUNTIF($I$4:L213,I213)=1,1,0)</f>
        <v>0</v>
      </c>
      <c r="C213" s="3" t="str">
        <f>IF(B213=0,"",SUM($B$4:B213))</f>
        <v/>
      </c>
      <c r="D213" s="39" t="e">
        <f>VLOOKUP(VLOOKUP($N$1,$X$4:$Y$11,2,FALSE)&amp;$S$1&amp;A213,作業ｼｰﾄ!$B$4:$N$709,6,FALSE)</f>
        <v>#N/A</v>
      </c>
      <c r="E213" s="39"/>
      <c r="F213" s="39"/>
      <c r="G213" s="40" t="e">
        <f>VLOOKUP(VLOOKUP($N$1,$X$4:$Y$11,2,FALSE)&amp;$S$1&amp;A213,作業ｼｰﾄ!$B$4:$N$709,7,FALSE)</f>
        <v>#N/A</v>
      </c>
      <c r="H213" s="40"/>
      <c r="I213" s="38" t="e">
        <f>VLOOKUP(VLOOKUP($N$1,$X$4:$Y$11,2,FALSE)&amp;$S$1&amp;A213,作業ｼｰﾄ!$B$4:$N$709,8,FALSE)</f>
        <v>#N/A</v>
      </c>
      <c r="J213" s="38"/>
      <c r="K213" s="38"/>
      <c r="L213" s="38"/>
      <c r="M213" s="44" t="e">
        <f>VLOOKUP(VLOOKUP($N$1,$X$4:$Y$11,2,FALSE)&amp;$S$1&amp;A213,作業ｼｰﾄ!$B$4:$N$709,9,FALSE)</f>
        <v>#N/A</v>
      </c>
      <c r="N213" s="44"/>
      <c r="O213" s="44"/>
      <c r="P213" s="30" t="e">
        <f>VLOOKUP(VLOOKUP($N$1,$X$4:$Y$11,2,FALSE)&amp;$S$1&amp;A213,作業ｼｰﾄ!$B$4:$N$709,10,FALSE)</f>
        <v>#N/A</v>
      </c>
      <c r="Q213" s="39" t="e">
        <f>VLOOKUP(VLOOKUP($N$1,$X$4:$Y$11,2,FALSE)&amp;$S$1&amp;A213,作業ｼｰﾄ!$B$4:$N$709,11,FALSE)</f>
        <v>#N/A</v>
      </c>
      <c r="R213" s="39"/>
      <c r="S213" s="39"/>
      <c r="T213" s="19" t="e">
        <f>VLOOKUP(VLOOKUP($N$1,$X$4:$Y$11,2,FALSE)&amp;$S$1&amp;A213,作業ｼｰﾄ!$B$4:$N$709,12,FALSE)</f>
        <v>#N/A</v>
      </c>
      <c r="U213" s="29" t="e">
        <f>VLOOKUP(VLOOKUP($N$1,$X$4:$Y$11,2,FALSE)&amp;$S$1&amp;A213,作業ｼｰﾄ!$B$4:$N$709,13,FALSE)</f>
        <v>#N/A</v>
      </c>
      <c r="V213" s="17"/>
    </row>
    <row r="214" spans="1:22" ht="15.75" hidden="1" customHeight="1" x14ac:dyDescent="0.15">
      <c r="A214" s="3">
        <v>211</v>
      </c>
      <c r="B214" s="3">
        <f>IF(COUNTIF($I$4:L214,I214)=1,1,0)</f>
        <v>0</v>
      </c>
      <c r="C214" s="3" t="str">
        <f>IF(B214=0,"",SUM($B$4:B214))</f>
        <v/>
      </c>
      <c r="D214" s="39" t="e">
        <f>VLOOKUP(VLOOKUP($N$1,$X$4:$Y$11,2,FALSE)&amp;$S$1&amp;A214,作業ｼｰﾄ!$B$4:$N$709,6,FALSE)</f>
        <v>#N/A</v>
      </c>
      <c r="E214" s="39"/>
      <c r="F214" s="39"/>
      <c r="G214" s="40" t="e">
        <f>VLOOKUP(VLOOKUP($N$1,$X$4:$Y$11,2,FALSE)&amp;$S$1&amp;A214,作業ｼｰﾄ!$B$4:$N$709,7,FALSE)</f>
        <v>#N/A</v>
      </c>
      <c r="H214" s="40"/>
      <c r="I214" s="38" t="e">
        <f>VLOOKUP(VLOOKUP($N$1,$X$4:$Y$11,2,FALSE)&amp;$S$1&amp;A214,作業ｼｰﾄ!$B$4:$N$709,8,FALSE)</f>
        <v>#N/A</v>
      </c>
      <c r="J214" s="38"/>
      <c r="K214" s="38"/>
      <c r="L214" s="38"/>
      <c r="M214" s="44" t="e">
        <f>VLOOKUP(VLOOKUP($N$1,$X$4:$Y$11,2,FALSE)&amp;$S$1&amp;A214,作業ｼｰﾄ!$B$4:$N$709,9,FALSE)</f>
        <v>#N/A</v>
      </c>
      <c r="N214" s="44"/>
      <c r="O214" s="44"/>
      <c r="P214" s="30" t="e">
        <f>VLOOKUP(VLOOKUP($N$1,$X$4:$Y$11,2,FALSE)&amp;$S$1&amp;A214,作業ｼｰﾄ!$B$4:$N$709,10,FALSE)</f>
        <v>#N/A</v>
      </c>
      <c r="Q214" s="39" t="e">
        <f>VLOOKUP(VLOOKUP($N$1,$X$4:$Y$11,2,FALSE)&amp;$S$1&amp;A214,作業ｼｰﾄ!$B$4:$N$709,11,FALSE)</f>
        <v>#N/A</v>
      </c>
      <c r="R214" s="39"/>
      <c r="S214" s="39"/>
      <c r="T214" s="19" t="e">
        <f>VLOOKUP(VLOOKUP($N$1,$X$4:$Y$11,2,FALSE)&amp;$S$1&amp;A214,作業ｼｰﾄ!$B$4:$N$709,12,FALSE)</f>
        <v>#N/A</v>
      </c>
      <c r="U214" s="29" t="e">
        <f>VLOOKUP(VLOOKUP($N$1,$X$4:$Y$11,2,FALSE)&amp;$S$1&amp;A214,作業ｼｰﾄ!$B$4:$N$709,13,FALSE)</f>
        <v>#N/A</v>
      </c>
      <c r="V214" s="17"/>
    </row>
    <row r="215" spans="1:22" ht="15.75" hidden="1" customHeight="1" x14ac:dyDescent="0.15">
      <c r="A215" s="3">
        <v>212</v>
      </c>
      <c r="B215" s="3">
        <f>IF(COUNTIF($I$4:L215,I215)=1,1,0)</f>
        <v>0</v>
      </c>
      <c r="C215" s="3" t="str">
        <f>IF(B215=0,"",SUM($B$4:B215))</f>
        <v/>
      </c>
      <c r="D215" s="39" t="e">
        <f>VLOOKUP(VLOOKUP($N$1,$X$4:$Y$11,2,FALSE)&amp;$S$1&amp;A215,作業ｼｰﾄ!$B$4:$N$709,6,FALSE)</f>
        <v>#N/A</v>
      </c>
      <c r="E215" s="39"/>
      <c r="F215" s="39"/>
      <c r="G215" s="40" t="e">
        <f>VLOOKUP(VLOOKUP($N$1,$X$4:$Y$11,2,FALSE)&amp;$S$1&amp;A215,作業ｼｰﾄ!$B$4:$N$709,7,FALSE)</f>
        <v>#N/A</v>
      </c>
      <c r="H215" s="40"/>
      <c r="I215" s="38" t="e">
        <f>VLOOKUP(VLOOKUP($N$1,$X$4:$Y$11,2,FALSE)&amp;$S$1&amp;A215,作業ｼｰﾄ!$B$4:$N$709,8,FALSE)</f>
        <v>#N/A</v>
      </c>
      <c r="J215" s="38"/>
      <c r="K215" s="38"/>
      <c r="L215" s="38"/>
      <c r="M215" s="44" t="e">
        <f>VLOOKUP(VLOOKUP($N$1,$X$4:$Y$11,2,FALSE)&amp;$S$1&amp;A215,作業ｼｰﾄ!$B$4:$N$709,9,FALSE)</f>
        <v>#N/A</v>
      </c>
      <c r="N215" s="44"/>
      <c r="O215" s="44"/>
      <c r="P215" s="30" t="e">
        <f>VLOOKUP(VLOOKUP($N$1,$X$4:$Y$11,2,FALSE)&amp;$S$1&amp;A215,作業ｼｰﾄ!$B$4:$N$709,10,FALSE)</f>
        <v>#N/A</v>
      </c>
      <c r="Q215" s="39" t="e">
        <f>VLOOKUP(VLOOKUP($N$1,$X$4:$Y$11,2,FALSE)&amp;$S$1&amp;A215,作業ｼｰﾄ!$B$4:$N$709,11,FALSE)</f>
        <v>#N/A</v>
      </c>
      <c r="R215" s="39"/>
      <c r="S215" s="39"/>
      <c r="T215" s="19" t="e">
        <f>VLOOKUP(VLOOKUP($N$1,$X$4:$Y$11,2,FALSE)&amp;$S$1&amp;A215,作業ｼｰﾄ!$B$4:$N$709,12,FALSE)</f>
        <v>#N/A</v>
      </c>
      <c r="U215" s="29" t="e">
        <f>VLOOKUP(VLOOKUP($N$1,$X$4:$Y$11,2,FALSE)&amp;$S$1&amp;A215,作業ｼｰﾄ!$B$4:$N$709,13,FALSE)</f>
        <v>#N/A</v>
      </c>
      <c r="V215" s="17"/>
    </row>
    <row r="216" spans="1:22" ht="15.75" hidden="1" customHeight="1" x14ac:dyDescent="0.15">
      <c r="A216" s="3">
        <v>213</v>
      </c>
      <c r="B216" s="3">
        <f>IF(COUNTIF($I$4:L216,I216)=1,1,0)</f>
        <v>0</v>
      </c>
      <c r="C216" s="3" t="str">
        <f>IF(B216=0,"",SUM($B$4:B216))</f>
        <v/>
      </c>
      <c r="D216" s="39" t="e">
        <f>VLOOKUP(VLOOKUP($N$1,$X$4:$Y$11,2,FALSE)&amp;$S$1&amp;A216,作業ｼｰﾄ!$B$4:$N$709,6,FALSE)</f>
        <v>#N/A</v>
      </c>
      <c r="E216" s="39"/>
      <c r="F216" s="39"/>
      <c r="G216" s="40" t="e">
        <f>VLOOKUP(VLOOKUP($N$1,$X$4:$Y$11,2,FALSE)&amp;$S$1&amp;A216,作業ｼｰﾄ!$B$4:$N$709,7,FALSE)</f>
        <v>#N/A</v>
      </c>
      <c r="H216" s="40"/>
      <c r="I216" s="38" t="e">
        <f>VLOOKUP(VLOOKUP($N$1,$X$4:$Y$11,2,FALSE)&amp;$S$1&amp;A216,作業ｼｰﾄ!$B$4:$N$709,8,FALSE)</f>
        <v>#N/A</v>
      </c>
      <c r="J216" s="38"/>
      <c r="K216" s="38"/>
      <c r="L216" s="38"/>
      <c r="M216" s="44" t="e">
        <f>VLOOKUP(VLOOKUP($N$1,$X$4:$Y$11,2,FALSE)&amp;$S$1&amp;A216,作業ｼｰﾄ!$B$4:$N$709,9,FALSE)</f>
        <v>#N/A</v>
      </c>
      <c r="N216" s="44"/>
      <c r="O216" s="44"/>
      <c r="P216" s="30" t="e">
        <f>VLOOKUP(VLOOKUP($N$1,$X$4:$Y$11,2,FALSE)&amp;$S$1&amp;A216,作業ｼｰﾄ!$B$4:$N$709,10,FALSE)</f>
        <v>#N/A</v>
      </c>
      <c r="Q216" s="39" t="e">
        <f>VLOOKUP(VLOOKUP($N$1,$X$4:$Y$11,2,FALSE)&amp;$S$1&amp;A216,作業ｼｰﾄ!$B$4:$N$709,11,FALSE)</f>
        <v>#N/A</v>
      </c>
      <c r="R216" s="39"/>
      <c r="S216" s="39"/>
      <c r="T216" s="19" t="e">
        <f>VLOOKUP(VLOOKUP($N$1,$X$4:$Y$11,2,FALSE)&amp;$S$1&amp;A216,作業ｼｰﾄ!$B$4:$N$709,12,FALSE)</f>
        <v>#N/A</v>
      </c>
      <c r="U216" s="29" t="e">
        <f>VLOOKUP(VLOOKUP($N$1,$X$4:$Y$11,2,FALSE)&amp;$S$1&amp;A216,作業ｼｰﾄ!$B$4:$N$709,13,FALSE)</f>
        <v>#N/A</v>
      </c>
      <c r="V216" s="17"/>
    </row>
    <row r="217" spans="1:22" ht="15.75" hidden="1" customHeight="1" x14ac:dyDescent="0.15">
      <c r="A217" s="3">
        <v>214</v>
      </c>
      <c r="B217" s="3">
        <f>IF(COUNTIF($I$4:L217,I217)=1,1,0)</f>
        <v>0</v>
      </c>
      <c r="C217" s="3" t="str">
        <f>IF(B217=0,"",SUM($B$4:B217))</f>
        <v/>
      </c>
      <c r="D217" s="39" t="e">
        <f>VLOOKUP(VLOOKUP($N$1,$X$4:$Y$11,2,FALSE)&amp;$S$1&amp;A217,作業ｼｰﾄ!$B$4:$N$709,6,FALSE)</f>
        <v>#N/A</v>
      </c>
      <c r="E217" s="39"/>
      <c r="F217" s="39"/>
      <c r="G217" s="40" t="e">
        <f>VLOOKUP(VLOOKUP($N$1,$X$4:$Y$11,2,FALSE)&amp;$S$1&amp;A217,作業ｼｰﾄ!$B$4:$N$709,7,FALSE)</f>
        <v>#N/A</v>
      </c>
      <c r="H217" s="40"/>
      <c r="I217" s="38" t="e">
        <f>VLOOKUP(VLOOKUP($N$1,$X$4:$Y$11,2,FALSE)&amp;$S$1&amp;A217,作業ｼｰﾄ!$B$4:$N$709,8,FALSE)</f>
        <v>#N/A</v>
      </c>
      <c r="J217" s="38"/>
      <c r="K217" s="38"/>
      <c r="L217" s="38"/>
      <c r="M217" s="44" t="e">
        <f>VLOOKUP(VLOOKUP($N$1,$X$4:$Y$11,2,FALSE)&amp;$S$1&amp;A217,作業ｼｰﾄ!$B$4:$N$709,9,FALSE)</f>
        <v>#N/A</v>
      </c>
      <c r="N217" s="44"/>
      <c r="O217" s="44"/>
      <c r="P217" s="30" t="e">
        <f>VLOOKUP(VLOOKUP($N$1,$X$4:$Y$11,2,FALSE)&amp;$S$1&amp;A217,作業ｼｰﾄ!$B$4:$N$709,10,FALSE)</f>
        <v>#N/A</v>
      </c>
      <c r="Q217" s="39" t="e">
        <f>VLOOKUP(VLOOKUP($N$1,$X$4:$Y$11,2,FALSE)&amp;$S$1&amp;A217,作業ｼｰﾄ!$B$4:$N$709,11,FALSE)</f>
        <v>#N/A</v>
      </c>
      <c r="R217" s="39"/>
      <c r="S217" s="39"/>
      <c r="T217" s="19" t="e">
        <f>VLOOKUP(VLOOKUP($N$1,$X$4:$Y$11,2,FALSE)&amp;$S$1&amp;A217,作業ｼｰﾄ!$B$4:$N$709,12,FALSE)</f>
        <v>#N/A</v>
      </c>
      <c r="U217" s="29" t="e">
        <f>VLOOKUP(VLOOKUP($N$1,$X$4:$Y$11,2,FALSE)&amp;$S$1&amp;A217,作業ｼｰﾄ!$B$4:$N$709,13,FALSE)</f>
        <v>#N/A</v>
      </c>
      <c r="V217" s="17"/>
    </row>
    <row r="218" spans="1:22" ht="15.75" hidden="1" customHeight="1" x14ac:dyDescent="0.15">
      <c r="A218" s="3">
        <v>215</v>
      </c>
      <c r="B218" s="3">
        <f>IF(COUNTIF($I$4:L218,I218)=1,1,0)</f>
        <v>0</v>
      </c>
      <c r="C218" s="3" t="str">
        <f>IF(B218=0,"",SUM($B$4:B218))</f>
        <v/>
      </c>
      <c r="D218" s="39" t="e">
        <f>VLOOKUP(VLOOKUP($N$1,$X$4:$Y$11,2,FALSE)&amp;$S$1&amp;A218,作業ｼｰﾄ!$B$4:$N$709,6,FALSE)</f>
        <v>#N/A</v>
      </c>
      <c r="E218" s="39"/>
      <c r="F218" s="39"/>
      <c r="G218" s="40" t="e">
        <f>VLOOKUP(VLOOKUP($N$1,$X$4:$Y$11,2,FALSE)&amp;$S$1&amp;A218,作業ｼｰﾄ!$B$4:$N$709,7,FALSE)</f>
        <v>#N/A</v>
      </c>
      <c r="H218" s="40"/>
      <c r="I218" s="38" t="e">
        <f>VLOOKUP(VLOOKUP($N$1,$X$4:$Y$11,2,FALSE)&amp;$S$1&amp;A218,作業ｼｰﾄ!$B$4:$N$709,8,FALSE)</f>
        <v>#N/A</v>
      </c>
      <c r="J218" s="38"/>
      <c r="K218" s="38"/>
      <c r="L218" s="38"/>
      <c r="M218" s="44" t="e">
        <f>VLOOKUP(VLOOKUP($N$1,$X$4:$Y$11,2,FALSE)&amp;$S$1&amp;A218,作業ｼｰﾄ!$B$4:$N$709,9,FALSE)</f>
        <v>#N/A</v>
      </c>
      <c r="N218" s="44"/>
      <c r="O218" s="44"/>
      <c r="P218" s="30" t="e">
        <f>VLOOKUP(VLOOKUP($N$1,$X$4:$Y$11,2,FALSE)&amp;$S$1&amp;A218,作業ｼｰﾄ!$B$4:$N$709,10,FALSE)</f>
        <v>#N/A</v>
      </c>
      <c r="Q218" s="39" t="e">
        <f>VLOOKUP(VLOOKUP($N$1,$X$4:$Y$11,2,FALSE)&amp;$S$1&amp;A218,作業ｼｰﾄ!$B$4:$N$709,11,FALSE)</f>
        <v>#N/A</v>
      </c>
      <c r="R218" s="39"/>
      <c r="S218" s="39"/>
      <c r="T218" s="19" t="e">
        <f>VLOOKUP(VLOOKUP($N$1,$X$4:$Y$11,2,FALSE)&amp;$S$1&amp;A218,作業ｼｰﾄ!$B$4:$N$709,12,FALSE)</f>
        <v>#N/A</v>
      </c>
      <c r="U218" s="29" t="e">
        <f>VLOOKUP(VLOOKUP($N$1,$X$4:$Y$11,2,FALSE)&amp;$S$1&amp;A218,作業ｼｰﾄ!$B$4:$N$709,13,FALSE)</f>
        <v>#N/A</v>
      </c>
      <c r="V218" s="17"/>
    </row>
    <row r="219" spans="1:22" ht="15.75" hidden="1" customHeight="1" x14ac:dyDescent="0.15">
      <c r="A219" s="3">
        <v>216</v>
      </c>
      <c r="B219" s="3">
        <f>IF(COUNTIF($I$4:L219,I219)=1,1,0)</f>
        <v>0</v>
      </c>
      <c r="C219" s="3" t="str">
        <f>IF(B219=0,"",SUM($B$4:B219))</f>
        <v/>
      </c>
      <c r="D219" s="39" t="e">
        <f>VLOOKUP(VLOOKUP($N$1,$X$4:$Y$11,2,FALSE)&amp;$S$1&amp;A219,作業ｼｰﾄ!$B$4:$N$709,6,FALSE)</f>
        <v>#N/A</v>
      </c>
      <c r="E219" s="39"/>
      <c r="F219" s="39"/>
      <c r="G219" s="40" t="e">
        <f>VLOOKUP(VLOOKUP($N$1,$X$4:$Y$11,2,FALSE)&amp;$S$1&amp;A219,作業ｼｰﾄ!$B$4:$N$709,7,FALSE)</f>
        <v>#N/A</v>
      </c>
      <c r="H219" s="40"/>
      <c r="I219" s="38" t="e">
        <f>VLOOKUP(VLOOKUP($N$1,$X$4:$Y$11,2,FALSE)&amp;$S$1&amp;A219,作業ｼｰﾄ!$B$4:$N$709,8,FALSE)</f>
        <v>#N/A</v>
      </c>
      <c r="J219" s="38"/>
      <c r="K219" s="38"/>
      <c r="L219" s="38"/>
      <c r="M219" s="44" t="e">
        <f>VLOOKUP(VLOOKUP($N$1,$X$4:$Y$11,2,FALSE)&amp;$S$1&amp;A219,作業ｼｰﾄ!$B$4:$N$709,9,FALSE)</f>
        <v>#N/A</v>
      </c>
      <c r="N219" s="44"/>
      <c r="O219" s="44"/>
      <c r="P219" s="30" t="e">
        <f>VLOOKUP(VLOOKUP($N$1,$X$4:$Y$11,2,FALSE)&amp;$S$1&amp;A219,作業ｼｰﾄ!$B$4:$N$709,10,FALSE)</f>
        <v>#N/A</v>
      </c>
      <c r="Q219" s="39" t="e">
        <f>VLOOKUP(VLOOKUP($N$1,$X$4:$Y$11,2,FALSE)&amp;$S$1&amp;A219,作業ｼｰﾄ!$B$4:$N$709,11,FALSE)</f>
        <v>#N/A</v>
      </c>
      <c r="R219" s="39"/>
      <c r="S219" s="39"/>
      <c r="T219" s="19" t="e">
        <f>VLOOKUP(VLOOKUP($N$1,$X$4:$Y$11,2,FALSE)&amp;$S$1&amp;A219,作業ｼｰﾄ!$B$4:$N$709,12,FALSE)</f>
        <v>#N/A</v>
      </c>
      <c r="U219" s="29" t="e">
        <f>VLOOKUP(VLOOKUP($N$1,$X$4:$Y$11,2,FALSE)&amp;$S$1&amp;A219,作業ｼｰﾄ!$B$4:$N$709,13,FALSE)</f>
        <v>#N/A</v>
      </c>
      <c r="V219" s="17"/>
    </row>
    <row r="220" spans="1:22" ht="15.75" hidden="1" customHeight="1" x14ac:dyDescent="0.15">
      <c r="A220" s="3">
        <v>217</v>
      </c>
      <c r="B220" s="3">
        <f>IF(COUNTIF($I$4:L220,I220)=1,1,0)</f>
        <v>0</v>
      </c>
      <c r="C220" s="3" t="str">
        <f>IF(B220=0,"",SUM($B$4:B220))</f>
        <v/>
      </c>
      <c r="D220" s="39" t="e">
        <f>VLOOKUP(VLOOKUP($N$1,$X$4:$Y$11,2,FALSE)&amp;$S$1&amp;A220,作業ｼｰﾄ!$B$4:$N$709,6,FALSE)</f>
        <v>#N/A</v>
      </c>
      <c r="E220" s="39"/>
      <c r="F220" s="39"/>
      <c r="G220" s="40" t="e">
        <f>VLOOKUP(VLOOKUP($N$1,$X$4:$Y$11,2,FALSE)&amp;$S$1&amp;A220,作業ｼｰﾄ!$B$4:$N$709,7,FALSE)</f>
        <v>#N/A</v>
      </c>
      <c r="H220" s="40"/>
      <c r="I220" s="38" t="e">
        <f>VLOOKUP(VLOOKUP($N$1,$X$4:$Y$11,2,FALSE)&amp;$S$1&amp;A220,作業ｼｰﾄ!$B$4:$N$709,8,FALSE)</f>
        <v>#N/A</v>
      </c>
      <c r="J220" s="38"/>
      <c r="K220" s="38"/>
      <c r="L220" s="38"/>
      <c r="M220" s="44" t="e">
        <f>VLOOKUP(VLOOKUP($N$1,$X$4:$Y$11,2,FALSE)&amp;$S$1&amp;A220,作業ｼｰﾄ!$B$4:$N$709,9,FALSE)</f>
        <v>#N/A</v>
      </c>
      <c r="N220" s="44"/>
      <c r="O220" s="44"/>
      <c r="P220" s="30" t="e">
        <f>VLOOKUP(VLOOKUP($N$1,$X$4:$Y$11,2,FALSE)&amp;$S$1&amp;A220,作業ｼｰﾄ!$B$4:$N$709,10,FALSE)</f>
        <v>#N/A</v>
      </c>
      <c r="Q220" s="39" t="e">
        <f>VLOOKUP(VLOOKUP($N$1,$X$4:$Y$11,2,FALSE)&amp;$S$1&amp;A220,作業ｼｰﾄ!$B$4:$N$709,11,FALSE)</f>
        <v>#N/A</v>
      </c>
      <c r="R220" s="39"/>
      <c r="S220" s="39"/>
      <c r="T220" s="19" t="e">
        <f>VLOOKUP(VLOOKUP($N$1,$X$4:$Y$11,2,FALSE)&amp;$S$1&amp;A220,作業ｼｰﾄ!$B$4:$N$709,12,FALSE)</f>
        <v>#N/A</v>
      </c>
      <c r="U220" s="29" t="e">
        <f>VLOOKUP(VLOOKUP($N$1,$X$4:$Y$11,2,FALSE)&amp;$S$1&amp;A220,作業ｼｰﾄ!$B$4:$N$709,13,FALSE)</f>
        <v>#N/A</v>
      </c>
      <c r="V220" s="17"/>
    </row>
    <row r="221" spans="1:22" ht="15.75" hidden="1" customHeight="1" x14ac:dyDescent="0.15">
      <c r="A221" s="3">
        <v>218</v>
      </c>
      <c r="B221" s="3">
        <f>IF(COUNTIF($I$4:L221,I221)=1,1,0)</f>
        <v>0</v>
      </c>
      <c r="C221" s="3" t="str">
        <f>IF(B221=0,"",SUM($B$4:B221))</f>
        <v/>
      </c>
      <c r="D221" s="39" t="e">
        <f>VLOOKUP(VLOOKUP($N$1,$X$4:$Y$11,2,FALSE)&amp;$S$1&amp;A221,作業ｼｰﾄ!$B$4:$N$709,6,FALSE)</f>
        <v>#N/A</v>
      </c>
      <c r="E221" s="39"/>
      <c r="F221" s="39"/>
      <c r="G221" s="40" t="e">
        <f>VLOOKUP(VLOOKUP($N$1,$X$4:$Y$11,2,FALSE)&amp;$S$1&amp;A221,作業ｼｰﾄ!$B$4:$N$709,7,FALSE)</f>
        <v>#N/A</v>
      </c>
      <c r="H221" s="40"/>
      <c r="I221" s="38" t="e">
        <f>VLOOKUP(VLOOKUP($N$1,$X$4:$Y$11,2,FALSE)&amp;$S$1&amp;A221,作業ｼｰﾄ!$B$4:$N$709,8,FALSE)</f>
        <v>#N/A</v>
      </c>
      <c r="J221" s="38"/>
      <c r="K221" s="38"/>
      <c r="L221" s="38"/>
      <c r="M221" s="44" t="e">
        <f>VLOOKUP(VLOOKUP($N$1,$X$4:$Y$11,2,FALSE)&amp;$S$1&amp;A221,作業ｼｰﾄ!$B$4:$N$709,9,FALSE)</f>
        <v>#N/A</v>
      </c>
      <c r="N221" s="44"/>
      <c r="O221" s="44"/>
      <c r="P221" s="30" t="e">
        <f>VLOOKUP(VLOOKUP($N$1,$X$4:$Y$11,2,FALSE)&amp;$S$1&amp;A221,作業ｼｰﾄ!$B$4:$N$709,10,FALSE)</f>
        <v>#N/A</v>
      </c>
      <c r="Q221" s="39" t="e">
        <f>VLOOKUP(VLOOKUP($N$1,$X$4:$Y$11,2,FALSE)&amp;$S$1&amp;A221,作業ｼｰﾄ!$B$4:$N$709,11,FALSE)</f>
        <v>#N/A</v>
      </c>
      <c r="R221" s="39"/>
      <c r="S221" s="39"/>
      <c r="T221" s="19" t="e">
        <f>VLOOKUP(VLOOKUP($N$1,$X$4:$Y$11,2,FALSE)&amp;$S$1&amp;A221,作業ｼｰﾄ!$B$4:$N$709,12,FALSE)</f>
        <v>#N/A</v>
      </c>
      <c r="U221" s="29" t="e">
        <f>VLOOKUP(VLOOKUP($N$1,$X$4:$Y$11,2,FALSE)&amp;$S$1&amp;A221,作業ｼｰﾄ!$B$4:$N$709,13,FALSE)</f>
        <v>#N/A</v>
      </c>
      <c r="V221" s="17"/>
    </row>
    <row r="222" spans="1:22" ht="15.75" hidden="1" customHeight="1" x14ac:dyDescent="0.15">
      <c r="A222" s="3">
        <v>219</v>
      </c>
      <c r="B222" s="3">
        <f>IF(COUNTIF($I$4:L222,I222)=1,1,0)</f>
        <v>0</v>
      </c>
      <c r="C222" s="3" t="str">
        <f>IF(B222=0,"",SUM($B$4:B222))</f>
        <v/>
      </c>
      <c r="D222" s="39" t="e">
        <f>VLOOKUP(VLOOKUP($N$1,$X$4:$Y$11,2,FALSE)&amp;$S$1&amp;A222,作業ｼｰﾄ!$B$4:$N$709,6,FALSE)</f>
        <v>#N/A</v>
      </c>
      <c r="E222" s="39"/>
      <c r="F222" s="39"/>
      <c r="G222" s="40" t="e">
        <f>VLOOKUP(VLOOKUP($N$1,$X$4:$Y$11,2,FALSE)&amp;$S$1&amp;A222,作業ｼｰﾄ!$B$4:$N$709,7,FALSE)</f>
        <v>#N/A</v>
      </c>
      <c r="H222" s="40"/>
      <c r="I222" s="38" t="e">
        <f>VLOOKUP(VLOOKUP($N$1,$X$4:$Y$11,2,FALSE)&amp;$S$1&amp;A222,作業ｼｰﾄ!$B$4:$N$709,8,FALSE)</f>
        <v>#N/A</v>
      </c>
      <c r="J222" s="38"/>
      <c r="K222" s="38"/>
      <c r="L222" s="38"/>
      <c r="M222" s="44" t="e">
        <f>VLOOKUP(VLOOKUP($N$1,$X$4:$Y$11,2,FALSE)&amp;$S$1&amp;A222,作業ｼｰﾄ!$B$4:$N$709,9,FALSE)</f>
        <v>#N/A</v>
      </c>
      <c r="N222" s="44"/>
      <c r="O222" s="44"/>
      <c r="P222" s="30" t="e">
        <f>VLOOKUP(VLOOKUP($N$1,$X$4:$Y$11,2,FALSE)&amp;$S$1&amp;A222,作業ｼｰﾄ!$B$4:$N$709,10,FALSE)</f>
        <v>#N/A</v>
      </c>
      <c r="Q222" s="39" t="e">
        <f>VLOOKUP(VLOOKUP($N$1,$X$4:$Y$11,2,FALSE)&amp;$S$1&amp;A222,作業ｼｰﾄ!$B$4:$N$709,11,FALSE)</f>
        <v>#N/A</v>
      </c>
      <c r="R222" s="39"/>
      <c r="S222" s="39"/>
      <c r="T222" s="19" t="e">
        <f>VLOOKUP(VLOOKUP($N$1,$X$4:$Y$11,2,FALSE)&amp;$S$1&amp;A222,作業ｼｰﾄ!$B$4:$N$709,12,FALSE)</f>
        <v>#N/A</v>
      </c>
      <c r="U222" s="29" t="e">
        <f>VLOOKUP(VLOOKUP($N$1,$X$4:$Y$11,2,FALSE)&amp;$S$1&amp;A222,作業ｼｰﾄ!$B$4:$N$709,13,FALSE)</f>
        <v>#N/A</v>
      </c>
      <c r="V222" s="17"/>
    </row>
    <row r="223" spans="1:22" ht="15.75" hidden="1" customHeight="1" x14ac:dyDescent="0.15">
      <c r="A223" s="3">
        <v>220</v>
      </c>
      <c r="B223" s="3">
        <f>IF(COUNTIF($I$4:L223,I223)=1,1,0)</f>
        <v>0</v>
      </c>
      <c r="C223" s="3" t="str">
        <f>IF(B223=0,"",SUM($B$4:B223))</f>
        <v/>
      </c>
      <c r="D223" s="39" t="e">
        <f>VLOOKUP(VLOOKUP($N$1,$X$4:$Y$11,2,FALSE)&amp;$S$1&amp;A223,作業ｼｰﾄ!$B$4:$N$709,6,FALSE)</f>
        <v>#N/A</v>
      </c>
      <c r="E223" s="39"/>
      <c r="F223" s="39"/>
      <c r="G223" s="40" t="e">
        <f>VLOOKUP(VLOOKUP($N$1,$X$4:$Y$11,2,FALSE)&amp;$S$1&amp;A223,作業ｼｰﾄ!$B$4:$N$709,7,FALSE)</f>
        <v>#N/A</v>
      </c>
      <c r="H223" s="40"/>
      <c r="I223" s="38" t="e">
        <f>VLOOKUP(VLOOKUP($N$1,$X$4:$Y$11,2,FALSE)&amp;$S$1&amp;A223,作業ｼｰﾄ!$B$4:$N$709,8,FALSE)</f>
        <v>#N/A</v>
      </c>
      <c r="J223" s="38"/>
      <c r="K223" s="38"/>
      <c r="L223" s="38"/>
      <c r="M223" s="44" t="e">
        <f>VLOOKUP(VLOOKUP($N$1,$X$4:$Y$11,2,FALSE)&amp;$S$1&amp;A223,作業ｼｰﾄ!$B$4:$N$709,9,FALSE)</f>
        <v>#N/A</v>
      </c>
      <c r="N223" s="44"/>
      <c r="O223" s="44"/>
      <c r="P223" s="30" t="e">
        <f>VLOOKUP(VLOOKUP($N$1,$X$4:$Y$11,2,FALSE)&amp;$S$1&amp;A223,作業ｼｰﾄ!$B$4:$N$709,10,FALSE)</f>
        <v>#N/A</v>
      </c>
      <c r="Q223" s="39" t="e">
        <f>VLOOKUP(VLOOKUP($N$1,$X$4:$Y$11,2,FALSE)&amp;$S$1&amp;A223,作業ｼｰﾄ!$B$4:$N$709,11,FALSE)</f>
        <v>#N/A</v>
      </c>
      <c r="R223" s="39"/>
      <c r="S223" s="39"/>
      <c r="T223" s="19" t="e">
        <f>VLOOKUP(VLOOKUP($N$1,$X$4:$Y$11,2,FALSE)&amp;$S$1&amp;A223,作業ｼｰﾄ!$B$4:$N$709,12,FALSE)</f>
        <v>#N/A</v>
      </c>
      <c r="U223" s="29" t="e">
        <f>VLOOKUP(VLOOKUP($N$1,$X$4:$Y$11,2,FALSE)&amp;$S$1&amp;A223,作業ｼｰﾄ!$B$4:$N$709,13,FALSE)</f>
        <v>#N/A</v>
      </c>
      <c r="V223" s="17"/>
    </row>
    <row r="224" spans="1:22" ht="15.75" hidden="1" customHeight="1" x14ac:dyDescent="0.15">
      <c r="A224" s="3">
        <v>221</v>
      </c>
      <c r="B224" s="3">
        <f>IF(COUNTIF($I$4:L224,I224)=1,1,0)</f>
        <v>0</v>
      </c>
      <c r="C224" s="3" t="str">
        <f>IF(B224=0,"",SUM($B$4:B224))</f>
        <v/>
      </c>
      <c r="D224" s="39" t="e">
        <f>VLOOKUP(VLOOKUP($N$1,$X$4:$Y$11,2,FALSE)&amp;$S$1&amp;A224,作業ｼｰﾄ!$B$4:$N$709,6,FALSE)</f>
        <v>#N/A</v>
      </c>
      <c r="E224" s="39"/>
      <c r="F224" s="39"/>
      <c r="G224" s="40" t="e">
        <f>VLOOKUP(VLOOKUP($N$1,$X$4:$Y$11,2,FALSE)&amp;$S$1&amp;A224,作業ｼｰﾄ!$B$4:$N$709,7,FALSE)</f>
        <v>#N/A</v>
      </c>
      <c r="H224" s="40"/>
      <c r="I224" s="38" t="e">
        <f>VLOOKUP(VLOOKUP($N$1,$X$4:$Y$11,2,FALSE)&amp;$S$1&amp;A224,作業ｼｰﾄ!$B$4:$N$709,8,FALSE)</f>
        <v>#N/A</v>
      </c>
      <c r="J224" s="38"/>
      <c r="K224" s="38"/>
      <c r="L224" s="38"/>
      <c r="M224" s="44" t="e">
        <f>VLOOKUP(VLOOKUP($N$1,$X$4:$Y$11,2,FALSE)&amp;$S$1&amp;A224,作業ｼｰﾄ!$B$4:$N$709,9,FALSE)</f>
        <v>#N/A</v>
      </c>
      <c r="N224" s="44"/>
      <c r="O224" s="44"/>
      <c r="P224" s="30" t="e">
        <f>VLOOKUP(VLOOKUP($N$1,$X$4:$Y$11,2,FALSE)&amp;$S$1&amp;A224,作業ｼｰﾄ!$B$4:$N$709,10,FALSE)</f>
        <v>#N/A</v>
      </c>
      <c r="Q224" s="39" t="e">
        <f>VLOOKUP(VLOOKUP($N$1,$X$4:$Y$11,2,FALSE)&amp;$S$1&amp;A224,作業ｼｰﾄ!$B$4:$N$709,11,FALSE)</f>
        <v>#N/A</v>
      </c>
      <c r="R224" s="39"/>
      <c r="S224" s="39"/>
      <c r="T224" s="19" t="e">
        <f>VLOOKUP(VLOOKUP($N$1,$X$4:$Y$11,2,FALSE)&amp;$S$1&amp;A224,作業ｼｰﾄ!$B$4:$N$709,12,FALSE)</f>
        <v>#N/A</v>
      </c>
      <c r="U224" s="29" t="e">
        <f>VLOOKUP(VLOOKUP($N$1,$X$4:$Y$11,2,FALSE)&amp;$S$1&amp;A224,作業ｼｰﾄ!$B$4:$N$709,13,FALSE)</f>
        <v>#N/A</v>
      </c>
      <c r="V224" s="17"/>
    </row>
    <row r="225" spans="1:22" ht="15.75" hidden="1" customHeight="1" x14ac:dyDescent="0.15">
      <c r="A225" s="3">
        <v>222</v>
      </c>
      <c r="B225" s="3">
        <f>IF(COUNTIF($I$4:L225,I225)=1,1,0)</f>
        <v>0</v>
      </c>
      <c r="C225" s="3" t="str">
        <f>IF(B225=0,"",SUM($B$4:B225))</f>
        <v/>
      </c>
      <c r="D225" s="39" t="e">
        <f>VLOOKUP(VLOOKUP($N$1,$X$4:$Y$11,2,FALSE)&amp;$S$1&amp;A225,作業ｼｰﾄ!$B$4:$N$709,6,FALSE)</f>
        <v>#N/A</v>
      </c>
      <c r="E225" s="39"/>
      <c r="F225" s="39"/>
      <c r="G225" s="40" t="e">
        <f>VLOOKUP(VLOOKUP($N$1,$X$4:$Y$11,2,FALSE)&amp;$S$1&amp;A225,作業ｼｰﾄ!$B$4:$N$709,7,FALSE)</f>
        <v>#N/A</v>
      </c>
      <c r="H225" s="40"/>
      <c r="I225" s="38" t="e">
        <f>VLOOKUP(VLOOKUP($N$1,$X$4:$Y$11,2,FALSE)&amp;$S$1&amp;A225,作業ｼｰﾄ!$B$4:$N$709,8,FALSE)</f>
        <v>#N/A</v>
      </c>
      <c r="J225" s="38"/>
      <c r="K225" s="38"/>
      <c r="L225" s="38"/>
      <c r="M225" s="44" t="e">
        <f>VLOOKUP(VLOOKUP($N$1,$X$4:$Y$11,2,FALSE)&amp;$S$1&amp;A225,作業ｼｰﾄ!$B$4:$N$709,9,FALSE)</f>
        <v>#N/A</v>
      </c>
      <c r="N225" s="44"/>
      <c r="O225" s="44"/>
      <c r="P225" s="30" t="e">
        <f>VLOOKUP(VLOOKUP($N$1,$X$4:$Y$11,2,FALSE)&amp;$S$1&amp;A225,作業ｼｰﾄ!$B$4:$N$709,10,FALSE)</f>
        <v>#N/A</v>
      </c>
      <c r="Q225" s="39" t="e">
        <f>VLOOKUP(VLOOKUP($N$1,$X$4:$Y$11,2,FALSE)&amp;$S$1&amp;A225,作業ｼｰﾄ!$B$4:$N$709,11,FALSE)</f>
        <v>#N/A</v>
      </c>
      <c r="R225" s="39"/>
      <c r="S225" s="39"/>
      <c r="T225" s="19" t="e">
        <f>VLOOKUP(VLOOKUP($N$1,$X$4:$Y$11,2,FALSE)&amp;$S$1&amp;A225,作業ｼｰﾄ!$B$4:$N$709,12,FALSE)</f>
        <v>#N/A</v>
      </c>
      <c r="U225" s="29" t="e">
        <f>VLOOKUP(VLOOKUP($N$1,$X$4:$Y$11,2,FALSE)&amp;$S$1&amp;A225,作業ｼｰﾄ!$B$4:$N$709,13,FALSE)</f>
        <v>#N/A</v>
      </c>
      <c r="V225" s="17"/>
    </row>
    <row r="226" spans="1:22" ht="15.75" hidden="1" customHeight="1" x14ac:dyDescent="0.15">
      <c r="A226" s="3">
        <v>223</v>
      </c>
      <c r="B226" s="3">
        <f>IF(COUNTIF($I$4:L226,I226)=1,1,0)</f>
        <v>0</v>
      </c>
      <c r="C226" s="3" t="str">
        <f>IF(B226=0,"",SUM($B$4:B226))</f>
        <v/>
      </c>
      <c r="D226" s="39" t="e">
        <f>VLOOKUP(VLOOKUP($N$1,$X$4:$Y$11,2,FALSE)&amp;$S$1&amp;A226,作業ｼｰﾄ!$B$4:$N$709,6,FALSE)</f>
        <v>#N/A</v>
      </c>
      <c r="E226" s="39"/>
      <c r="F226" s="39"/>
      <c r="G226" s="40" t="e">
        <f>VLOOKUP(VLOOKUP($N$1,$X$4:$Y$11,2,FALSE)&amp;$S$1&amp;A226,作業ｼｰﾄ!$B$4:$N$709,7,FALSE)</f>
        <v>#N/A</v>
      </c>
      <c r="H226" s="40"/>
      <c r="I226" s="38" t="e">
        <f>VLOOKUP(VLOOKUP($N$1,$X$4:$Y$11,2,FALSE)&amp;$S$1&amp;A226,作業ｼｰﾄ!$B$4:$N$709,8,FALSE)</f>
        <v>#N/A</v>
      </c>
      <c r="J226" s="38"/>
      <c r="K226" s="38"/>
      <c r="L226" s="38"/>
      <c r="M226" s="44" t="e">
        <f>VLOOKUP(VLOOKUP($N$1,$X$4:$Y$11,2,FALSE)&amp;$S$1&amp;A226,作業ｼｰﾄ!$B$4:$N$709,9,FALSE)</f>
        <v>#N/A</v>
      </c>
      <c r="N226" s="44"/>
      <c r="O226" s="44"/>
      <c r="P226" s="30" t="e">
        <f>VLOOKUP(VLOOKUP($N$1,$X$4:$Y$11,2,FALSE)&amp;$S$1&amp;A226,作業ｼｰﾄ!$B$4:$N$709,10,FALSE)</f>
        <v>#N/A</v>
      </c>
      <c r="Q226" s="39" t="e">
        <f>VLOOKUP(VLOOKUP($N$1,$X$4:$Y$11,2,FALSE)&amp;$S$1&amp;A226,作業ｼｰﾄ!$B$4:$N$709,11,FALSE)</f>
        <v>#N/A</v>
      </c>
      <c r="R226" s="39"/>
      <c r="S226" s="39"/>
      <c r="T226" s="19" t="e">
        <f>VLOOKUP(VLOOKUP($N$1,$X$4:$Y$11,2,FALSE)&amp;$S$1&amp;A226,作業ｼｰﾄ!$B$4:$N$709,12,FALSE)</f>
        <v>#N/A</v>
      </c>
      <c r="U226" s="29" t="e">
        <f>VLOOKUP(VLOOKUP($N$1,$X$4:$Y$11,2,FALSE)&amp;$S$1&amp;A226,作業ｼｰﾄ!$B$4:$N$709,13,FALSE)</f>
        <v>#N/A</v>
      </c>
      <c r="V226" s="17"/>
    </row>
    <row r="227" spans="1:22" ht="15.75" hidden="1" customHeight="1" x14ac:dyDescent="0.15">
      <c r="A227" s="3">
        <v>224</v>
      </c>
      <c r="B227" s="3">
        <f>IF(COUNTIF($I$4:L227,I227)=1,1,0)</f>
        <v>0</v>
      </c>
      <c r="C227" s="3" t="str">
        <f>IF(B227=0,"",SUM($B$4:B227))</f>
        <v/>
      </c>
      <c r="D227" s="39" t="e">
        <f>VLOOKUP(VLOOKUP($N$1,$X$4:$Y$11,2,FALSE)&amp;$S$1&amp;A227,作業ｼｰﾄ!$B$4:$N$709,6,FALSE)</f>
        <v>#N/A</v>
      </c>
      <c r="E227" s="39"/>
      <c r="F227" s="39"/>
      <c r="G227" s="40" t="e">
        <f>VLOOKUP(VLOOKUP($N$1,$X$4:$Y$11,2,FALSE)&amp;$S$1&amp;A227,作業ｼｰﾄ!$B$4:$N$709,7,FALSE)</f>
        <v>#N/A</v>
      </c>
      <c r="H227" s="40"/>
      <c r="I227" s="38" t="e">
        <f>VLOOKUP(VLOOKUP($N$1,$X$4:$Y$11,2,FALSE)&amp;$S$1&amp;A227,作業ｼｰﾄ!$B$4:$N$709,8,FALSE)</f>
        <v>#N/A</v>
      </c>
      <c r="J227" s="38"/>
      <c r="K227" s="38"/>
      <c r="L227" s="38"/>
      <c r="M227" s="44" t="e">
        <f>VLOOKUP(VLOOKUP($N$1,$X$4:$Y$11,2,FALSE)&amp;$S$1&amp;A227,作業ｼｰﾄ!$B$4:$N$709,9,FALSE)</f>
        <v>#N/A</v>
      </c>
      <c r="N227" s="44"/>
      <c r="O227" s="44"/>
      <c r="P227" s="30" t="e">
        <f>VLOOKUP(VLOOKUP($N$1,$X$4:$Y$11,2,FALSE)&amp;$S$1&amp;A227,作業ｼｰﾄ!$B$4:$N$709,10,FALSE)</f>
        <v>#N/A</v>
      </c>
      <c r="Q227" s="39" t="e">
        <f>VLOOKUP(VLOOKUP($N$1,$X$4:$Y$11,2,FALSE)&amp;$S$1&amp;A227,作業ｼｰﾄ!$B$4:$N$709,11,FALSE)</f>
        <v>#N/A</v>
      </c>
      <c r="R227" s="39"/>
      <c r="S227" s="39"/>
      <c r="T227" s="19" t="e">
        <f>VLOOKUP(VLOOKUP($N$1,$X$4:$Y$11,2,FALSE)&amp;$S$1&amp;A227,作業ｼｰﾄ!$B$4:$N$709,12,FALSE)</f>
        <v>#N/A</v>
      </c>
      <c r="U227" s="29" t="e">
        <f>VLOOKUP(VLOOKUP($N$1,$X$4:$Y$11,2,FALSE)&amp;$S$1&amp;A227,作業ｼｰﾄ!$B$4:$N$709,13,FALSE)</f>
        <v>#N/A</v>
      </c>
      <c r="V227" s="17"/>
    </row>
    <row r="228" spans="1:22" ht="15.75" hidden="1" customHeight="1" x14ac:dyDescent="0.15">
      <c r="A228" s="3">
        <v>225</v>
      </c>
      <c r="B228" s="3">
        <f>IF(COUNTIF($I$4:L228,I228)=1,1,0)</f>
        <v>0</v>
      </c>
      <c r="C228" s="3" t="str">
        <f>IF(B228=0,"",SUM($B$4:B228))</f>
        <v/>
      </c>
      <c r="D228" s="39" t="e">
        <f>VLOOKUP(VLOOKUP($N$1,$X$4:$Y$11,2,FALSE)&amp;$S$1&amp;A228,作業ｼｰﾄ!$B$4:$N$709,6,FALSE)</f>
        <v>#N/A</v>
      </c>
      <c r="E228" s="39"/>
      <c r="F228" s="39"/>
      <c r="G228" s="40" t="e">
        <f>VLOOKUP(VLOOKUP($N$1,$X$4:$Y$11,2,FALSE)&amp;$S$1&amp;A228,作業ｼｰﾄ!$B$4:$N$709,7,FALSE)</f>
        <v>#N/A</v>
      </c>
      <c r="H228" s="40"/>
      <c r="I228" s="38" t="e">
        <f>VLOOKUP(VLOOKUP($N$1,$X$4:$Y$11,2,FALSE)&amp;$S$1&amp;A228,作業ｼｰﾄ!$B$4:$N$709,8,FALSE)</f>
        <v>#N/A</v>
      </c>
      <c r="J228" s="38"/>
      <c r="K228" s="38"/>
      <c r="L228" s="38"/>
      <c r="M228" s="44" t="e">
        <f>VLOOKUP(VLOOKUP($N$1,$X$4:$Y$11,2,FALSE)&amp;$S$1&amp;A228,作業ｼｰﾄ!$B$4:$N$709,9,FALSE)</f>
        <v>#N/A</v>
      </c>
      <c r="N228" s="44"/>
      <c r="O228" s="44"/>
      <c r="P228" s="30" t="e">
        <f>VLOOKUP(VLOOKUP($N$1,$X$4:$Y$11,2,FALSE)&amp;$S$1&amp;A228,作業ｼｰﾄ!$B$4:$N$709,10,FALSE)</f>
        <v>#N/A</v>
      </c>
      <c r="Q228" s="39" t="e">
        <f>VLOOKUP(VLOOKUP($N$1,$X$4:$Y$11,2,FALSE)&amp;$S$1&amp;A228,作業ｼｰﾄ!$B$4:$N$709,11,FALSE)</f>
        <v>#N/A</v>
      </c>
      <c r="R228" s="39"/>
      <c r="S228" s="39"/>
      <c r="T228" s="19" t="e">
        <f>VLOOKUP(VLOOKUP($N$1,$X$4:$Y$11,2,FALSE)&amp;$S$1&amp;A228,作業ｼｰﾄ!$B$4:$N$709,12,FALSE)</f>
        <v>#N/A</v>
      </c>
      <c r="U228" s="29" t="e">
        <f>VLOOKUP(VLOOKUP($N$1,$X$4:$Y$11,2,FALSE)&amp;$S$1&amp;A228,作業ｼｰﾄ!$B$4:$N$709,13,FALSE)</f>
        <v>#N/A</v>
      </c>
      <c r="V228" s="17"/>
    </row>
    <row r="229" spans="1:22" ht="15.75" hidden="1" customHeight="1" x14ac:dyDescent="0.15">
      <c r="A229" s="3">
        <v>226</v>
      </c>
      <c r="B229" s="3">
        <f>IF(COUNTIF($I$4:L229,I229)=1,1,0)</f>
        <v>0</v>
      </c>
      <c r="C229" s="3" t="str">
        <f>IF(B229=0,"",SUM($B$4:B229))</f>
        <v/>
      </c>
      <c r="D229" s="39" t="e">
        <f>VLOOKUP(VLOOKUP($N$1,$X$4:$Y$11,2,FALSE)&amp;$S$1&amp;A229,作業ｼｰﾄ!$B$4:$N$709,6,FALSE)</f>
        <v>#N/A</v>
      </c>
      <c r="E229" s="39"/>
      <c r="F229" s="39"/>
      <c r="G229" s="40" t="e">
        <f>VLOOKUP(VLOOKUP($N$1,$X$4:$Y$11,2,FALSE)&amp;$S$1&amp;A229,作業ｼｰﾄ!$B$4:$N$709,7,FALSE)</f>
        <v>#N/A</v>
      </c>
      <c r="H229" s="40"/>
      <c r="I229" s="38" t="e">
        <f>VLOOKUP(VLOOKUP($N$1,$X$4:$Y$11,2,FALSE)&amp;$S$1&amp;A229,作業ｼｰﾄ!$B$4:$N$709,8,FALSE)</f>
        <v>#N/A</v>
      </c>
      <c r="J229" s="38"/>
      <c r="K229" s="38"/>
      <c r="L229" s="38"/>
      <c r="M229" s="44" t="e">
        <f>VLOOKUP(VLOOKUP($N$1,$X$4:$Y$11,2,FALSE)&amp;$S$1&amp;A229,作業ｼｰﾄ!$B$4:$N$709,9,FALSE)</f>
        <v>#N/A</v>
      </c>
      <c r="N229" s="44"/>
      <c r="O229" s="44"/>
      <c r="P229" s="30" t="e">
        <f>VLOOKUP(VLOOKUP($N$1,$X$4:$Y$11,2,FALSE)&amp;$S$1&amp;A229,作業ｼｰﾄ!$B$4:$N$709,10,FALSE)</f>
        <v>#N/A</v>
      </c>
      <c r="Q229" s="39" t="e">
        <f>VLOOKUP(VLOOKUP($N$1,$X$4:$Y$11,2,FALSE)&amp;$S$1&amp;A229,作業ｼｰﾄ!$B$4:$N$709,11,FALSE)</f>
        <v>#N/A</v>
      </c>
      <c r="R229" s="39"/>
      <c r="S229" s="39"/>
      <c r="T229" s="19" t="e">
        <f>VLOOKUP(VLOOKUP($N$1,$X$4:$Y$11,2,FALSE)&amp;$S$1&amp;A229,作業ｼｰﾄ!$B$4:$N$709,12,FALSE)</f>
        <v>#N/A</v>
      </c>
      <c r="U229" s="29" t="e">
        <f>VLOOKUP(VLOOKUP($N$1,$X$4:$Y$11,2,FALSE)&amp;$S$1&amp;A229,作業ｼｰﾄ!$B$4:$N$709,13,FALSE)</f>
        <v>#N/A</v>
      </c>
      <c r="V229" s="17"/>
    </row>
    <row r="230" spans="1:22" ht="15.75" hidden="1" customHeight="1" x14ac:dyDescent="0.15">
      <c r="A230" s="3">
        <v>227</v>
      </c>
      <c r="B230" s="3">
        <f>IF(COUNTIF($I$4:L230,I230)=1,1,0)</f>
        <v>0</v>
      </c>
      <c r="C230" s="3" t="str">
        <f>IF(B230=0,"",SUM($B$4:B230))</f>
        <v/>
      </c>
      <c r="D230" s="39" t="e">
        <f>VLOOKUP(VLOOKUP($N$1,$X$4:$Y$11,2,FALSE)&amp;$S$1&amp;A230,作業ｼｰﾄ!$B$4:$N$709,6,FALSE)</f>
        <v>#N/A</v>
      </c>
      <c r="E230" s="39"/>
      <c r="F230" s="39"/>
      <c r="G230" s="40" t="e">
        <f>VLOOKUP(VLOOKUP($N$1,$X$4:$Y$11,2,FALSE)&amp;$S$1&amp;A230,作業ｼｰﾄ!$B$4:$N$709,7,FALSE)</f>
        <v>#N/A</v>
      </c>
      <c r="H230" s="40"/>
      <c r="I230" s="38" t="e">
        <f>VLOOKUP(VLOOKUP($N$1,$X$4:$Y$11,2,FALSE)&amp;$S$1&amp;A230,作業ｼｰﾄ!$B$4:$N$709,8,FALSE)</f>
        <v>#N/A</v>
      </c>
      <c r="J230" s="38"/>
      <c r="K230" s="38"/>
      <c r="L230" s="38"/>
      <c r="M230" s="44" t="e">
        <f>VLOOKUP(VLOOKUP($N$1,$X$4:$Y$11,2,FALSE)&amp;$S$1&amp;A230,作業ｼｰﾄ!$B$4:$N$709,9,FALSE)</f>
        <v>#N/A</v>
      </c>
      <c r="N230" s="44"/>
      <c r="O230" s="44"/>
      <c r="P230" s="30" t="e">
        <f>VLOOKUP(VLOOKUP($N$1,$X$4:$Y$11,2,FALSE)&amp;$S$1&amp;A230,作業ｼｰﾄ!$B$4:$N$709,10,FALSE)</f>
        <v>#N/A</v>
      </c>
      <c r="Q230" s="39" t="e">
        <f>VLOOKUP(VLOOKUP($N$1,$X$4:$Y$11,2,FALSE)&amp;$S$1&amp;A230,作業ｼｰﾄ!$B$4:$N$709,11,FALSE)</f>
        <v>#N/A</v>
      </c>
      <c r="R230" s="39"/>
      <c r="S230" s="39"/>
      <c r="T230" s="19" t="e">
        <f>VLOOKUP(VLOOKUP($N$1,$X$4:$Y$11,2,FALSE)&amp;$S$1&amp;A230,作業ｼｰﾄ!$B$4:$N$709,12,FALSE)</f>
        <v>#N/A</v>
      </c>
      <c r="U230" s="29" t="e">
        <f>VLOOKUP(VLOOKUP($N$1,$X$4:$Y$11,2,FALSE)&amp;$S$1&amp;A230,作業ｼｰﾄ!$B$4:$N$709,13,FALSE)</f>
        <v>#N/A</v>
      </c>
      <c r="V230" s="17"/>
    </row>
    <row r="231" spans="1:22" ht="15.75" hidden="1" customHeight="1" x14ac:dyDescent="0.15">
      <c r="A231" s="3">
        <v>228</v>
      </c>
      <c r="B231" s="3">
        <f>IF(COUNTIF($I$4:L231,I231)=1,1,0)</f>
        <v>0</v>
      </c>
      <c r="C231" s="3" t="str">
        <f>IF(B231=0,"",SUM($B$4:B231))</f>
        <v/>
      </c>
      <c r="D231" s="39" t="e">
        <f>VLOOKUP(VLOOKUP($N$1,$X$4:$Y$11,2,FALSE)&amp;$S$1&amp;A231,作業ｼｰﾄ!$B$4:$N$709,6,FALSE)</f>
        <v>#N/A</v>
      </c>
      <c r="E231" s="39"/>
      <c r="F231" s="39"/>
      <c r="G231" s="40" t="e">
        <f>VLOOKUP(VLOOKUP($N$1,$X$4:$Y$11,2,FALSE)&amp;$S$1&amp;A231,作業ｼｰﾄ!$B$4:$N$709,7,FALSE)</f>
        <v>#N/A</v>
      </c>
      <c r="H231" s="40"/>
      <c r="I231" s="38" t="e">
        <f>VLOOKUP(VLOOKUP($N$1,$X$4:$Y$11,2,FALSE)&amp;$S$1&amp;A231,作業ｼｰﾄ!$B$4:$N$709,8,FALSE)</f>
        <v>#N/A</v>
      </c>
      <c r="J231" s="38"/>
      <c r="K231" s="38"/>
      <c r="L231" s="38"/>
      <c r="M231" s="44" t="e">
        <f>VLOOKUP(VLOOKUP($N$1,$X$4:$Y$11,2,FALSE)&amp;$S$1&amp;A231,作業ｼｰﾄ!$B$4:$N$709,9,FALSE)</f>
        <v>#N/A</v>
      </c>
      <c r="N231" s="44"/>
      <c r="O231" s="44"/>
      <c r="P231" s="30" t="e">
        <f>VLOOKUP(VLOOKUP($N$1,$X$4:$Y$11,2,FALSE)&amp;$S$1&amp;A231,作業ｼｰﾄ!$B$4:$N$709,10,FALSE)</f>
        <v>#N/A</v>
      </c>
      <c r="Q231" s="39" t="e">
        <f>VLOOKUP(VLOOKUP($N$1,$X$4:$Y$11,2,FALSE)&amp;$S$1&amp;A231,作業ｼｰﾄ!$B$4:$N$709,11,FALSE)</f>
        <v>#N/A</v>
      </c>
      <c r="R231" s="39"/>
      <c r="S231" s="39"/>
      <c r="T231" s="19" t="e">
        <f>VLOOKUP(VLOOKUP($N$1,$X$4:$Y$11,2,FALSE)&amp;$S$1&amp;A231,作業ｼｰﾄ!$B$4:$N$709,12,FALSE)</f>
        <v>#N/A</v>
      </c>
      <c r="U231" s="29" t="e">
        <f>VLOOKUP(VLOOKUP($N$1,$X$4:$Y$11,2,FALSE)&amp;$S$1&amp;A231,作業ｼｰﾄ!$B$4:$N$709,13,FALSE)</f>
        <v>#N/A</v>
      </c>
      <c r="V231" s="17"/>
    </row>
    <row r="232" spans="1:22" ht="15.75" hidden="1" customHeight="1" x14ac:dyDescent="0.15">
      <c r="A232" s="3">
        <v>229</v>
      </c>
      <c r="B232" s="3">
        <f>IF(COUNTIF($I$4:L232,I232)=1,1,0)</f>
        <v>0</v>
      </c>
      <c r="C232" s="3" t="str">
        <f>IF(B232=0,"",SUM($B$4:B232))</f>
        <v/>
      </c>
      <c r="D232" s="39" t="e">
        <f>VLOOKUP(VLOOKUP($N$1,$X$4:$Y$11,2,FALSE)&amp;$S$1&amp;A232,作業ｼｰﾄ!$B$4:$N$709,6,FALSE)</f>
        <v>#N/A</v>
      </c>
      <c r="E232" s="39"/>
      <c r="F232" s="39"/>
      <c r="G232" s="40" t="e">
        <f>VLOOKUP(VLOOKUP($N$1,$X$4:$Y$11,2,FALSE)&amp;$S$1&amp;A232,作業ｼｰﾄ!$B$4:$N$709,7,FALSE)</f>
        <v>#N/A</v>
      </c>
      <c r="H232" s="40"/>
      <c r="I232" s="38" t="e">
        <f>VLOOKUP(VLOOKUP($N$1,$X$4:$Y$11,2,FALSE)&amp;$S$1&amp;A232,作業ｼｰﾄ!$B$4:$N$709,8,FALSE)</f>
        <v>#N/A</v>
      </c>
      <c r="J232" s="38"/>
      <c r="K232" s="38"/>
      <c r="L232" s="38"/>
      <c r="M232" s="44" t="e">
        <f>VLOOKUP(VLOOKUP($N$1,$X$4:$Y$11,2,FALSE)&amp;$S$1&amp;A232,作業ｼｰﾄ!$B$4:$N$709,9,FALSE)</f>
        <v>#N/A</v>
      </c>
      <c r="N232" s="44"/>
      <c r="O232" s="44"/>
      <c r="P232" s="30" t="e">
        <f>VLOOKUP(VLOOKUP($N$1,$X$4:$Y$11,2,FALSE)&amp;$S$1&amp;A232,作業ｼｰﾄ!$B$4:$N$709,10,FALSE)</f>
        <v>#N/A</v>
      </c>
      <c r="Q232" s="39" t="e">
        <f>VLOOKUP(VLOOKUP($N$1,$X$4:$Y$11,2,FALSE)&amp;$S$1&amp;A232,作業ｼｰﾄ!$B$4:$N$709,11,FALSE)</f>
        <v>#N/A</v>
      </c>
      <c r="R232" s="39"/>
      <c r="S232" s="39"/>
      <c r="T232" s="19" t="e">
        <f>VLOOKUP(VLOOKUP($N$1,$X$4:$Y$11,2,FALSE)&amp;$S$1&amp;A232,作業ｼｰﾄ!$B$4:$N$709,12,FALSE)</f>
        <v>#N/A</v>
      </c>
      <c r="U232" s="29" t="e">
        <f>VLOOKUP(VLOOKUP($N$1,$X$4:$Y$11,2,FALSE)&amp;$S$1&amp;A232,作業ｼｰﾄ!$B$4:$N$709,13,FALSE)</f>
        <v>#N/A</v>
      </c>
      <c r="V232" s="17"/>
    </row>
    <row r="233" spans="1:22" ht="15.75" hidden="1" customHeight="1" x14ac:dyDescent="0.15">
      <c r="A233" s="3">
        <v>230</v>
      </c>
      <c r="B233" s="3">
        <f>IF(COUNTIF($I$4:L233,I233)=1,1,0)</f>
        <v>0</v>
      </c>
      <c r="C233" s="3" t="str">
        <f>IF(B233=0,"",SUM($B$4:B233))</f>
        <v/>
      </c>
      <c r="D233" s="39" t="e">
        <f>VLOOKUP(VLOOKUP($N$1,$X$4:$Y$11,2,FALSE)&amp;$S$1&amp;A233,作業ｼｰﾄ!$B$4:$N$709,6,FALSE)</f>
        <v>#N/A</v>
      </c>
      <c r="E233" s="39"/>
      <c r="F233" s="39"/>
      <c r="G233" s="40" t="e">
        <f>VLOOKUP(VLOOKUP($N$1,$X$4:$Y$11,2,FALSE)&amp;$S$1&amp;A233,作業ｼｰﾄ!$B$4:$N$709,7,FALSE)</f>
        <v>#N/A</v>
      </c>
      <c r="H233" s="40"/>
      <c r="I233" s="38" t="e">
        <f>VLOOKUP(VLOOKUP($N$1,$X$4:$Y$11,2,FALSE)&amp;$S$1&amp;A233,作業ｼｰﾄ!$B$4:$N$709,8,FALSE)</f>
        <v>#N/A</v>
      </c>
      <c r="J233" s="38"/>
      <c r="K233" s="38"/>
      <c r="L233" s="38"/>
      <c r="M233" s="44" t="e">
        <f>VLOOKUP(VLOOKUP($N$1,$X$4:$Y$11,2,FALSE)&amp;$S$1&amp;A233,作業ｼｰﾄ!$B$4:$N$709,9,FALSE)</f>
        <v>#N/A</v>
      </c>
      <c r="N233" s="44"/>
      <c r="O233" s="44"/>
      <c r="P233" s="30" t="e">
        <f>VLOOKUP(VLOOKUP($N$1,$X$4:$Y$11,2,FALSE)&amp;$S$1&amp;A233,作業ｼｰﾄ!$B$4:$N$709,10,FALSE)</f>
        <v>#N/A</v>
      </c>
      <c r="Q233" s="39" t="e">
        <f>VLOOKUP(VLOOKUP($N$1,$X$4:$Y$11,2,FALSE)&amp;$S$1&amp;A233,作業ｼｰﾄ!$B$4:$N$709,11,FALSE)</f>
        <v>#N/A</v>
      </c>
      <c r="R233" s="39"/>
      <c r="S233" s="39"/>
      <c r="T233" s="19" t="e">
        <f>VLOOKUP(VLOOKUP($N$1,$X$4:$Y$11,2,FALSE)&amp;$S$1&amp;A233,作業ｼｰﾄ!$B$4:$N$709,12,FALSE)</f>
        <v>#N/A</v>
      </c>
      <c r="U233" s="29" t="e">
        <f>VLOOKUP(VLOOKUP($N$1,$X$4:$Y$11,2,FALSE)&amp;$S$1&amp;A233,作業ｼｰﾄ!$B$4:$N$709,13,FALSE)</f>
        <v>#N/A</v>
      </c>
      <c r="V233" s="17"/>
    </row>
    <row r="234" spans="1:22" ht="15.75" hidden="1" customHeight="1" x14ac:dyDescent="0.15">
      <c r="A234" s="3">
        <v>231</v>
      </c>
      <c r="B234" s="3">
        <f>IF(COUNTIF($I$4:L234,I234)=1,1,0)</f>
        <v>0</v>
      </c>
      <c r="C234" s="3" t="str">
        <f>IF(B234=0,"",SUM($B$4:B234))</f>
        <v/>
      </c>
      <c r="D234" s="39" t="e">
        <f>VLOOKUP(VLOOKUP($N$1,$X$4:$Y$11,2,FALSE)&amp;$S$1&amp;A234,作業ｼｰﾄ!$B$4:$N$709,6,FALSE)</f>
        <v>#N/A</v>
      </c>
      <c r="E234" s="39"/>
      <c r="F234" s="39"/>
      <c r="G234" s="40" t="e">
        <f>VLOOKUP(VLOOKUP($N$1,$X$4:$Y$11,2,FALSE)&amp;$S$1&amp;A234,作業ｼｰﾄ!$B$4:$N$709,7,FALSE)</f>
        <v>#N/A</v>
      </c>
      <c r="H234" s="40"/>
      <c r="I234" s="38" t="e">
        <f>VLOOKUP(VLOOKUP($N$1,$X$4:$Y$11,2,FALSE)&amp;$S$1&amp;A234,作業ｼｰﾄ!$B$4:$N$709,8,FALSE)</f>
        <v>#N/A</v>
      </c>
      <c r="J234" s="38"/>
      <c r="K234" s="38"/>
      <c r="L234" s="38"/>
      <c r="M234" s="44" t="e">
        <f>VLOOKUP(VLOOKUP($N$1,$X$4:$Y$11,2,FALSE)&amp;$S$1&amp;A234,作業ｼｰﾄ!$B$4:$N$709,9,FALSE)</f>
        <v>#N/A</v>
      </c>
      <c r="N234" s="44"/>
      <c r="O234" s="44"/>
      <c r="P234" s="30" t="e">
        <f>VLOOKUP(VLOOKUP($N$1,$X$4:$Y$11,2,FALSE)&amp;$S$1&amp;A234,作業ｼｰﾄ!$B$4:$N$709,10,FALSE)</f>
        <v>#N/A</v>
      </c>
      <c r="Q234" s="39" t="e">
        <f>VLOOKUP(VLOOKUP($N$1,$X$4:$Y$11,2,FALSE)&amp;$S$1&amp;A234,作業ｼｰﾄ!$B$4:$N$709,11,FALSE)</f>
        <v>#N/A</v>
      </c>
      <c r="R234" s="39"/>
      <c r="S234" s="39"/>
      <c r="T234" s="19" t="e">
        <f>VLOOKUP(VLOOKUP($N$1,$X$4:$Y$11,2,FALSE)&amp;$S$1&amp;A234,作業ｼｰﾄ!$B$4:$N$709,12,FALSE)</f>
        <v>#N/A</v>
      </c>
      <c r="U234" s="29" t="e">
        <f>VLOOKUP(VLOOKUP($N$1,$X$4:$Y$11,2,FALSE)&amp;$S$1&amp;A234,作業ｼｰﾄ!$B$4:$N$709,13,FALSE)</f>
        <v>#N/A</v>
      </c>
      <c r="V234" s="17"/>
    </row>
    <row r="235" spans="1:22" ht="15.75" hidden="1" customHeight="1" x14ac:dyDescent="0.15">
      <c r="A235" s="3">
        <v>232</v>
      </c>
      <c r="B235" s="3">
        <f>IF(COUNTIF($I$4:L235,I235)=1,1,0)</f>
        <v>0</v>
      </c>
      <c r="C235" s="3" t="str">
        <f>IF(B235=0,"",SUM($B$4:B235))</f>
        <v/>
      </c>
      <c r="D235" s="39" t="e">
        <f>VLOOKUP(VLOOKUP($N$1,$X$4:$Y$11,2,FALSE)&amp;$S$1&amp;A235,作業ｼｰﾄ!$B$4:$N$709,6,FALSE)</f>
        <v>#N/A</v>
      </c>
      <c r="E235" s="39"/>
      <c r="F235" s="39"/>
      <c r="G235" s="40" t="e">
        <f>VLOOKUP(VLOOKUP($N$1,$X$4:$Y$11,2,FALSE)&amp;$S$1&amp;A235,作業ｼｰﾄ!$B$4:$N$709,7,FALSE)</f>
        <v>#N/A</v>
      </c>
      <c r="H235" s="40"/>
      <c r="I235" s="38" t="e">
        <f>VLOOKUP(VLOOKUP($N$1,$X$4:$Y$11,2,FALSE)&amp;$S$1&amp;A235,作業ｼｰﾄ!$B$4:$N$709,8,FALSE)</f>
        <v>#N/A</v>
      </c>
      <c r="J235" s="38"/>
      <c r="K235" s="38"/>
      <c r="L235" s="38"/>
      <c r="M235" s="44" t="e">
        <f>VLOOKUP(VLOOKUP($N$1,$X$4:$Y$11,2,FALSE)&amp;$S$1&amp;A235,作業ｼｰﾄ!$B$4:$N$709,9,FALSE)</f>
        <v>#N/A</v>
      </c>
      <c r="N235" s="44"/>
      <c r="O235" s="44"/>
      <c r="P235" s="30" t="e">
        <f>VLOOKUP(VLOOKUP($N$1,$X$4:$Y$11,2,FALSE)&amp;$S$1&amp;A235,作業ｼｰﾄ!$B$4:$N$709,10,FALSE)</f>
        <v>#N/A</v>
      </c>
      <c r="Q235" s="39" t="e">
        <f>VLOOKUP(VLOOKUP($N$1,$X$4:$Y$11,2,FALSE)&amp;$S$1&amp;A235,作業ｼｰﾄ!$B$4:$N$709,11,FALSE)</f>
        <v>#N/A</v>
      </c>
      <c r="R235" s="39"/>
      <c r="S235" s="39"/>
      <c r="T235" s="19" t="e">
        <f>VLOOKUP(VLOOKUP($N$1,$X$4:$Y$11,2,FALSE)&amp;$S$1&amp;A235,作業ｼｰﾄ!$B$4:$N$709,12,FALSE)</f>
        <v>#N/A</v>
      </c>
      <c r="U235" s="29" t="e">
        <f>VLOOKUP(VLOOKUP($N$1,$X$4:$Y$11,2,FALSE)&amp;$S$1&amp;A235,作業ｼｰﾄ!$B$4:$N$709,13,FALSE)</f>
        <v>#N/A</v>
      </c>
      <c r="V235" s="17"/>
    </row>
    <row r="236" spans="1:22" ht="15.75" hidden="1" customHeight="1" x14ac:dyDescent="0.15">
      <c r="A236" s="3">
        <v>233</v>
      </c>
      <c r="B236" s="3">
        <f>IF(COUNTIF($I$4:L236,I236)=1,1,0)</f>
        <v>0</v>
      </c>
      <c r="C236" s="3" t="str">
        <f>IF(B236=0,"",SUM($B$4:B236))</f>
        <v/>
      </c>
      <c r="D236" s="39" t="e">
        <f>VLOOKUP(VLOOKUP($N$1,$X$4:$Y$11,2,FALSE)&amp;$S$1&amp;A236,作業ｼｰﾄ!$B$4:$N$709,6,FALSE)</f>
        <v>#N/A</v>
      </c>
      <c r="E236" s="39"/>
      <c r="F236" s="39"/>
      <c r="G236" s="40" t="e">
        <f>VLOOKUP(VLOOKUP($N$1,$X$4:$Y$11,2,FALSE)&amp;$S$1&amp;A236,作業ｼｰﾄ!$B$4:$N$709,7,FALSE)</f>
        <v>#N/A</v>
      </c>
      <c r="H236" s="40"/>
      <c r="I236" s="38" t="e">
        <f>VLOOKUP(VLOOKUP($N$1,$X$4:$Y$11,2,FALSE)&amp;$S$1&amp;A236,作業ｼｰﾄ!$B$4:$N$709,8,FALSE)</f>
        <v>#N/A</v>
      </c>
      <c r="J236" s="38"/>
      <c r="K236" s="38"/>
      <c r="L236" s="38"/>
      <c r="M236" s="44" t="e">
        <f>VLOOKUP(VLOOKUP($N$1,$X$4:$Y$11,2,FALSE)&amp;$S$1&amp;A236,作業ｼｰﾄ!$B$4:$N$709,9,FALSE)</f>
        <v>#N/A</v>
      </c>
      <c r="N236" s="44"/>
      <c r="O236" s="44"/>
      <c r="P236" s="30" t="e">
        <f>VLOOKUP(VLOOKUP($N$1,$X$4:$Y$11,2,FALSE)&amp;$S$1&amp;A236,作業ｼｰﾄ!$B$4:$N$709,10,FALSE)</f>
        <v>#N/A</v>
      </c>
      <c r="Q236" s="39" t="e">
        <f>VLOOKUP(VLOOKUP($N$1,$X$4:$Y$11,2,FALSE)&amp;$S$1&amp;A236,作業ｼｰﾄ!$B$4:$N$709,11,FALSE)</f>
        <v>#N/A</v>
      </c>
      <c r="R236" s="39"/>
      <c r="S236" s="39"/>
      <c r="T236" s="19" t="e">
        <f>VLOOKUP(VLOOKUP($N$1,$X$4:$Y$11,2,FALSE)&amp;$S$1&amp;A236,作業ｼｰﾄ!$B$4:$N$709,12,FALSE)</f>
        <v>#N/A</v>
      </c>
      <c r="U236" s="29" t="e">
        <f>VLOOKUP(VLOOKUP($N$1,$X$4:$Y$11,2,FALSE)&amp;$S$1&amp;A236,作業ｼｰﾄ!$B$4:$N$709,13,FALSE)</f>
        <v>#N/A</v>
      </c>
      <c r="V236" s="17"/>
    </row>
    <row r="237" spans="1:22" ht="15.75" hidden="1" customHeight="1" x14ac:dyDescent="0.15">
      <c r="A237" s="3">
        <v>234</v>
      </c>
      <c r="B237" s="3">
        <f>IF(COUNTIF($I$4:L237,I237)=1,1,0)</f>
        <v>0</v>
      </c>
      <c r="C237" s="3" t="str">
        <f>IF(B237=0,"",SUM($B$4:B237))</f>
        <v/>
      </c>
      <c r="D237" s="39" t="e">
        <f>VLOOKUP(VLOOKUP($N$1,$X$4:$Y$11,2,FALSE)&amp;$S$1&amp;A237,作業ｼｰﾄ!$B$4:$N$709,6,FALSE)</f>
        <v>#N/A</v>
      </c>
      <c r="E237" s="39"/>
      <c r="F237" s="39"/>
      <c r="G237" s="40" t="e">
        <f>VLOOKUP(VLOOKUP($N$1,$X$4:$Y$11,2,FALSE)&amp;$S$1&amp;A237,作業ｼｰﾄ!$B$4:$N$709,7,FALSE)</f>
        <v>#N/A</v>
      </c>
      <c r="H237" s="40"/>
      <c r="I237" s="38" t="e">
        <f>VLOOKUP(VLOOKUP($N$1,$X$4:$Y$11,2,FALSE)&amp;$S$1&amp;A237,作業ｼｰﾄ!$B$4:$N$709,8,FALSE)</f>
        <v>#N/A</v>
      </c>
      <c r="J237" s="38"/>
      <c r="K237" s="38"/>
      <c r="L237" s="38"/>
      <c r="M237" s="44" t="e">
        <f>VLOOKUP(VLOOKUP($N$1,$X$4:$Y$11,2,FALSE)&amp;$S$1&amp;A237,作業ｼｰﾄ!$B$4:$N$709,9,FALSE)</f>
        <v>#N/A</v>
      </c>
      <c r="N237" s="44"/>
      <c r="O237" s="44"/>
      <c r="P237" s="30" t="e">
        <f>VLOOKUP(VLOOKUP($N$1,$X$4:$Y$11,2,FALSE)&amp;$S$1&amp;A237,作業ｼｰﾄ!$B$4:$N$709,10,FALSE)</f>
        <v>#N/A</v>
      </c>
      <c r="Q237" s="39" t="e">
        <f>VLOOKUP(VLOOKUP($N$1,$X$4:$Y$11,2,FALSE)&amp;$S$1&amp;A237,作業ｼｰﾄ!$B$4:$N$709,11,FALSE)</f>
        <v>#N/A</v>
      </c>
      <c r="R237" s="39"/>
      <c r="S237" s="39"/>
      <c r="T237" s="19" t="e">
        <f>VLOOKUP(VLOOKUP($N$1,$X$4:$Y$11,2,FALSE)&amp;$S$1&amp;A237,作業ｼｰﾄ!$B$4:$N$709,12,FALSE)</f>
        <v>#N/A</v>
      </c>
      <c r="U237" s="29" t="e">
        <f>VLOOKUP(VLOOKUP($N$1,$X$4:$Y$11,2,FALSE)&amp;$S$1&amp;A237,作業ｼｰﾄ!$B$4:$N$709,13,FALSE)</f>
        <v>#N/A</v>
      </c>
      <c r="V237" s="17"/>
    </row>
    <row r="238" spans="1:22" ht="15.75" hidden="1" customHeight="1" x14ac:dyDescent="0.15">
      <c r="A238" s="3">
        <v>235</v>
      </c>
      <c r="B238" s="3">
        <f>IF(COUNTIF($I$4:L238,I238)=1,1,0)</f>
        <v>0</v>
      </c>
      <c r="C238" s="3" t="str">
        <f>IF(B238=0,"",SUM($B$4:B238))</f>
        <v/>
      </c>
      <c r="D238" s="39" t="e">
        <f>VLOOKUP(VLOOKUP($N$1,$X$4:$Y$11,2,FALSE)&amp;$S$1&amp;A238,作業ｼｰﾄ!$B$4:$N$709,6,FALSE)</f>
        <v>#N/A</v>
      </c>
      <c r="E238" s="39"/>
      <c r="F238" s="39"/>
      <c r="G238" s="40" t="e">
        <f>VLOOKUP(VLOOKUP($N$1,$X$4:$Y$11,2,FALSE)&amp;$S$1&amp;A238,作業ｼｰﾄ!$B$4:$N$709,7,FALSE)</f>
        <v>#N/A</v>
      </c>
      <c r="H238" s="40"/>
      <c r="I238" s="38" t="e">
        <f>VLOOKUP(VLOOKUP($N$1,$X$4:$Y$11,2,FALSE)&amp;$S$1&amp;A238,作業ｼｰﾄ!$B$4:$N$709,8,FALSE)</f>
        <v>#N/A</v>
      </c>
      <c r="J238" s="38"/>
      <c r="K238" s="38"/>
      <c r="L238" s="38"/>
      <c r="M238" s="44" t="e">
        <f>VLOOKUP(VLOOKUP($N$1,$X$4:$Y$11,2,FALSE)&amp;$S$1&amp;A238,作業ｼｰﾄ!$B$4:$N$709,9,FALSE)</f>
        <v>#N/A</v>
      </c>
      <c r="N238" s="44"/>
      <c r="O238" s="44"/>
      <c r="P238" s="30" t="e">
        <f>VLOOKUP(VLOOKUP($N$1,$X$4:$Y$11,2,FALSE)&amp;$S$1&amp;A238,作業ｼｰﾄ!$B$4:$N$709,10,FALSE)</f>
        <v>#N/A</v>
      </c>
      <c r="Q238" s="39" t="e">
        <f>VLOOKUP(VLOOKUP($N$1,$X$4:$Y$11,2,FALSE)&amp;$S$1&amp;A238,作業ｼｰﾄ!$B$4:$N$709,11,FALSE)</f>
        <v>#N/A</v>
      </c>
      <c r="R238" s="39"/>
      <c r="S238" s="39"/>
      <c r="T238" s="19" t="e">
        <f>VLOOKUP(VLOOKUP($N$1,$X$4:$Y$11,2,FALSE)&amp;$S$1&amp;A238,作業ｼｰﾄ!$B$4:$N$709,12,FALSE)</f>
        <v>#N/A</v>
      </c>
      <c r="U238" s="29" t="e">
        <f>VLOOKUP(VLOOKUP($N$1,$X$4:$Y$11,2,FALSE)&amp;$S$1&amp;A238,作業ｼｰﾄ!$B$4:$N$709,13,FALSE)</f>
        <v>#N/A</v>
      </c>
      <c r="V238" s="17"/>
    </row>
    <row r="239" spans="1:22" ht="15.75" hidden="1" customHeight="1" x14ac:dyDescent="0.15">
      <c r="A239" s="3">
        <v>236</v>
      </c>
      <c r="B239" s="3">
        <f>IF(COUNTIF($I$4:L239,I239)=1,1,0)</f>
        <v>0</v>
      </c>
      <c r="C239" s="3" t="str">
        <f>IF(B239=0,"",SUM($B$4:B239))</f>
        <v/>
      </c>
      <c r="D239" s="39" t="e">
        <f>VLOOKUP(VLOOKUP($N$1,$X$4:$Y$11,2,FALSE)&amp;$S$1&amp;A239,作業ｼｰﾄ!$B$4:$N$709,6,FALSE)</f>
        <v>#N/A</v>
      </c>
      <c r="E239" s="39"/>
      <c r="F239" s="39"/>
      <c r="G239" s="40" t="e">
        <f>VLOOKUP(VLOOKUP($N$1,$X$4:$Y$11,2,FALSE)&amp;$S$1&amp;A239,作業ｼｰﾄ!$B$4:$N$709,7,FALSE)</f>
        <v>#N/A</v>
      </c>
      <c r="H239" s="40"/>
      <c r="I239" s="38" t="e">
        <f>VLOOKUP(VLOOKUP($N$1,$X$4:$Y$11,2,FALSE)&amp;$S$1&amp;A239,作業ｼｰﾄ!$B$4:$N$709,8,FALSE)</f>
        <v>#N/A</v>
      </c>
      <c r="J239" s="38"/>
      <c r="K239" s="38"/>
      <c r="L239" s="38"/>
      <c r="M239" s="44" t="e">
        <f>VLOOKUP(VLOOKUP($N$1,$X$4:$Y$11,2,FALSE)&amp;$S$1&amp;A239,作業ｼｰﾄ!$B$4:$N$709,9,FALSE)</f>
        <v>#N/A</v>
      </c>
      <c r="N239" s="44"/>
      <c r="O239" s="44"/>
      <c r="P239" s="30" t="e">
        <f>VLOOKUP(VLOOKUP($N$1,$X$4:$Y$11,2,FALSE)&amp;$S$1&amp;A239,作業ｼｰﾄ!$B$4:$N$709,10,FALSE)</f>
        <v>#N/A</v>
      </c>
      <c r="Q239" s="39" t="e">
        <f>VLOOKUP(VLOOKUP($N$1,$X$4:$Y$11,2,FALSE)&amp;$S$1&amp;A239,作業ｼｰﾄ!$B$4:$N$709,11,FALSE)</f>
        <v>#N/A</v>
      </c>
      <c r="R239" s="39"/>
      <c r="S239" s="39"/>
      <c r="T239" s="19" t="e">
        <f>VLOOKUP(VLOOKUP($N$1,$X$4:$Y$11,2,FALSE)&amp;$S$1&amp;A239,作業ｼｰﾄ!$B$4:$N$709,12,FALSE)</f>
        <v>#N/A</v>
      </c>
      <c r="U239" s="29" t="e">
        <f>VLOOKUP(VLOOKUP($N$1,$X$4:$Y$11,2,FALSE)&amp;$S$1&amp;A239,作業ｼｰﾄ!$B$4:$N$709,13,FALSE)</f>
        <v>#N/A</v>
      </c>
      <c r="V239" s="17"/>
    </row>
    <row r="240" spans="1:22" ht="15.75" hidden="1" customHeight="1" x14ac:dyDescent="0.15">
      <c r="A240" s="3">
        <v>237</v>
      </c>
      <c r="B240" s="3">
        <f>IF(COUNTIF($I$4:L240,I240)=1,1,0)</f>
        <v>0</v>
      </c>
      <c r="C240" s="3" t="str">
        <f>IF(B240=0,"",SUM($B$4:B240))</f>
        <v/>
      </c>
      <c r="D240" s="39" t="e">
        <f>VLOOKUP(VLOOKUP($N$1,$X$4:$Y$11,2,FALSE)&amp;$S$1&amp;A240,作業ｼｰﾄ!$B$4:$N$709,6,FALSE)</f>
        <v>#N/A</v>
      </c>
      <c r="E240" s="39"/>
      <c r="F240" s="39"/>
      <c r="G240" s="40" t="e">
        <f>VLOOKUP(VLOOKUP($N$1,$X$4:$Y$11,2,FALSE)&amp;$S$1&amp;A240,作業ｼｰﾄ!$B$4:$N$709,7,FALSE)</f>
        <v>#N/A</v>
      </c>
      <c r="H240" s="40"/>
      <c r="I240" s="38" t="e">
        <f>VLOOKUP(VLOOKUP($N$1,$X$4:$Y$11,2,FALSE)&amp;$S$1&amp;A240,作業ｼｰﾄ!$B$4:$N$709,8,FALSE)</f>
        <v>#N/A</v>
      </c>
      <c r="J240" s="38"/>
      <c r="K240" s="38"/>
      <c r="L240" s="38"/>
      <c r="M240" s="44" t="e">
        <f>VLOOKUP(VLOOKUP($N$1,$X$4:$Y$11,2,FALSE)&amp;$S$1&amp;A240,作業ｼｰﾄ!$B$4:$N$709,9,FALSE)</f>
        <v>#N/A</v>
      </c>
      <c r="N240" s="44"/>
      <c r="O240" s="44"/>
      <c r="P240" s="30" t="e">
        <f>VLOOKUP(VLOOKUP($N$1,$X$4:$Y$11,2,FALSE)&amp;$S$1&amp;A240,作業ｼｰﾄ!$B$4:$N$709,10,FALSE)</f>
        <v>#N/A</v>
      </c>
      <c r="Q240" s="39" t="e">
        <f>VLOOKUP(VLOOKUP($N$1,$X$4:$Y$11,2,FALSE)&amp;$S$1&amp;A240,作業ｼｰﾄ!$B$4:$N$709,11,FALSE)</f>
        <v>#N/A</v>
      </c>
      <c r="R240" s="39"/>
      <c r="S240" s="39"/>
      <c r="T240" s="19" t="e">
        <f>VLOOKUP(VLOOKUP($N$1,$X$4:$Y$11,2,FALSE)&amp;$S$1&amp;A240,作業ｼｰﾄ!$B$4:$N$709,12,FALSE)</f>
        <v>#N/A</v>
      </c>
      <c r="U240" s="29" t="e">
        <f>VLOOKUP(VLOOKUP($N$1,$X$4:$Y$11,2,FALSE)&amp;$S$1&amp;A240,作業ｼｰﾄ!$B$4:$N$709,13,FALSE)</f>
        <v>#N/A</v>
      </c>
      <c r="V240" s="17"/>
    </row>
    <row r="241" spans="1:22" ht="15.75" hidden="1" customHeight="1" x14ac:dyDescent="0.15">
      <c r="A241" s="3">
        <v>238</v>
      </c>
      <c r="B241" s="3">
        <f>IF(COUNTIF($I$4:L241,I241)=1,1,0)</f>
        <v>0</v>
      </c>
      <c r="C241" s="3" t="str">
        <f>IF(B241=0,"",SUM($B$4:B241))</f>
        <v/>
      </c>
      <c r="D241" s="39" t="e">
        <f>VLOOKUP(VLOOKUP($N$1,$X$4:$Y$11,2,FALSE)&amp;$S$1&amp;A241,作業ｼｰﾄ!$B$4:$N$709,6,FALSE)</f>
        <v>#N/A</v>
      </c>
      <c r="E241" s="39"/>
      <c r="F241" s="39"/>
      <c r="G241" s="40" t="e">
        <f>VLOOKUP(VLOOKUP($N$1,$X$4:$Y$11,2,FALSE)&amp;$S$1&amp;A241,作業ｼｰﾄ!$B$4:$N$709,7,FALSE)</f>
        <v>#N/A</v>
      </c>
      <c r="H241" s="40"/>
      <c r="I241" s="38" t="e">
        <f>VLOOKUP(VLOOKUP($N$1,$X$4:$Y$11,2,FALSE)&amp;$S$1&amp;A241,作業ｼｰﾄ!$B$4:$N$709,8,FALSE)</f>
        <v>#N/A</v>
      </c>
      <c r="J241" s="38"/>
      <c r="K241" s="38"/>
      <c r="L241" s="38"/>
      <c r="M241" s="44" t="e">
        <f>VLOOKUP(VLOOKUP($N$1,$X$4:$Y$11,2,FALSE)&amp;$S$1&amp;A241,作業ｼｰﾄ!$B$4:$N$709,9,FALSE)</f>
        <v>#N/A</v>
      </c>
      <c r="N241" s="44"/>
      <c r="O241" s="44"/>
      <c r="P241" s="30" t="e">
        <f>VLOOKUP(VLOOKUP($N$1,$X$4:$Y$11,2,FALSE)&amp;$S$1&amp;A241,作業ｼｰﾄ!$B$4:$N$709,10,FALSE)</f>
        <v>#N/A</v>
      </c>
      <c r="Q241" s="39" t="e">
        <f>VLOOKUP(VLOOKUP($N$1,$X$4:$Y$11,2,FALSE)&amp;$S$1&amp;A241,作業ｼｰﾄ!$B$4:$N$709,11,FALSE)</f>
        <v>#N/A</v>
      </c>
      <c r="R241" s="39"/>
      <c r="S241" s="39"/>
      <c r="T241" s="19" t="e">
        <f>VLOOKUP(VLOOKUP($N$1,$X$4:$Y$11,2,FALSE)&amp;$S$1&amp;A241,作業ｼｰﾄ!$B$4:$N$709,12,FALSE)</f>
        <v>#N/A</v>
      </c>
      <c r="U241" s="29" t="e">
        <f>VLOOKUP(VLOOKUP($N$1,$X$4:$Y$11,2,FALSE)&amp;$S$1&amp;A241,作業ｼｰﾄ!$B$4:$N$709,13,FALSE)</f>
        <v>#N/A</v>
      </c>
      <c r="V241" s="17"/>
    </row>
    <row r="242" spans="1:22" ht="15.75" hidden="1" customHeight="1" x14ac:dyDescent="0.15">
      <c r="A242" s="3">
        <v>239</v>
      </c>
      <c r="B242" s="3">
        <f>IF(COUNTIF($I$4:L242,I242)=1,1,0)</f>
        <v>0</v>
      </c>
      <c r="C242" s="3" t="str">
        <f>IF(B242=0,"",SUM($B$4:B242))</f>
        <v/>
      </c>
      <c r="D242" s="39" t="e">
        <f>VLOOKUP(VLOOKUP($N$1,$X$4:$Y$11,2,FALSE)&amp;$S$1&amp;A242,作業ｼｰﾄ!$B$4:$N$709,6,FALSE)</f>
        <v>#N/A</v>
      </c>
      <c r="E242" s="39"/>
      <c r="F242" s="39"/>
      <c r="G242" s="40" t="e">
        <f>VLOOKUP(VLOOKUP($N$1,$X$4:$Y$11,2,FALSE)&amp;$S$1&amp;A242,作業ｼｰﾄ!$B$4:$N$709,7,FALSE)</f>
        <v>#N/A</v>
      </c>
      <c r="H242" s="40"/>
      <c r="I242" s="38" t="e">
        <f>VLOOKUP(VLOOKUP($N$1,$X$4:$Y$11,2,FALSE)&amp;$S$1&amp;A242,作業ｼｰﾄ!$B$4:$N$709,8,FALSE)</f>
        <v>#N/A</v>
      </c>
      <c r="J242" s="38"/>
      <c r="K242" s="38"/>
      <c r="L242" s="38"/>
      <c r="M242" s="44" t="e">
        <f>VLOOKUP(VLOOKUP($N$1,$X$4:$Y$11,2,FALSE)&amp;$S$1&amp;A242,作業ｼｰﾄ!$B$4:$N$709,9,FALSE)</f>
        <v>#N/A</v>
      </c>
      <c r="N242" s="44"/>
      <c r="O242" s="44"/>
      <c r="P242" s="30" t="e">
        <f>VLOOKUP(VLOOKUP($N$1,$X$4:$Y$11,2,FALSE)&amp;$S$1&amp;A242,作業ｼｰﾄ!$B$4:$N$709,10,FALSE)</f>
        <v>#N/A</v>
      </c>
      <c r="Q242" s="39" t="e">
        <f>VLOOKUP(VLOOKUP($N$1,$X$4:$Y$11,2,FALSE)&amp;$S$1&amp;A242,作業ｼｰﾄ!$B$4:$N$709,11,FALSE)</f>
        <v>#N/A</v>
      </c>
      <c r="R242" s="39"/>
      <c r="S242" s="39"/>
      <c r="T242" s="19" t="e">
        <f>VLOOKUP(VLOOKUP($N$1,$X$4:$Y$11,2,FALSE)&amp;$S$1&amp;A242,作業ｼｰﾄ!$B$4:$N$709,12,FALSE)</f>
        <v>#N/A</v>
      </c>
      <c r="U242" s="29" t="e">
        <f>VLOOKUP(VLOOKUP($N$1,$X$4:$Y$11,2,FALSE)&amp;$S$1&amp;A242,作業ｼｰﾄ!$B$4:$N$709,13,FALSE)</f>
        <v>#N/A</v>
      </c>
      <c r="V242" s="17"/>
    </row>
    <row r="243" spans="1:22" ht="15.75" hidden="1" customHeight="1" x14ac:dyDescent="0.15">
      <c r="A243" s="3">
        <v>240</v>
      </c>
      <c r="B243" s="3">
        <f>IF(COUNTIF($I$4:L243,I243)=1,1,0)</f>
        <v>0</v>
      </c>
      <c r="C243" s="3" t="str">
        <f>IF(B243=0,"",SUM($B$4:B243))</f>
        <v/>
      </c>
      <c r="D243" s="39" t="e">
        <f>VLOOKUP(VLOOKUP($N$1,$X$4:$Y$11,2,FALSE)&amp;$S$1&amp;A243,作業ｼｰﾄ!$B$4:$N$709,6,FALSE)</f>
        <v>#N/A</v>
      </c>
      <c r="E243" s="39"/>
      <c r="F243" s="39"/>
      <c r="G243" s="40" t="e">
        <f>VLOOKUP(VLOOKUP($N$1,$X$4:$Y$11,2,FALSE)&amp;$S$1&amp;A243,作業ｼｰﾄ!$B$4:$N$709,7,FALSE)</f>
        <v>#N/A</v>
      </c>
      <c r="H243" s="40"/>
      <c r="I243" s="38" t="e">
        <f>VLOOKUP(VLOOKUP($N$1,$X$4:$Y$11,2,FALSE)&amp;$S$1&amp;A243,作業ｼｰﾄ!$B$4:$N$709,8,FALSE)</f>
        <v>#N/A</v>
      </c>
      <c r="J243" s="38"/>
      <c r="K243" s="38"/>
      <c r="L243" s="38"/>
      <c r="M243" s="44" t="e">
        <f>VLOOKUP(VLOOKUP($N$1,$X$4:$Y$11,2,FALSE)&amp;$S$1&amp;A243,作業ｼｰﾄ!$B$4:$N$709,9,FALSE)</f>
        <v>#N/A</v>
      </c>
      <c r="N243" s="44"/>
      <c r="O243" s="44"/>
      <c r="P243" s="30" t="e">
        <f>VLOOKUP(VLOOKUP($N$1,$X$4:$Y$11,2,FALSE)&amp;$S$1&amp;A243,作業ｼｰﾄ!$B$4:$N$709,10,FALSE)</f>
        <v>#N/A</v>
      </c>
      <c r="Q243" s="39" t="e">
        <f>VLOOKUP(VLOOKUP($N$1,$X$4:$Y$11,2,FALSE)&amp;$S$1&amp;A243,作業ｼｰﾄ!$B$4:$N$709,11,FALSE)</f>
        <v>#N/A</v>
      </c>
      <c r="R243" s="39"/>
      <c r="S243" s="39"/>
      <c r="T243" s="19" t="e">
        <f>VLOOKUP(VLOOKUP($N$1,$X$4:$Y$11,2,FALSE)&amp;$S$1&amp;A243,作業ｼｰﾄ!$B$4:$N$709,12,FALSE)</f>
        <v>#N/A</v>
      </c>
      <c r="U243" s="29" t="e">
        <f>VLOOKUP(VLOOKUP($N$1,$X$4:$Y$11,2,FALSE)&amp;$S$1&amp;A243,作業ｼｰﾄ!$B$4:$N$709,13,FALSE)</f>
        <v>#N/A</v>
      </c>
      <c r="V243" s="17"/>
    </row>
    <row r="244" spans="1:22" ht="15.75" hidden="1" customHeight="1" x14ac:dyDescent="0.15">
      <c r="A244" s="3">
        <v>241</v>
      </c>
      <c r="B244" s="3">
        <f>IF(COUNTIF($I$4:L244,I244)=1,1,0)</f>
        <v>0</v>
      </c>
      <c r="C244" s="3" t="str">
        <f>IF(B244=0,"",SUM($B$4:B244))</f>
        <v/>
      </c>
      <c r="D244" s="39" t="e">
        <f>VLOOKUP(VLOOKUP($N$1,$X$4:$Y$11,2,FALSE)&amp;$S$1&amp;A244,作業ｼｰﾄ!$B$4:$N$709,6,FALSE)</f>
        <v>#N/A</v>
      </c>
      <c r="E244" s="39"/>
      <c r="F244" s="39"/>
      <c r="G244" s="40" t="e">
        <f>VLOOKUP(VLOOKUP($N$1,$X$4:$Y$11,2,FALSE)&amp;$S$1&amp;A244,作業ｼｰﾄ!$B$4:$N$709,7,FALSE)</f>
        <v>#N/A</v>
      </c>
      <c r="H244" s="40"/>
      <c r="I244" s="38" t="e">
        <f>VLOOKUP(VLOOKUP($N$1,$X$4:$Y$11,2,FALSE)&amp;$S$1&amp;A244,作業ｼｰﾄ!$B$4:$N$709,8,FALSE)</f>
        <v>#N/A</v>
      </c>
      <c r="J244" s="38"/>
      <c r="K244" s="38"/>
      <c r="L244" s="38"/>
      <c r="M244" s="44" t="e">
        <f>VLOOKUP(VLOOKUP($N$1,$X$4:$Y$11,2,FALSE)&amp;$S$1&amp;A244,作業ｼｰﾄ!$B$4:$N$709,9,FALSE)</f>
        <v>#N/A</v>
      </c>
      <c r="N244" s="44"/>
      <c r="O244" s="44"/>
      <c r="P244" s="30" t="e">
        <f>VLOOKUP(VLOOKUP($N$1,$X$4:$Y$11,2,FALSE)&amp;$S$1&amp;A244,作業ｼｰﾄ!$B$4:$N$709,10,FALSE)</f>
        <v>#N/A</v>
      </c>
      <c r="Q244" s="39" t="e">
        <f>VLOOKUP(VLOOKUP($N$1,$X$4:$Y$11,2,FALSE)&amp;$S$1&amp;A244,作業ｼｰﾄ!$B$4:$N$709,11,FALSE)</f>
        <v>#N/A</v>
      </c>
      <c r="R244" s="39"/>
      <c r="S244" s="39"/>
      <c r="T244" s="19" t="e">
        <f>VLOOKUP(VLOOKUP($N$1,$X$4:$Y$11,2,FALSE)&amp;$S$1&amp;A244,作業ｼｰﾄ!$B$4:$N$709,12,FALSE)</f>
        <v>#N/A</v>
      </c>
      <c r="U244" s="29" t="e">
        <f>VLOOKUP(VLOOKUP($N$1,$X$4:$Y$11,2,FALSE)&amp;$S$1&amp;A244,作業ｼｰﾄ!$B$4:$N$709,13,FALSE)</f>
        <v>#N/A</v>
      </c>
      <c r="V244" s="17"/>
    </row>
    <row r="245" spans="1:22" ht="15.75" hidden="1" customHeight="1" x14ac:dyDescent="0.15">
      <c r="A245" s="3">
        <v>242</v>
      </c>
      <c r="B245" s="3">
        <f>IF(COUNTIF($I$4:L245,I245)=1,1,0)</f>
        <v>0</v>
      </c>
      <c r="C245" s="3" t="str">
        <f>IF(B245=0,"",SUM($B$4:B245))</f>
        <v/>
      </c>
      <c r="D245" s="39" t="e">
        <f>VLOOKUP(VLOOKUP($N$1,$X$4:$Y$11,2,FALSE)&amp;$S$1&amp;A245,作業ｼｰﾄ!$B$4:$N$709,6,FALSE)</f>
        <v>#N/A</v>
      </c>
      <c r="E245" s="39"/>
      <c r="F245" s="39"/>
      <c r="G245" s="40" t="e">
        <f>VLOOKUP(VLOOKUP($N$1,$X$4:$Y$11,2,FALSE)&amp;$S$1&amp;A245,作業ｼｰﾄ!$B$4:$N$709,7,FALSE)</f>
        <v>#N/A</v>
      </c>
      <c r="H245" s="40"/>
      <c r="I245" s="38" t="e">
        <f>VLOOKUP(VLOOKUP($N$1,$X$4:$Y$11,2,FALSE)&amp;$S$1&amp;A245,作業ｼｰﾄ!$B$4:$N$709,8,FALSE)</f>
        <v>#N/A</v>
      </c>
      <c r="J245" s="38"/>
      <c r="K245" s="38"/>
      <c r="L245" s="38"/>
      <c r="M245" s="44" t="e">
        <f>VLOOKUP(VLOOKUP($N$1,$X$4:$Y$11,2,FALSE)&amp;$S$1&amp;A245,作業ｼｰﾄ!$B$4:$N$709,9,FALSE)</f>
        <v>#N/A</v>
      </c>
      <c r="N245" s="44"/>
      <c r="O245" s="44"/>
      <c r="P245" s="30" t="e">
        <f>VLOOKUP(VLOOKUP($N$1,$X$4:$Y$11,2,FALSE)&amp;$S$1&amp;A245,作業ｼｰﾄ!$B$4:$N$709,10,FALSE)</f>
        <v>#N/A</v>
      </c>
      <c r="Q245" s="39" t="e">
        <f>VLOOKUP(VLOOKUP($N$1,$X$4:$Y$11,2,FALSE)&amp;$S$1&amp;A245,作業ｼｰﾄ!$B$4:$N$709,11,FALSE)</f>
        <v>#N/A</v>
      </c>
      <c r="R245" s="39"/>
      <c r="S245" s="39"/>
      <c r="T245" s="19" t="e">
        <f>VLOOKUP(VLOOKUP($N$1,$X$4:$Y$11,2,FALSE)&amp;$S$1&amp;A245,作業ｼｰﾄ!$B$4:$N$709,12,FALSE)</f>
        <v>#N/A</v>
      </c>
      <c r="U245" s="29" t="e">
        <f>VLOOKUP(VLOOKUP($N$1,$X$4:$Y$11,2,FALSE)&amp;$S$1&amp;A245,作業ｼｰﾄ!$B$4:$N$709,13,FALSE)</f>
        <v>#N/A</v>
      </c>
      <c r="V245" s="17"/>
    </row>
    <row r="246" spans="1:22" ht="15.75" hidden="1" customHeight="1" x14ac:dyDescent="0.15">
      <c r="A246" s="3">
        <v>243</v>
      </c>
      <c r="B246" s="3">
        <f>IF(COUNTIF($I$4:L246,I246)=1,1,0)</f>
        <v>0</v>
      </c>
      <c r="C246" s="3" t="str">
        <f>IF(B246=0,"",SUM($B$4:B246))</f>
        <v/>
      </c>
      <c r="D246" s="39" t="e">
        <f>VLOOKUP(VLOOKUP($N$1,$X$4:$Y$11,2,FALSE)&amp;$S$1&amp;A246,作業ｼｰﾄ!$B$4:$N$709,6,FALSE)</f>
        <v>#N/A</v>
      </c>
      <c r="E246" s="39"/>
      <c r="F246" s="39"/>
      <c r="G246" s="40" t="e">
        <f>VLOOKUP(VLOOKUP($N$1,$X$4:$Y$11,2,FALSE)&amp;$S$1&amp;A246,作業ｼｰﾄ!$B$4:$N$709,7,FALSE)</f>
        <v>#N/A</v>
      </c>
      <c r="H246" s="40"/>
      <c r="I246" s="38" t="e">
        <f>VLOOKUP(VLOOKUP($N$1,$X$4:$Y$11,2,FALSE)&amp;$S$1&amp;A246,作業ｼｰﾄ!$B$4:$N$709,8,FALSE)</f>
        <v>#N/A</v>
      </c>
      <c r="J246" s="38"/>
      <c r="K246" s="38"/>
      <c r="L246" s="38"/>
      <c r="M246" s="44" t="e">
        <f>VLOOKUP(VLOOKUP($N$1,$X$4:$Y$11,2,FALSE)&amp;$S$1&amp;A246,作業ｼｰﾄ!$B$4:$N$709,9,FALSE)</f>
        <v>#N/A</v>
      </c>
      <c r="N246" s="44"/>
      <c r="O246" s="44"/>
      <c r="P246" s="30" t="e">
        <f>VLOOKUP(VLOOKUP($N$1,$X$4:$Y$11,2,FALSE)&amp;$S$1&amp;A246,作業ｼｰﾄ!$B$4:$N$709,10,FALSE)</f>
        <v>#N/A</v>
      </c>
      <c r="Q246" s="39" t="e">
        <f>VLOOKUP(VLOOKUP($N$1,$X$4:$Y$11,2,FALSE)&amp;$S$1&amp;A246,作業ｼｰﾄ!$B$4:$N$709,11,FALSE)</f>
        <v>#N/A</v>
      </c>
      <c r="R246" s="39"/>
      <c r="S246" s="39"/>
      <c r="T246" s="19" t="e">
        <f>VLOOKUP(VLOOKUP($N$1,$X$4:$Y$11,2,FALSE)&amp;$S$1&amp;A246,作業ｼｰﾄ!$B$4:$N$709,12,FALSE)</f>
        <v>#N/A</v>
      </c>
      <c r="U246" s="29" t="e">
        <f>VLOOKUP(VLOOKUP($N$1,$X$4:$Y$11,2,FALSE)&amp;$S$1&amp;A246,作業ｼｰﾄ!$B$4:$N$709,13,FALSE)</f>
        <v>#N/A</v>
      </c>
      <c r="V246" s="17"/>
    </row>
    <row r="247" spans="1:22" ht="15.75" hidden="1" customHeight="1" x14ac:dyDescent="0.15">
      <c r="A247" s="3">
        <v>244</v>
      </c>
      <c r="B247" s="3">
        <f>IF(COUNTIF($I$4:L247,I247)=1,1,0)</f>
        <v>0</v>
      </c>
      <c r="C247" s="3" t="str">
        <f>IF(B247=0,"",SUM($B$4:B247))</f>
        <v/>
      </c>
      <c r="D247" s="39" t="e">
        <f>VLOOKUP(VLOOKUP($N$1,$X$4:$Y$11,2,FALSE)&amp;$S$1&amp;A247,作業ｼｰﾄ!$B$4:$N$709,6,FALSE)</f>
        <v>#N/A</v>
      </c>
      <c r="E247" s="39"/>
      <c r="F247" s="39"/>
      <c r="G247" s="40" t="e">
        <f>VLOOKUP(VLOOKUP($N$1,$X$4:$Y$11,2,FALSE)&amp;$S$1&amp;A247,作業ｼｰﾄ!$B$4:$N$709,7,FALSE)</f>
        <v>#N/A</v>
      </c>
      <c r="H247" s="40"/>
      <c r="I247" s="38" t="e">
        <f>VLOOKUP(VLOOKUP($N$1,$X$4:$Y$11,2,FALSE)&amp;$S$1&amp;A247,作業ｼｰﾄ!$B$4:$N$709,8,FALSE)</f>
        <v>#N/A</v>
      </c>
      <c r="J247" s="38"/>
      <c r="K247" s="38"/>
      <c r="L247" s="38"/>
      <c r="M247" s="44" t="e">
        <f>VLOOKUP(VLOOKUP($N$1,$X$4:$Y$11,2,FALSE)&amp;$S$1&amp;A247,作業ｼｰﾄ!$B$4:$N$709,9,FALSE)</f>
        <v>#N/A</v>
      </c>
      <c r="N247" s="44"/>
      <c r="O247" s="44"/>
      <c r="P247" s="30" t="e">
        <f>VLOOKUP(VLOOKUP($N$1,$X$4:$Y$11,2,FALSE)&amp;$S$1&amp;A247,作業ｼｰﾄ!$B$4:$N$709,10,FALSE)</f>
        <v>#N/A</v>
      </c>
      <c r="Q247" s="39" t="e">
        <f>VLOOKUP(VLOOKUP($N$1,$X$4:$Y$11,2,FALSE)&amp;$S$1&amp;A247,作業ｼｰﾄ!$B$4:$N$709,11,FALSE)</f>
        <v>#N/A</v>
      </c>
      <c r="R247" s="39"/>
      <c r="S247" s="39"/>
      <c r="T247" s="19" t="e">
        <f>VLOOKUP(VLOOKUP($N$1,$X$4:$Y$11,2,FALSE)&amp;$S$1&amp;A247,作業ｼｰﾄ!$B$4:$N$709,12,FALSE)</f>
        <v>#N/A</v>
      </c>
      <c r="U247" s="29" t="e">
        <f>VLOOKUP(VLOOKUP($N$1,$X$4:$Y$11,2,FALSE)&amp;$S$1&amp;A247,作業ｼｰﾄ!$B$4:$N$709,13,FALSE)</f>
        <v>#N/A</v>
      </c>
      <c r="V247" s="17"/>
    </row>
    <row r="248" spans="1:22" ht="15.75" hidden="1" customHeight="1" x14ac:dyDescent="0.15">
      <c r="A248" s="3">
        <v>245</v>
      </c>
      <c r="B248" s="3">
        <f>IF(COUNTIF($I$4:L248,I248)=1,1,0)</f>
        <v>0</v>
      </c>
      <c r="C248" s="3" t="str">
        <f>IF(B248=0,"",SUM($B$4:B248))</f>
        <v/>
      </c>
      <c r="D248" s="39" t="e">
        <f>VLOOKUP(VLOOKUP($N$1,$X$4:$Y$11,2,FALSE)&amp;$S$1&amp;A248,作業ｼｰﾄ!$B$4:$N$709,6,FALSE)</f>
        <v>#N/A</v>
      </c>
      <c r="E248" s="39"/>
      <c r="F248" s="39"/>
      <c r="G248" s="40" t="e">
        <f>VLOOKUP(VLOOKUP($N$1,$X$4:$Y$11,2,FALSE)&amp;$S$1&amp;A248,作業ｼｰﾄ!$B$4:$N$709,7,FALSE)</f>
        <v>#N/A</v>
      </c>
      <c r="H248" s="40"/>
      <c r="I248" s="38" t="e">
        <f>VLOOKUP(VLOOKUP($N$1,$X$4:$Y$11,2,FALSE)&amp;$S$1&amp;A248,作業ｼｰﾄ!$B$4:$N$709,8,FALSE)</f>
        <v>#N/A</v>
      </c>
      <c r="J248" s="38"/>
      <c r="K248" s="38"/>
      <c r="L248" s="38"/>
      <c r="M248" s="44" t="e">
        <f>VLOOKUP(VLOOKUP($N$1,$X$4:$Y$11,2,FALSE)&amp;$S$1&amp;A248,作業ｼｰﾄ!$B$4:$N$709,9,FALSE)</f>
        <v>#N/A</v>
      </c>
      <c r="N248" s="44"/>
      <c r="O248" s="44"/>
      <c r="P248" s="30" t="e">
        <f>VLOOKUP(VLOOKUP($N$1,$X$4:$Y$11,2,FALSE)&amp;$S$1&amp;A248,作業ｼｰﾄ!$B$4:$N$709,10,FALSE)</f>
        <v>#N/A</v>
      </c>
      <c r="Q248" s="39" t="e">
        <f>VLOOKUP(VLOOKUP($N$1,$X$4:$Y$11,2,FALSE)&amp;$S$1&amp;A248,作業ｼｰﾄ!$B$4:$N$709,11,FALSE)</f>
        <v>#N/A</v>
      </c>
      <c r="R248" s="39"/>
      <c r="S248" s="39"/>
      <c r="T248" s="19" t="e">
        <f>VLOOKUP(VLOOKUP($N$1,$X$4:$Y$11,2,FALSE)&amp;$S$1&amp;A248,作業ｼｰﾄ!$B$4:$N$709,12,FALSE)</f>
        <v>#N/A</v>
      </c>
      <c r="U248" s="29" t="e">
        <f>VLOOKUP(VLOOKUP($N$1,$X$4:$Y$11,2,FALSE)&amp;$S$1&amp;A248,作業ｼｰﾄ!$B$4:$N$709,13,FALSE)</f>
        <v>#N/A</v>
      </c>
      <c r="V248" s="17"/>
    </row>
    <row r="249" spans="1:22" ht="15.75" hidden="1" customHeight="1" x14ac:dyDescent="0.15">
      <c r="A249" s="3">
        <v>246</v>
      </c>
      <c r="B249" s="3">
        <f>IF(COUNTIF($I$4:L249,I249)=1,1,0)</f>
        <v>0</v>
      </c>
      <c r="C249" s="3" t="str">
        <f>IF(B249=0,"",SUM($B$4:B249))</f>
        <v/>
      </c>
      <c r="D249" s="39" t="e">
        <f>VLOOKUP(VLOOKUP($N$1,$X$4:$Y$11,2,FALSE)&amp;$S$1&amp;A249,作業ｼｰﾄ!$B$4:$N$709,6,FALSE)</f>
        <v>#N/A</v>
      </c>
      <c r="E249" s="39"/>
      <c r="F249" s="39"/>
      <c r="G249" s="40" t="e">
        <f>VLOOKUP(VLOOKUP($N$1,$X$4:$Y$11,2,FALSE)&amp;$S$1&amp;A249,作業ｼｰﾄ!$B$4:$N$709,7,FALSE)</f>
        <v>#N/A</v>
      </c>
      <c r="H249" s="40"/>
      <c r="I249" s="38" t="e">
        <f>VLOOKUP(VLOOKUP($N$1,$X$4:$Y$11,2,FALSE)&amp;$S$1&amp;A249,作業ｼｰﾄ!$B$4:$N$709,8,FALSE)</f>
        <v>#N/A</v>
      </c>
      <c r="J249" s="38"/>
      <c r="K249" s="38"/>
      <c r="L249" s="38"/>
      <c r="M249" s="44" t="e">
        <f>VLOOKUP(VLOOKUP($N$1,$X$4:$Y$11,2,FALSE)&amp;$S$1&amp;A249,作業ｼｰﾄ!$B$4:$N$709,9,FALSE)</f>
        <v>#N/A</v>
      </c>
      <c r="N249" s="44"/>
      <c r="O249" s="44"/>
      <c r="P249" s="30" t="e">
        <f>VLOOKUP(VLOOKUP($N$1,$X$4:$Y$11,2,FALSE)&amp;$S$1&amp;A249,作業ｼｰﾄ!$B$4:$N$709,10,FALSE)</f>
        <v>#N/A</v>
      </c>
      <c r="Q249" s="39" t="e">
        <f>VLOOKUP(VLOOKUP($N$1,$X$4:$Y$11,2,FALSE)&amp;$S$1&amp;A249,作業ｼｰﾄ!$B$4:$N$709,11,FALSE)</f>
        <v>#N/A</v>
      </c>
      <c r="R249" s="39"/>
      <c r="S249" s="39"/>
      <c r="T249" s="19" t="e">
        <f>VLOOKUP(VLOOKUP($N$1,$X$4:$Y$11,2,FALSE)&amp;$S$1&amp;A249,作業ｼｰﾄ!$B$4:$N$709,12,FALSE)</f>
        <v>#N/A</v>
      </c>
      <c r="U249" s="29" t="e">
        <f>VLOOKUP(VLOOKUP($N$1,$X$4:$Y$11,2,FALSE)&amp;$S$1&amp;A249,作業ｼｰﾄ!$B$4:$N$709,13,FALSE)</f>
        <v>#N/A</v>
      </c>
      <c r="V249" s="17"/>
    </row>
    <row r="250" spans="1:22" ht="15.75" hidden="1" customHeight="1" x14ac:dyDescent="0.15">
      <c r="A250" s="3">
        <v>247</v>
      </c>
      <c r="B250" s="3">
        <f>IF(COUNTIF($I$4:L250,I250)=1,1,0)</f>
        <v>0</v>
      </c>
      <c r="C250" s="3" t="str">
        <f>IF(B250=0,"",SUM($B$4:B250))</f>
        <v/>
      </c>
      <c r="D250" s="39" t="e">
        <f>VLOOKUP(VLOOKUP($N$1,$X$4:$Y$11,2,FALSE)&amp;$S$1&amp;A250,作業ｼｰﾄ!$B$4:$N$709,6,FALSE)</f>
        <v>#N/A</v>
      </c>
      <c r="E250" s="39"/>
      <c r="F250" s="39"/>
      <c r="G250" s="40" t="e">
        <f>VLOOKUP(VLOOKUP($N$1,$X$4:$Y$11,2,FALSE)&amp;$S$1&amp;A250,作業ｼｰﾄ!$B$4:$N$709,7,FALSE)</f>
        <v>#N/A</v>
      </c>
      <c r="H250" s="40"/>
      <c r="I250" s="38" t="e">
        <f>VLOOKUP(VLOOKUP($N$1,$X$4:$Y$11,2,FALSE)&amp;$S$1&amp;A250,作業ｼｰﾄ!$B$4:$N$709,8,FALSE)</f>
        <v>#N/A</v>
      </c>
      <c r="J250" s="38"/>
      <c r="K250" s="38"/>
      <c r="L250" s="38"/>
      <c r="M250" s="44" t="e">
        <f>VLOOKUP(VLOOKUP($N$1,$X$4:$Y$11,2,FALSE)&amp;$S$1&amp;A250,作業ｼｰﾄ!$B$4:$N$709,9,FALSE)</f>
        <v>#N/A</v>
      </c>
      <c r="N250" s="44"/>
      <c r="O250" s="44"/>
      <c r="P250" s="30" t="e">
        <f>VLOOKUP(VLOOKUP($N$1,$X$4:$Y$11,2,FALSE)&amp;$S$1&amp;A250,作業ｼｰﾄ!$B$4:$N$709,10,FALSE)</f>
        <v>#N/A</v>
      </c>
      <c r="Q250" s="39" t="e">
        <f>VLOOKUP(VLOOKUP($N$1,$X$4:$Y$11,2,FALSE)&amp;$S$1&amp;A250,作業ｼｰﾄ!$B$4:$N$709,11,FALSE)</f>
        <v>#N/A</v>
      </c>
      <c r="R250" s="39"/>
      <c r="S250" s="39"/>
      <c r="T250" s="19" t="e">
        <f>VLOOKUP(VLOOKUP($N$1,$X$4:$Y$11,2,FALSE)&amp;$S$1&amp;A250,作業ｼｰﾄ!$B$4:$N$709,12,FALSE)</f>
        <v>#N/A</v>
      </c>
      <c r="U250" s="29" t="e">
        <f>VLOOKUP(VLOOKUP($N$1,$X$4:$Y$11,2,FALSE)&amp;$S$1&amp;A250,作業ｼｰﾄ!$B$4:$N$709,13,FALSE)</f>
        <v>#N/A</v>
      </c>
      <c r="V250" s="17"/>
    </row>
    <row r="251" spans="1:22" ht="15.75" hidden="1" customHeight="1" x14ac:dyDescent="0.15">
      <c r="A251" s="3">
        <v>248</v>
      </c>
      <c r="B251" s="3">
        <f>IF(COUNTIF($I$4:L251,I251)=1,1,0)</f>
        <v>0</v>
      </c>
      <c r="C251" s="3" t="str">
        <f>IF(B251=0,"",SUM($B$4:B251))</f>
        <v/>
      </c>
      <c r="D251" s="39" t="e">
        <f>VLOOKUP(VLOOKUP($N$1,$X$4:$Y$11,2,FALSE)&amp;$S$1&amp;A251,作業ｼｰﾄ!$B$4:$N$709,6,FALSE)</f>
        <v>#N/A</v>
      </c>
      <c r="E251" s="39"/>
      <c r="F251" s="39"/>
      <c r="G251" s="40" t="e">
        <f>VLOOKUP(VLOOKUP($N$1,$X$4:$Y$11,2,FALSE)&amp;$S$1&amp;A251,作業ｼｰﾄ!$B$4:$N$709,7,FALSE)</f>
        <v>#N/A</v>
      </c>
      <c r="H251" s="40"/>
      <c r="I251" s="38" t="e">
        <f>VLOOKUP(VLOOKUP($N$1,$X$4:$Y$11,2,FALSE)&amp;$S$1&amp;A251,作業ｼｰﾄ!$B$4:$N$709,8,FALSE)</f>
        <v>#N/A</v>
      </c>
      <c r="J251" s="38"/>
      <c r="K251" s="38"/>
      <c r="L251" s="38"/>
      <c r="M251" s="44" t="e">
        <f>VLOOKUP(VLOOKUP($N$1,$X$4:$Y$11,2,FALSE)&amp;$S$1&amp;A251,作業ｼｰﾄ!$B$4:$N$709,9,FALSE)</f>
        <v>#N/A</v>
      </c>
      <c r="N251" s="44"/>
      <c r="O251" s="44"/>
      <c r="P251" s="30" t="e">
        <f>VLOOKUP(VLOOKUP($N$1,$X$4:$Y$11,2,FALSE)&amp;$S$1&amp;A251,作業ｼｰﾄ!$B$4:$N$709,10,FALSE)</f>
        <v>#N/A</v>
      </c>
      <c r="Q251" s="39" t="e">
        <f>VLOOKUP(VLOOKUP($N$1,$X$4:$Y$11,2,FALSE)&amp;$S$1&amp;A251,作業ｼｰﾄ!$B$4:$N$709,11,FALSE)</f>
        <v>#N/A</v>
      </c>
      <c r="R251" s="39"/>
      <c r="S251" s="39"/>
      <c r="T251" s="19" t="e">
        <f>VLOOKUP(VLOOKUP($N$1,$X$4:$Y$11,2,FALSE)&amp;$S$1&amp;A251,作業ｼｰﾄ!$B$4:$N$709,12,FALSE)</f>
        <v>#N/A</v>
      </c>
      <c r="U251" s="29" t="e">
        <f>VLOOKUP(VLOOKUP($N$1,$X$4:$Y$11,2,FALSE)&amp;$S$1&amp;A251,作業ｼｰﾄ!$B$4:$N$709,13,FALSE)</f>
        <v>#N/A</v>
      </c>
      <c r="V251" s="17"/>
    </row>
    <row r="252" spans="1:22" ht="15.75" hidden="1" customHeight="1" x14ac:dyDescent="0.15">
      <c r="A252" s="3">
        <v>249</v>
      </c>
      <c r="B252" s="3">
        <f>IF(COUNTIF($I$4:L252,I252)=1,1,0)</f>
        <v>0</v>
      </c>
      <c r="C252" s="3" t="str">
        <f>IF(B252=0,"",SUM($B$4:B252))</f>
        <v/>
      </c>
      <c r="D252" s="39" t="e">
        <f>VLOOKUP(VLOOKUP($N$1,$X$4:$Y$11,2,FALSE)&amp;$S$1&amp;A252,作業ｼｰﾄ!$B$4:$N$709,6,FALSE)</f>
        <v>#N/A</v>
      </c>
      <c r="E252" s="39"/>
      <c r="F252" s="39"/>
      <c r="G252" s="40" t="e">
        <f>VLOOKUP(VLOOKUP($N$1,$X$4:$Y$11,2,FALSE)&amp;$S$1&amp;A252,作業ｼｰﾄ!$B$4:$N$709,7,FALSE)</f>
        <v>#N/A</v>
      </c>
      <c r="H252" s="40"/>
      <c r="I252" s="38" t="e">
        <f>VLOOKUP(VLOOKUP($N$1,$X$4:$Y$11,2,FALSE)&amp;$S$1&amp;A252,作業ｼｰﾄ!$B$4:$N$709,8,FALSE)</f>
        <v>#N/A</v>
      </c>
      <c r="J252" s="38"/>
      <c r="K252" s="38"/>
      <c r="L252" s="38"/>
      <c r="M252" s="44" t="e">
        <f>VLOOKUP(VLOOKUP($N$1,$X$4:$Y$11,2,FALSE)&amp;$S$1&amp;A252,作業ｼｰﾄ!$B$4:$N$709,9,FALSE)</f>
        <v>#N/A</v>
      </c>
      <c r="N252" s="44"/>
      <c r="O252" s="44"/>
      <c r="P252" s="30" t="e">
        <f>VLOOKUP(VLOOKUP($N$1,$X$4:$Y$11,2,FALSE)&amp;$S$1&amp;A252,作業ｼｰﾄ!$B$4:$N$709,10,FALSE)</f>
        <v>#N/A</v>
      </c>
      <c r="Q252" s="39" t="e">
        <f>VLOOKUP(VLOOKUP($N$1,$X$4:$Y$11,2,FALSE)&amp;$S$1&amp;A252,作業ｼｰﾄ!$B$4:$N$709,11,FALSE)</f>
        <v>#N/A</v>
      </c>
      <c r="R252" s="39"/>
      <c r="S252" s="39"/>
      <c r="T252" s="19" t="e">
        <f>VLOOKUP(VLOOKUP($N$1,$X$4:$Y$11,2,FALSE)&amp;$S$1&amp;A252,作業ｼｰﾄ!$B$4:$N$709,12,FALSE)</f>
        <v>#N/A</v>
      </c>
      <c r="U252" s="29" t="e">
        <f>VLOOKUP(VLOOKUP($N$1,$X$4:$Y$11,2,FALSE)&amp;$S$1&amp;A252,作業ｼｰﾄ!$B$4:$N$709,13,FALSE)</f>
        <v>#N/A</v>
      </c>
      <c r="V252" s="17"/>
    </row>
    <row r="253" spans="1:22" ht="15.75" hidden="1" customHeight="1" x14ac:dyDescent="0.15">
      <c r="A253" s="3">
        <v>250</v>
      </c>
      <c r="B253" s="3">
        <f>IF(COUNTIF($I$4:L253,I253)=1,1,0)</f>
        <v>0</v>
      </c>
      <c r="C253" s="3" t="str">
        <f>IF(B253=0,"",SUM($B$4:B253))</f>
        <v/>
      </c>
      <c r="D253" s="39" t="e">
        <f>VLOOKUP(VLOOKUP($N$1,$X$4:$Y$11,2,FALSE)&amp;$S$1&amp;A253,作業ｼｰﾄ!$B$4:$N$709,6,FALSE)</f>
        <v>#N/A</v>
      </c>
      <c r="E253" s="39"/>
      <c r="F253" s="39"/>
      <c r="G253" s="40" t="e">
        <f>VLOOKUP(VLOOKUP($N$1,$X$4:$Y$11,2,FALSE)&amp;$S$1&amp;A253,作業ｼｰﾄ!$B$4:$N$709,7,FALSE)</f>
        <v>#N/A</v>
      </c>
      <c r="H253" s="40"/>
      <c r="I253" s="38" t="e">
        <f>VLOOKUP(VLOOKUP($N$1,$X$4:$Y$11,2,FALSE)&amp;$S$1&amp;A253,作業ｼｰﾄ!$B$4:$N$709,8,FALSE)</f>
        <v>#N/A</v>
      </c>
      <c r="J253" s="38"/>
      <c r="K253" s="38"/>
      <c r="L253" s="38"/>
      <c r="M253" s="44" t="e">
        <f>VLOOKUP(VLOOKUP($N$1,$X$4:$Y$11,2,FALSE)&amp;$S$1&amp;A253,作業ｼｰﾄ!$B$4:$N$709,9,FALSE)</f>
        <v>#N/A</v>
      </c>
      <c r="N253" s="44"/>
      <c r="O253" s="44"/>
      <c r="P253" s="30" t="e">
        <f>VLOOKUP(VLOOKUP($N$1,$X$4:$Y$11,2,FALSE)&amp;$S$1&amp;A253,作業ｼｰﾄ!$B$4:$N$709,10,FALSE)</f>
        <v>#N/A</v>
      </c>
      <c r="Q253" s="39" t="e">
        <f>VLOOKUP(VLOOKUP($N$1,$X$4:$Y$11,2,FALSE)&amp;$S$1&amp;A253,作業ｼｰﾄ!$B$4:$N$709,11,FALSE)</f>
        <v>#N/A</v>
      </c>
      <c r="R253" s="39"/>
      <c r="S253" s="39"/>
      <c r="T253" s="19" t="e">
        <f>VLOOKUP(VLOOKUP($N$1,$X$4:$Y$11,2,FALSE)&amp;$S$1&amp;A253,作業ｼｰﾄ!$B$4:$N$709,12,FALSE)</f>
        <v>#N/A</v>
      </c>
      <c r="U253" s="29" t="e">
        <f>VLOOKUP(VLOOKUP($N$1,$X$4:$Y$11,2,FALSE)&amp;$S$1&amp;A253,作業ｼｰﾄ!$B$4:$N$709,13,FALSE)</f>
        <v>#N/A</v>
      </c>
      <c r="V253" s="17"/>
    </row>
    <row r="254" spans="1:22" ht="15.75" hidden="1" customHeight="1" x14ac:dyDescent="0.15">
      <c r="A254" s="3">
        <v>251</v>
      </c>
      <c r="B254" s="3">
        <f>IF(COUNTIF($I$4:L254,I254)=1,1,0)</f>
        <v>0</v>
      </c>
      <c r="C254" s="3" t="str">
        <f>IF(B254=0,"",SUM($B$4:B254))</f>
        <v/>
      </c>
      <c r="D254" s="39" t="e">
        <f>VLOOKUP(VLOOKUP($N$1,$X$4:$Y$11,2,FALSE)&amp;$S$1&amp;A254,作業ｼｰﾄ!$B$4:$N$709,6,FALSE)</f>
        <v>#N/A</v>
      </c>
      <c r="E254" s="39"/>
      <c r="F254" s="39"/>
      <c r="G254" s="40" t="e">
        <f>VLOOKUP(VLOOKUP($N$1,$X$4:$Y$11,2,FALSE)&amp;$S$1&amp;A254,作業ｼｰﾄ!$B$4:$N$709,7,FALSE)</f>
        <v>#N/A</v>
      </c>
      <c r="H254" s="40"/>
      <c r="I254" s="38" t="e">
        <f>VLOOKUP(VLOOKUP($N$1,$X$4:$Y$11,2,FALSE)&amp;$S$1&amp;A254,作業ｼｰﾄ!$B$4:$N$709,8,FALSE)</f>
        <v>#N/A</v>
      </c>
      <c r="J254" s="38"/>
      <c r="K254" s="38"/>
      <c r="L254" s="38"/>
      <c r="M254" s="44" t="e">
        <f>VLOOKUP(VLOOKUP($N$1,$X$4:$Y$11,2,FALSE)&amp;$S$1&amp;A254,作業ｼｰﾄ!$B$4:$N$709,9,FALSE)</f>
        <v>#N/A</v>
      </c>
      <c r="N254" s="44"/>
      <c r="O254" s="44"/>
      <c r="P254" s="30" t="e">
        <f>VLOOKUP(VLOOKUP($N$1,$X$4:$Y$11,2,FALSE)&amp;$S$1&amp;A254,作業ｼｰﾄ!$B$4:$N$709,10,FALSE)</f>
        <v>#N/A</v>
      </c>
      <c r="Q254" s="39" t="e">
        <f>VLOOKUP(VLOOKUP($N$1,$X$4:$Y$11,2,FALSE)&amp;$S$1&amp;A254,作業ｼｰﾄ!$B$4:$N$709,11,FALSE)</f>
        <v>#N/A</v>
      </c>
      <c r="R254" s="39"/>
      <c r="S254" s="39"/>
      <c r="T254" s="19" t="e">
        <f>VLOOKUP(VLOOKUP($N$1,$X$4:$Y$11,2,FALSE)&amp;$S$1&amp;A254,作業ｼｰﾄ!$B$4:$N$709,12,FALSE)</f>
        <v>#N/A</v>
      </c>
      <c r="U254" s="29" t="e">
        <f>VLOOKUP(VLOOKUP($N$1,$X$4:$Y$11,2,FALSE)&amp;$S$1&amp;A254,作業ｼｰﾄ!$B$4:$N$709,13,FALSE)</f>
        <v>#N/A</v>
      </c>
      <c r="V254" s="17"/>
    </row>
    <row r="255" spans="1:22" ht="15.75" hidden="1" customHeight="1" x14ac:dyDescent="0.15">
      <c r="A255" s="3">
        <v>252</v>
      </c>
      <c r="B255" s="3">
        <f>IF(COUNTIF($I$4:L255,I255)=1,1,0)</f>
        <v>0</v>
      </c>
      <c r="C255" s="3" t="str">
        <f>IF(B255=0,"",SUM($B$4:B255))</f>
        <v/>
      </c>
      <c r="D255" s="39" t="e">
        <f>VLOOKUP(VLOOKUP($N$1,$X$4:$Y$11,2,FALSE)&amp;$S$1&amp;A255,作業ｼｰﾄ!$B$4:$N$709,6,FALSE)</f>
        <v>#N/A</v>
      </c>
      <c r="E255" s="39"/>
      <c r="F255" s="39"/>
      <c r="G255" s="40" t="e">
        <f>VLOOKUP(VLOOKUP($N$1,$X$4:$Y$11,2,FALSE)&amp;$S$1&amp;A255,作業ｼｰﾄ!$B$4:$N$709,7,FALSE)</f>
        <v>#N/A</v>
      </c>
      <c r="H255" s="40"/>
      <c r="I255" s="38" t="e">
        <f>VLOOKUP(VLOOKUP($N$1,$X$4:$Y$11,2,FALSE)&amp;$S$1&amp;A255,作業ｼｰﾄ!$B$4:$N$709,8,FALSE)</f>
        <v>#N/A</v>
      </c>
      <c r="J255" s="38"/>
      <c r="K255" s="38"/>
      <c r="L255" s="38"/>
      <c r="M255" s="44" t="e">
        <f>VLOOKUP(VLOOKUP($N$1,$X$4:$Y$11,2,FALSE)&amp;$S$1&amp;A255,作業ｼｰﾄ!$B$4:$N$709,9,FALSE)</f>
        <v>#N/A</v>
      </c>
      <c r="N255" s="44"/>
      <c r="O255" s="44"/>
      <c r="P255" s="30" t="e">
        <f>VLOOKUP(VLOOKUP($N$1,$X$4:$Y$11,2,FALSE)&amp;$S$1&amp;A255,作業ｼｰﾄ!$B$4:$N$709,10,FALSE)</f>
        <v>#N/A</v>
      </c>
      <c r="Q255" s="39" t="e">
        <f>VLOOKUP(VLOOKUP($N$1,$X$4:$Y$11,2,FALSE)&amp;$S$1&amp;A255,作業ｼｰﾄ!$B$4:$N$709,11,FALSE)</f>
        <v>#N/A</v>
      </c>
      <c r="R255" s="39"/>
      <c r="S255" s="39"/>
      <c r="T255" s="19" t="e">
        <f>VLOOKUP(VLOOKUP($N$1,$X$4:$Y$11,2,FALSE)&amp;$S$1&amp;A255,作業ｼｰﾄ!$B$4:$N$709,12,FALSE)</f>
        <v>#N/A</v>
      </c>
      <c r="U255" s="29" t="e">
        <f>VLOOKUP(VLOOKUP($N$1,$X$4:$Y$11,2,FALSE)&amp;$S$1&amp;A255,作業ｼｰﾄ!$B$4:$N$709,13,FALSE)</f>
        <v>#N/A</v>
      </c>
      <c r="V255" s="17"/>
    </row>
    <row r="256" spans="1:22" ht="15.75" hidden="1" customHeight="1" x14ac:dyDescent="0.15">
      <c r="A256" s="3">
        <v>253</v>
      </c>
      <c r="B256" s="3">
        <f>IF(COUNTIF($I$4:L256,I256)=1,1,0)</f>
        <v>0</v>
      </c>
      <c r="C256" s="3" t="str">
        <f>IF(B256=0,"",SUM($B$4:B256))</f>
        <v/>
      </c>
      <c r="D256" s="39" t="e">
        <f>VLOOKUP(VLOOKUP($N$1,$X$4:$Y$11,2,FALSE)&amp;$S$1&amp;A256,作業ｼｰﾄ!$B$4:$N$709,6,FALSE)</f>
        <v>#N/A</v>
      </c>
      <c r="E256" s="39"/>
      <c r="F256" s="39"/>
      <c r="G256" s="40" t="e">
        <f>VLOOKUP(VLOOKUP($N$1,$X$4:$Y$11,2,FALSE)&amp;$S$1&amp;A256,作業ｼｰﾄ!$B$4:$N$709,7,FALSE)</f>
        <v>#N/A</v>
      </c>
      <c r="H256" s="40"/>
      <c r="I256" s="38" t="e">
        <f>VLOOKUP(VLOOKUP($N$1,$X$4:$Y$11,2,FALSE)&amp;$S$1&amp;A256,作業ｼｰﾄ!$B$4:$N$709,8,FALSE)</f>
        <v>#N/A</v>
      </c>
      <c r="J256" s="38"/>
      <c r="K256" s="38"/>
      <c r="L256" s="38"/>
      <c r="M256" s="44" t="e">
        <f>VLOOKUP(VLOOKUP($N$1,$X$4:$Y$11,2,FALSE)&amp;$S$1&amp;A256,作業ｼｰﾄ!$B$4:$N$709,9,FALSE)</f>
        <v>#N/A</v>
      </c>
      <c r="N256" s="44"/>
      <c r="O256" s="44"/>
      <c r="P256" s="30" t="e">
        <f>VLOOKUP(VLOOKUP($N$1,$X$4:$Y$11,2,FALSE)&amp;$S$1&amp;A256,作業ｼｰﾄ!$B$4:$N$709,10,FALSE)</f>
        <v>#N/A</v>
      </c>
      <c r="Q256" s="39" t="e">
        <f>VLOOKUP(VLOOKUP($N$1,$X$4:$Y$11,2,FALSE)&amp;$S$1&amp;A256,作業ｼｰﾄ!$B$4:$N$709,11,FALSE)</f>
        <v>#N/A</v>
      </c>
      <c r="R256" s="39"/>
      <c r="S256" s="39"/>
      <c r="T256" s="19" t="e">
        <f>VLOOKUP(VLOOKUP($N$1,$X$4:$Y$11,2,FALSE)&amp;$S$1&amp;A256,作業ｼｰﾄ!$B$4:$N$709,12,FALSE)</f>
        <v>#N/A</v>
      </c>
      <c r="U256" s="29" t="e">
        <f>VLOOKUP(VLOOKUP($N$1,$X$4:$Y$11,2,FALSE)&amp;$S$1&amp;A256,作業ｼｰﾄ!$B$4:$N$709,13,FALSE)</f>
        <v>#N/A</v>
      </c>
      <c r="V256" s="17"/>
    </row>
    <row r="257" spans="1:22" ht="15.75" hidden="1" customHeight="1" x14ac:dyDescent="0.15">
      <c r="A257" s="3">
        <v>254</v>
      </c>
      <c r="B257" s="3">
        <f>IF(COUNTIF($I$4:L257,I257)=1,1,0)</f>
        <v>0</v>
      </c>
      <c r="C257" s="3" t="str">
        <f>IF(B257=0,"",SUM($B$4:B257))</f>
        <v/>
      </c>
      <c r="D257" s="39" t="e">
        <f>VLOOKUP(VLOOKUP($N$1,$X$4:$Y$11,2,FALSE)&amp;$S$1&amp;A257,作業ｼｰﾄ!$B$4:$N$709,6,FALSE)</f>
        <v>#N/A</v>
      </c>
      <c r="E257" s="39"/>
      <c r="F257" s="39"/>
      <c r="G257" s="40" t="e">
        <f>VLOOKUP(VLOOKUP($N$1,$X$4:$Y$11,2,FALSE)&amp;$S$1&amp;A257,作業ｼｰﾄ!$B$4:$N$709,7,FALSE)</f>
        <v>#N/A</v>
      </c>
      <c r="H257" s="40"/>
      <c r="I257" s="38" t="e">
        <f>VLOOKUP(VLOOKUP($N$1,$X$4:$Y$11,2,FALSE)&amp;$S$1&amp;A257,作業ｼｰﾄ!$B$4:$N$709,8,FALSE)</f>
        <v>#N/A</v>
      </c>
      <c r="J257" s="38"/>
      <c r="K257" s="38"/>
      <c r="L257" s="38"/>
      <c r="M257" s="44" t="e">
        <f>VLOOKUP(VLOOKUP($N$1,$X$4:$Y$11,2,FALSE)&amp;$S$1&amp;A257,作業ｼｰﾄ!$B$4:$N$709,9,FALSE)</f>
        <v>#N/A</v>
      </c>
      <c r="N257" s="44"/>
      <c r="O257" s="44"/>
      <c r="P257" s="30" t="e">
        <f>VLOOKUP(VLOOKUP($N$1,$X$4:$Y$11,2,FALSE)&amp;$S$1&amp;A257,作業ｼｰﾄ!$B$4:$N$709,10,FALSE)</f>
        <v>#N/A</v>
      </c>
      <c r="Q257" s="39" t="e">
        <f>VLOOKUP(VLOOKUP($N$1,$X$4:$Y$11,2,FALSE)&amp;$S$1&amp;A257,作業ｼｰﾄ!$B$4:$N$709,11,FALSE)</f>
        <v>#N/A</v>
      </c>
      <c r="R257" s="39"/>
      <c r="S257" s="39"/>
      <c r="T257" s="19" t="e">
        <f>VLOOKUP(VLOOKUP($N$1,$X$4:$Y$11,2,FALSE)&amp;$S$1&amp;A257,作業ｼｰﾄ!$B$4:$N$709,12,FALSE)</f>
        <v>#N/A</v>
      </c>
      <c r="U257" s="29" t="e">
        <f>VLOOKUP(VLOOKUP($N$1,$X$4:$Y$11,2,FALSE)&amp;$S$1&amp;A257,作業ｼｰﾄ!$B$4:$N$709,13,FALSE)</f>
        <v>#N/A</v>
      </c>
      <c r="V257" s="17"/>
    </row>
    <row r="258" spans="1:22" ht="15.75" hidden="1" customHeight="1" x14ac:dyDescent="0.15">
      <c r="A258" s="3">
        <v>255</v>
      </c>
      <c r="B258" s="3">
        <f>IF(COUNTIF($I$4:L258,I258)=1,1,0)</f>
        <v>0</v>
      </c>
      <c r="C258" s="3" t="str">
        <f>IF(B258=0,"",SUM($B$4:B258))</f>
        <v/>
      </c>
      <c r="D258" s="39" t="e">
        <f>VLOOKUP(VLOOKUP($N$1,$X$4:$Y$11,2,FALSE)&amp;$S$1&amp;A258,作業ｼｰﾄ!$B$4:$N$709,6,FALSE)</f>
        <v>#N/A</v>
      </c>
      <c r="E258" s="39"/>
      <c r="F258" s="39"/>
      <c r="G258" s="40" t="e">
        <f>VLOOKUP(VLOOKUP($N$1,$X$4:$Y$11,2,FALSE)&amp;$S$1&amp;A258,作業ｼｰﾄ!$B$4:$N$709,7,FALSE)</f>
        <v>#N/A</v>
      </c>
      <c r="H258" s="40"/>
      <c r="I258" s="38" t="e">
        <f>VLOOKUP(VLOOKUP($N$1,$X$4:$Y$11,2,FALSE)&amp;$S$1&amp;A258,作業ｼｰﾄ!$B$4:$N$709,8,FALSE)</f>
        <v>#N/A</v>
      </c>
      <c r="J258" s="38"/>
      <c r="K258" s="38"/>
      <c r="L258" s="38"/>
      <c r="M258" s="44" t="e">
        <f>VLOOKUP(VLOOKUP($N$1,$X$4:$Y$11,2,FALSE)&amp;$S$1&amp;A258,作業ｼｰﾄ!$B$4:$N$709,9,FALSE)</f>
        <v>#N/A</v>
      </c>
      <c r="N258" s="44"/>
      <c r="O258" s="44"/>
      <c r="P258" s="30" t="e">
        <f>VLOOKUP(VLOOKUP($N$1,$X$4:$Y$11,2,FALSE)&amp;$S$1&amp;A258,作業ｼｰﾄ!$B$4:$N$709,10,FALSE)</f>
        <v>#N/A</v>
      </c>
      <c r="Q258" s="39" t="e">
        <f>VLOOKUP(VLOOKUP($N$1,$X$4:$Y$11,2,FALSE)&amp;$S$1&amp;A258,作業ｼｰﾄ!$B$4:$N$709,11,FALSE)</f>
        <v>#N/A</v>
      </c>
      <c r="R258" s="39"/>
      <c r="S258" s="39"/>
      <c r="T258" s="19" t="e">
        <f>VLOOKUP(VLOOKUP($N$1,$X$4:$Y$11,2,FALSE)&amp;$S$1&amp;A258,作業ｼｰﾄ!$B$4:$N$709,12,FALSE)</f>
        <v>#N/A</v>
      </c>
      <c r="U258" s="29" t="e">
        <f>VLOOKUP(VLOOKUP($N$1,$X$4:$Y$11,2,FALSE)&amp;$S$1&amp;A258,作業ｼｰﾄ!$B$4:$N$709,13,FALSE)</f>
        <v>#N/A</v>
      </c>
      <c r="V258" s="17"/>
    </row>
    <row r="259" spans="1:22" ht="15.75" hidden="1" customHeight="1" x14ac:dyDescent="0.15">
      <c r="A259" s="3">
        <v>256</v>
      </c>
      <c r="B259" s="3">
        <f>IF(COUNTIF($I$4:L259,I259)=1,1,0)</f>
        <v>0</v>
      </c>
      <c r="C259" s="3" t="str">
        <f>IF(B259=0,"",SUM($B$4:B259))</f>
        <v/>
      </c>
      <c r="D259" s="39" t="e">
        <f>VLOOKUP(VLOOKUP($N$1,$X$4:$Y$11,2,FALSE)&amp;$S$1&amp;A259,作業ｼｰﾄ!$B$4:$N$709,6,FALSE)</f>
        <v>#N/A</v>
      </c>
      <c r="E259" s="39"/>
      <c r="F259" s="39"/>
      <c r="G259" s="40" t="e">
        <f>VLOOKUP(VLOOKUP($N$1,$X$4:$Y$11,2,FALSE)&amp;$S$1&amp;A259,作業ｼｰﾄ!$B$4:$N$709,7,FALSE)</f>
        <v>#N/A</v>
      </c>
      <c r="H259" s="40"/>
      <c r="I259" s="38" t="e">
        <f>VLOOKUP(VLOOKUP($N$1,$X$4:$Y$11,2,FALSE)&amp;$S$1&amp;A259,作業ｼｰﾄ!$B$4:$N$709,8,FALSE)</f>
        <v>#N/A</v>
      </c>
      <c r="J259" s="38"/>
      <c r="K259" s="38"/>
      <c r="L259" s="38"/>
      <c r="M259" s="44" t="e">
        <f>VLOOKUP(VLOOKUP($N$1,$X$4:$Y$11,2,FALSE)&amp;$S$1&amp;A259,作業ｼｰﾄ!$B$4:$N$709,9,FALSE)</f>
        <v>#N/A</v>
      </c>
      <c r="N259" s="44"/>
      <c r="O259" s="44"/>
      <c r="P259" s="30" t="e">
        <f>VLOOKUP(VLOOKUP($N$1,$X$4:$Y$11,2,FALSE)&amp;$S$1&amp;A259,作業ｼｰﾄ!$B$4:$N$709,10,FALSE)</f>
        <v>#N/A</v>
      </c>
      <c r="Q259" s="39" t="e">
        <f>VLOOKUP(VLOOKUP($N$1,$X$4:$Y$11,2,FALSE)&amp;$S$1&amp;A259,作業ｼｰﾄ!$B$4:$N$709,11,FALSE)</f>
        <v>#N/A</v>
      </c>
      <c r="R259" s="39"/>
      <c r="S259" s="39"/>
      <c r="T259" s="19" t="e">
        <f>VLOOKUP(VLOOKUP($N$1,$X$4:$Y$11,2,FALSE)&amp;$S$1&amp;A259,作業ｼｰﾄ!$B$4:$N$709,12,FALSE)</f>
        <v>#N/A</v>
      </c>
      <c r="U259" s="29" t="e">
        <f>VLOOKUP(VLOOKUP($N$1,$X$4:$Y$11,2,FALSE)&amp;$S$1&amp;A259,作業ｼｰﾄ!$B$4:$N$709,13,FALSE)</f>
        <v>#N/A</v>
      </c>
      <c r="V259" s="17"/>
    </row>
    <row r="260" spans="1:22" ht="15.75" hidden="1" customHeight="1" x14ac:dyDescent="0.15">
      <c r="A260" s="3">
        <v>257</v>
      </c>
      <c r="B260" s="3">
        <f>IF(COUNTIF($I$4:L260,I260)=1,1,0)</f>
        <v>0</v>
      </c>
      <c r="C260" s="3" t="str">
        <f>IF(B260=0,"",SUM($B$4:B260))</f>
        <v/>
      </c>
      <c r="D260" s="39" t="e">
        <f>VLOOKUP(VLOOKUP($N$1,$X$4:$Y$11,2,FALSE)&amp;$S$1&amp;A260,作業ｼｰﾄ!$B$4:$N$709,6,FALSE)</f>
        <v>#N/A</v>
      </c>
      <c r="E260" s="39"/>
      <c r="F260" s="39"/>
      <c r="G260" s="40" t="e">
        <f>VLOOKUP(VLOOKUP($N$1,$X$4:$Y$11,2,FALSE)&amp;$S$1&amp;A260,作業ｼｰﾄ!$B$4:$N$709,7,FALSE)</f>
        <v>#N/A</v>
      </c>
      <c r="H260" s="40"/>
      <c r="I260" s="38" t="e">
        <f>VLOOKUP(VLOOKUP($N$1,$X$4:$Y$11,2,FALSE)&amp;$S$1&amp;A260,作業ｼｰﾄ!$B$4:$N$709,8,FALSE)</f>
        <v>#N/A</v>
      </c>
      <c r="J260" s="38"/>
      <c r="K260" s="38"/>
      <c r="L260" s="38"/>
      <c r="M260" s="44" t="e">
        <f>VLOOKUP(VLOOKUP($N$1,$X$4:$Y$11,2,FALSE)&amp;$S$1&amp;A260,作業ｼｰﾄ!$B$4:$N$709,9,FALSE)</f>
        <v>#N/A</v>
      </c>
      <c r="N260" s="44"/>
      <c r="O260" s="44"/>
      <c r="P260" s="30" t="e">
        <f>VLOOKUP(VLOOKUP($N$1,$X$4:$Y$11,2,FALSE)&amp;$S$1&amp;A260,作業ｼｰﾄ!$B$4:$N$709,10,FALSE)</f>
        <v>#N/A</v>
      </c>
      <c r="Q260" s="39" t="e">
        <f>VLOOKUP(VLOOKUP($N$1,$X$4:$Y$11,2,FALSE)&amp;$S$1&amp;A260,作業ｼｰﾄ!$B$4:$N$709,11,FALSE)</f>
        <v>#N/A</v>
      </c>
      <c r="R260" s="39"/>
      <c r="S260" s="39"/>
      <c r="T260" s="19" t="e">
        <f>VLOOKUP(VLOOKUP($N$1,$X$4:$Y$11,2,FALSE)&amp;$S$1&amp;A260,作業ｼｰﾄ!$B$4:$N$709,12,FALSE)</f>
        <v>#N/A</v>
      </c>
      <c r="U260" s="29" t="e">
        <f>VLOOKUP(VLOOKUP($N$1,$X$4:$Y$11,2,FALSE)&amp;$S$1&amp;A260,作業ｼｰﾄ!$B$4:$N$709,13,FALSE)</f>
        <v>#N/A</v>
      </c>
      <c r="V260" s="17"/>
    </row>
    <row r="261" spans="1:22" ht="15.75" hidden="1" customHeight="1" x14ac:dyDescent="0.15">
      <c r="A261" s="3">
        <v>258</v>
      </c>
      <c r="B261" s="3">
        <f>IF(COUNTIF($I$4:L261,I261)=1,1,0)</f>
        <v>0</v>
      </c>
      <c r="C261" s="3" t="str">
        <f>IF(B261=0,"",SUM($B$4:B261))</f>
        <v/>
      </c>
      <c r="D261" s="39" t="e">
        <f>VLOOKUP(VLOOKUP($N$1,$X$4:$Y$11,2,FALSE)&amp;$S$1&amp;A261,作業ｼｰﾄ!$B$4:$N$709,6,FALSE)</f>
        <v>#N/A</v>
      </c>
      <c r="E261" s="39"/>
      <c r="F261" s="39"/>
      <c r="G261" s="40" t="e">
        <f>VLOOKUP(VLOOKUP($N$1,$X$4:$Y$11,2,FALSE)&amp;$S$1&amp;A261,作業ｼｰﾄ!$B$4:$N$709,7,FALSE)</f>
        <v>#N/A</v>
      </c>
      <c r="H261" s="40"/>
      <c r="I261" s="38" t="e">
        <f>VLOOKUP(VLOOKUP($N$1,$X$4:$Y$11,2,FALSE)&amp;$S$1&amp;A261,作業ｼｰﾄ!$B$4:$N$709,8,FALSE)</f>
        <v>#N/A</v>
      </c>
      <c r="J261" s="38"/>
      <c r="K261" s="38"/>
      <c r="L261" s="38"/>
      <c r="M261" s="44" t="e">
        <f>VLOOKUP(VLOOKUP($N$1,$X$4:$Y$11,2,FALSE)&amp;$S$1&amp;A261,作業ｼｰﾄ!$B$4:$N$709,9,FALSE)</f>
        <v>#N/A</v>
      </c>
      <c r="N261" s="44"/>
      <c r="O261" s="44"/>
      <c r="P261" s="30" t="e">
        <f>VLOOKUP(VLOOKUP($N$1,$X$4:$Y$11,2,FALSE)&amp;$S$1&amp;A261,作業ｼｰﾄ!$B$4:$N$709,10,FALSE)</f>
        <v>#N/A</v>
      </c>
      <c r="Q261" s="39" t="e">
        <f>VLOOKUP(VLOOKUP($N$1,$X$4:$Y$11,2,FALSE)&amp;$S$1&amp;A261,作業ｼｰﾄ!$B$4:$N$709,11,FALSE)</f>
        <v>#N/A</v>
      </c>
      <c r="R261" s="39"/>
      <c r="S261" s="39"/>
      <c r="T261" s="19" t="e">
        <f>VLOOKUP(VLOOKUP($N$1,$X$4:$Y$11,2,FALSE)&amp;$S$1&amp;A261,作業ｼｰﾄ!$B$4:$N$709,12,FALSE)</f>
        <v>#N/A</v>
      </c>
      <c r="U261" s="29" t="e">
        <f>VLOOKUP(VLOOKUP($N$1,$X$4:$Y$11,2,FALSE)&amp;$S$1&amp;A261,作業ｼｰﾄ!$B$4:$N$709,13,FALSE)</f>
        <v>#N/A</v>
      </c>
      <c r="V261" s="17"/>
    </row>
    <row r="262" spans="1:22" ht="15.75" hidden="1" customHeight="1" x14ac:dyDescent="0.15">
      <c r="A262" s="3">
        <v>259</v>
      </c>
      <c r="B262" s="3">
        <f>IF(COUNTIF($I$4:L262,I262)=1,1,0)</f>
        <v>0</v>
      </c>
      <c r="C262" s="3" t="str">
        <f>IF(B262=0,"",SUM($B$4:B262))</f>
        <v/>
      </c>
      <c r="D262" s="39" t="e">
        <f>VLOOKUP(VLOOKUP($N$1,$X$4:$Y$11,2,FALSE)&amp;$S$1&amp;A262,作業ｼｰﾄ!$B$4:$N$709,6,FALSE)</f>
        <v>#N/A</v>
      </c>
      <c r="E262" s="39"/>
      <c r="F262" s="39"/>
      <c r="G262" s="40" t="e">
        <f>VLOOKUP(VLOOKUP($N$1,$X$4:$Y$11,2,FALSE)&amp;$S$1&amp;A262,作業ｼｰﾄ!$B$4:$N$709,7,FALSE)</f>
        <v>#N/A</v>
      </c>
      <c r="H262" s="40"/>
      <c r="I262" s="38" t="e">
        <f>VLOOKUP(VLOOKUP($N$1,$X$4:$Y$11,2,FALSE)&amp;$S$1&amp;A262,作業ｼｰﾄ!$B$4:$N$709,8,FALSE)</f>
        <v>#N/A</v>
      </c>
      <c r="J262" s="38"/>
      <c r="K262" s="38"/>
      <c r="L262" s="38"/>
      <c r="M262" s="44" t="e">
        <f>VLOOKUP(VLOOKUP($N$1,$X$4:$Y$11,2,FALSE)&amp;$S$1&amp;A262,作業ｼｰﾄ!$B$4:$N$709,9,FALSE)</f>
        <v>#N/A</v>
      </c>
      <c r="N262" s="44"/>
      <c r="O262" s="44"/>
      <c r="P262" s="30" t="e">
        <f>VLOOKUP(VLOOKUP($N$1,$X$4:$Y$11,2,FALSE)&amp;$S$1&amp;A262,作業ｼｰﾄ!$B$4:$N$709,10,FALSE)</f>
        <v>#N/A</v>
      </c>
      <c r="Q262" s="39" t="e">
        <f>VLOOKUP(VLOOKUP($N$1,$X$4:$Y$11,2,FALSE)&amp;$S$1&amp;A262,作業ｼｰﾄ!$B$4:$N$709,11,FALSE)</f>
        <v>#N/A</v>
      </c>
      <c r="R262" s="39"/>
      <c r="S262" s="39"/>
      <c r="T262" s="19" t="e">
        <f>VLOOKUP(VLOOKUP($N$1,$X$4:$Y$11,2,FALSE)&amp;$S$1&amp;A262,作業ｼｰﾄ!$B$4:$N$709,12,FALSE)</f>
        <v>#N/A</v>
      </c>
      <c r="U262" s="29" t="e">
        <f>VLOOKUP(VLOOKUP($N$1,$X$4:$Y$11,2,FALSE)&amp;$S$1&amp;A262,作業ｼｰﾄ!$B$4:$N$709,13,FALSE)</f>
        <v>#N/A</v>
      </c>
      <c r="V262" s="17"/>
    </row>
    <row r="263" spans="1:22" ht="15.75" hidden="1" customHeight="1" x14ac:dyDescent="0.15">
      <c r="A263" s="3">
        <v>260</v>
      </c>
      <c r="B263" s="3">
        <f>IF(COUNTIF($I$4:L263,I263)=1,1,0)</f>
        <v>0</v>
      </c>
      <c r="C263" s="3" t="str">
        <f>IF(B263=0,"",SUM($B$4:B263))</f>
        <v/>
      </c>
      <c r="D263" s="39" t="e">
        <f>VLOOKUP(VLOOKUP($N$1,$X$4:$Y$11,2,FALSE)&amp;$S$1&amp;A263,作業ｼｰﾄ!$B$4:$N$709,6,FALSE)</f>
        <v>#N/A</v>
      </c>
      <c r="E263" s="39"/>
      <c r="F263" s="39"/>
      <c r="G263" s="40" t="e">
        <f>VLOOKUP(VLOOKUP($N$1,$X$4:$Y$11,2,FALSE)&amp;$S$1&amp;A263,作業ｼｰﾄ!$B$4:$N$709,7,FALSE)</f>
        <v>#N/A</v>
      </c>
      <c r="H263" s="40"/>
      <c r="I263" s="38" t="e">
        <f>VLOOKUP(VLOOKUP($N$1,$X$4:$Y$11,2,FALSE)&amp;$S$1&amp;A263,作業ｼｰﾄ!$B$4:$N$709,8,FALSE)</f>
        <v>#N/A</v>
      </c>
      <c r="J263" s="38"/>
      <c r="K263" s="38"/>
      <c r="L263" s="38"/>
      <c r="M263" s="44" t="e">
        <f>VLOOKUP(VLOOKUP($N$1,$X$4:$Y$11,2,FALSE)&amp;$S$1&amp;A263,作業ｼｰﾄ!$B$4:$N$709,9,FALSE)</f>
        <v>#N/A</v>
      </c>
      <c r="N263" s="44"/>
      <c r="O263" s="44"/>
      <c r="P263" s="30" t="e">
        <f>VLOOKUP(VLOOKUP($N$1,$X$4:$Y$11,2,FALSE)&amp;$S$1&amp;A263,作業ｼｰﾄ!$B$4:$N$709,10,FALSE)</f>
        <v>#N/A</v>
      </c>
      <c r="Q263" s="39" t="e">
        <f>VLOOKUP(VLOOKUP($N$1,$X$4:$Y$11,2,FALSE)&amp;$S$1&amp;A263,作業ｼｰﾄ!$B$4:$N$709,11,FALSE)</f>
        <v>#N/A</v>
      </c>
      <c r="R263" s="39"/>
      <c r="S263" s="39"/>
      <c r="T263" s="19" t="e">
        <f>VLOOKUP(VLOOKUP($N$1,$X$4:$Y$11,2,FALSE)&amp;$S$1&amp;A263,作業ｼｰﾄ!$B$4:$N$709,12,FALSE)</f>
        <v>#N/A</v>
      </c>
      <c r="U263" s="29" t="e">
        <f>VLOOKUP(VLOOKUP($N$1,$X$4:$Y$11,2,FALSE)&amp;$S$1&amp;A263,作業ｼｰﾄ!$B$4:$N$709,13,FALSE)</f>
        <v>#N/A</v>
      </c>
      <c r="V263" s="17"/>
    </row>
    <row r="264" spans="1:22" ht="15.75" hidden="1" customHeight="1" x14ac:dyDescent="0.15">
      <c r="A264" s="3">
        <v>261</v>
      </c>
      <c r="B264" s="3">
        <f>IF(COUNTIF($I$4:L264,I264)=1,1,0)</f>
        <v>0</v>
      </c>
      <c r="C264" s="3" t="str">
        <f>IF(B264=0,"",SUM($B$4:B264))</f>
        <v/>
      </c>
      <c r="D264" s="39" t="e">
        <f>VLOOKUP(VLOOKUP($N$1,$X$4:$Y$11,2,FALSE)&amp;$S$1&amp;A264,作業ｼｰﾄ!$B$4:$N$709,6,FALSE)</f>
        <v>#N/A</v>
      </c>
      <c r="E264" s="39"/>
      <c r="F264" s="39"/>
      <c r="G264" s="40" t="e">
        <f>VLOOKUP(VLOOKUP($N$1,$X$4:$Y$11,2,FALSE)&amp;$S$1&amp;A264,作業ｼｰﾄ!$B$4:$N$709,7,FALSE)</f>
        <v>#N/A</v>
      </c>
      <c r="H264" s="40"/>
      <c r="I264" s="38" t="e">
        <f>VLOOKUP(VLOOKUP($N$1,$X$4:$Y$11,2,FALSE)&amp;$S$1&amp;A264,作業ｼｰﾄ!$B$4:$N$709,8,FALSE)</f>
        <v>#N/A</v>
      </c>
      <c r="J264" s="38"/>
      <c r="K264" s="38"/>
      <c r="L264" s="38"/>
      <c r="M264" s="44" t="e">
        <f>VLOOKUP(VLOOKUP($N$1,$X$4:$Y$11,2,FALSE)&amp;$S$1&amp;A264,作業ｼｰﾄ!$B$4:$N$709,9,FALSE)</f>
        <v>#N/A</v>
      </c>
      <c r="N264" s="44"/>
      <c r="O264" s="44"/>
      <c r="P264" s="30" t="e">
        <f>VLOOKUP(VLOOKUP($N$1,$X$4:$Y$11,2,FALSE)&amp;$S$1&amp;A264,作業ｼｰﾄ!$B$4:$N$709,10,FALSE)</f>
        <v>#N/A</v>
      </c>
      <c r="Q264" s="39" t="e">
        <f>VLOOKUP(VLOOKUP($N$1,$X$4:$Y$11,2,FALSE)&amp;$S$1&amp;A264,作業ｼｰﾄ!$B$4:$N$709,11,FALSE)</f>
        <v>#N/A</v>
      </c>
      <c r="R264" s="39"/>
      <c r="S264" s="39"/>
      <c r="T264" s="19" t="e">
        <f>VLOOKUP(VLOOKUP($N$1,$X$4:$Y$11,2,FALSE)&amp;$S$1&amp;A264,作業ｼｰﾄ!$B$4:$N$709,12,FALSE)</f>
        <v>#N/A</v>
      </c>
      <c r="U264" s="29" t="e">
        <f>VLOOKUP(VLOOKUP($N$1,$X$4:$Y$11,2,FALSE)&amp;$S$1&amp;A264,作業ｼｰﾄ!$B$4:$N$709,13,FALSE)</f>
        <v>#N/A</v>
      </c>
      <c r="V264" s="17"/>
    </row>
    <row r="265" spans="1:22" ht="15.75" hidden="1" customHeight="1" x14ac:dyDescent="0.15">
      <c r="A265" s="3">
        <v>262</v>
      </c>
      <c r="B265" s="3">
        <f>IF(COUNTIF($I$4:L265,I265)=1,1,0)</f>
        <v>0</v>
      </c>
      <c r="C265" s="3" t="str">
        <f>IF(B265=0,"",SUM($B$4:B265))</f>
        <v/>
      </c>
      <c r="D265" s="39" t="e">
        <f>VLOOKUP(VLOOKUP($N$1,$X$4:$Y$11,2,FALSE)&amp;$S$1&amp;A265,作業ｼｰﾄ!$B$4:$N$709,6,FALSE)</f>
        <v>#N/A</v>
      </c>
      <c r="E265" s="39"/>
      <c r="F265" s="39"/>
      <c r="G265" s="40" t="e">
        <f>VLOOKUP(VLOOKUP($N$1,$X$4:$Y$11,2,FALSE)&amp;$S$1&amp;A265,作業ｼｰﾄ!$B$4:$N$709,7,FALSE)</f>
        <v>#N/A</v>
      </c>
      <c r="H265" s="40"/>
      <c r="I265" s="38" t="e">
        <f>VLOOKUP(VLOOKUP($N$1,$X$4:$Y$11,2,FALSE)&amp;$S$1&amp;A265,作業ｼｰﾄ!$B$4:$N$709,8,FALSE)</f>
        <v>#N/A</v>
      </c>
      <c r="J265" s="38"/>
      <c r="K265" s="38"/>
      <c r="L265" s="38"/>
      <c r="M265" s="44" t="e">
        <f>VLOOKUP(VLOOKUP($N$1,$X$4:$Y$11,2,FALSE)&amp;$S$1&amp;A265,作業ｼｰﾄ!$B$4:$N$709,9,FALSE)</f>
        <v>#N/A</v>
      </c>
      <c r="N265" s="44"/>
      <c r="O265" s="44"/>
      <c r="P265" s="30" t="e">
        <f>VLOOKUP(VLOOKUP($N$1,$X$4:$Y$11,2,FALSE)&amp;$S$1&amp;A265,作業ｼｰﾄ!$B$4:$N$709,10,FALSE)</f>
        <v>#N/A</v>
      </c>
      <c r="Q265" s="39" t="e">
        <f>VLOOKUP(VLOOKUP($N$1,$X$4:$Y$11,2,FALSE)&amp;$S$1&amp;A265,作業ｼｰﾄ!$B$4:$N$709,11,FALSE)</f>
        <v>#N/A</v>
      </c>
      <c r="R265" s="39"/>
      <c r="S265" s="39"/>
      <c r="T265" s="19" t="e">
        <f>VLOOKUP(VLOOKUP($N$1,$X$4:$Y$11,2,FALSE)&amp;$S$1&amp;A265,作業ｼｰﾄ!$B$4:$N$709,12,FALSE)</f>
        <v>#N/A</v>
      </c>
      <c r="U265" s="29" t="e">
        <f>VLOOKUP(VLOOKUP($N$1,$X$4:$Y$11,2,FALSE)&amp;$S$1&amp;A265,作業ｼｰﾄ!$B$4:$N$709,13,FALSE)</f>
        <v>#N/A</v>
      </c>
      <c r="V265" s="17"/>
    </row>
    <row r="266" spans="1:22" ht="15.75" hidden="1" customHeight="1" x14ac:dyDescent="0.15">
      <c r="A266" s="3">
        <v>263</v>
      </c>
      <c r="B266" s="3">
        <f>IF(COUNTIF($I$4:L266,I266)=1,1,0)</f>
        <v>0</v>
      </c>
      <c r="C266" s="3" t="str">
        <f>IF(B266=0,"",SUM($B$4:B266))</f>
        <v/>
      </c>
      <c r="D266" s="39" t="e">
        <f>VLOOKUP(VLOOKUP($N$1,$X$4:$Y$11,2,FALSE)&amp;$S$1&amp;A266,作業ｼｰﾄ!$B$4:$N$709,6,FALSE)</f>
        <v>#N/A</v>
      </c>
      <c r="E266" s="39"/>
      <c r="F266" s="39"/>
      <c r="G266" s="40" t="e">
        <f>VLOOKUP(VLOOKUP($N$1,$X$4:$Y$11,2,FALSE)&amp;$S$1&amp;A266,作業ｼｰﾄ!$B$4:$N$709,7,FALSE)</f>
        <v>#N/A</v>
      </c>
      <c r="H266" s="40"/>
      <c r="I266" s="38" t="e">
        <f>VLOOKUP(VLOOKUP($N$1,$X$4:$Y$11,2,FALSE)&amp;$S$1&amp;A266,作業ｼｰﾄ!$B$4:$N$709,8,FALSE)</f>
        <v>#N/A</v>
      </c>
      <c r="J266" s="38"/>
      <c r="K266" s="38"/>
      <c r="L266" s="38"/>
      <c r="M266" s="44" t="e">
        <f>VLOOKUP(VLOOKUP($N$1,$X$4:$Y$11,2,FALSE)&amp;$S$1&amp;A266,作業ｼｰﾄ!$B$4:$N$709,9,FALSE)</f>
        <v>#N/A</v>
      </c>
      <c r="N266" s="44"/>
      <c r="O266" s="44"/>
      <c r="P266" s="30" t="e">
        <f>VLOOKUP(VLOOKUP($N$1,$X$4:$Y$11,2,FALSE)&amp;$S$1&amp;A266,作業ｼｰﾄ!$B$4:$N$709,10,FALSE)</f>
        <v>#N/A</v>
      </c>
      <c r="Q266" s="39" t="e">
        <f>VLOOKUP(VLOOKUP($N$1,$X$4:$Y$11,2,FALSE)&amp;$S$1&amp;A266,作業ｼｰﾄ!$B$4:$N$709,11,FALSE)</f>
        <v>#N/A</v>
      </c>
      <c r="R266" s="39"/>
      <c r="S266" s="39"/>
      <c r="T266" s="19" t="e">
        <f>VLOOKUP(VLOOKUP($N$1,$X$4:$Y$11,2,FALSE)&amp;$S$1&amp;A266,作業ｼｰﾄ!$B$4:$N$709,12,FALSE)</f>
        <v>#N/A</v>
      </c>
      <c r="U266" s="29" t="e">
        <f>VLOOKUP(VLOOKUP($N$1,$X$4:$Y$11,2,FALSE)&amp;$S$1&amp;A266,作業ｼｰﾄ!$B$4:$N$709,13,FALSE)</f>
        <v>#N/A</v>
      </c>
      <c r="V266" s="17"/>
    </row>
    <row r="267" spans="1:22" ht="15.75" hidden="1" customHeight="1" x14ac:dyDescent="0.15">
      <c r="A267" s="3">
        <v>264</v>
      </c>
      <c r="B267" s="3">
        <f>IF(COUNTIF($I$4:L267,I267)=1,1,0)</f>
        <v>0</v>
      </c>
      <c r="C267" s="3" t="str">
        <f>IF(B267=0,"",SUM($B$4:B267))</f>
        <v/>
      </c>
      <c r="D267" s="39" t="e">
        <f>VLOOKUP(VLOOKUP($N$1,$X$4:$Y$11,2,FALSE)&amp;$S$1&amp;A267,作業ｼｰﾄ!$B$4:$N$709,6,FALSE)</f>
        <v>#N/A</v>
      </c>
      <c r="E267" s="39"/>
      <c r="F267" s="39"/>
      <c r="G267" s="40" t="e">
        <f>VLOOKUP(VLOOKUP($N$1,$X$4:$Y$11,2,FALSE)&amp;$S$1&amp;A267,作業ｼｰﾄ!$B$4:$N$709,7,FALSE)</f>
        <v>#N/A</v>
      </c>
      <c r="H267" s="40"/>
      <c r="I267" s="38" t="e">
        <f>VLOOKUP(VLOOKUP($N$1,$X$4:$Y$11,2,FALSE)&amp;$S$1&amp;A267,作業ｼｰﾄ!$B$4:$N$709,8,FALSE)</f>
        <v>#N/A</v>
      </c>
      <c r="J267" s="38"/>
      <c r="K267" s="38"/>
      <c r="L267" s="38"/>
      <c r="M267" s="44" t="e">
        <f>VLOOKUP(VLOOKUP($N$1,$X$4:$Y$11,2,FALSE)&amp;$S$1&amp;A267,作業ｼｰﾄ!$B$4:$N$709,9,FALSE)</f>
        <v>#N/A</v>
      </c>
      <c r="N267" s="44"/>
      <c r="O267" s="44"/>
      <c r="P267" s="30" t="e">
        <f>VLOOKUP(VLOOKUP($N$1,$X$4:$Y$11,2,FALSE)&amp;$S$1&amp;A267,作業ｼｰﾄ!$B$4:$N$709,10,FALSE)</f>
        <v>#N/A</v>
      </c>
      <c r="Q267" s="39" t="e">
        <f>VLOOKUP(VLOOKUP($N$1,$X$4:$Y$11,2,FALSE)&amp;$S$1&amp;A267,作業ｼｰﾄ!$B$4:$N$709,11,FALSE)</f>
        <v>#N/A</v>
      </c>
      <c r="R267" s="39"/>
      <c r="S267" s="39"/>
      <c r="T267" s="19" t="e">
        <f>VLOOKUP(VLOOKUP($N$1,$X$4:$Y$11,2,FALSE)&amp;$S$1&amp;A267,作業ｼｰﾄ!$B$4:$N$709,12,FALSE)</f>
        <v>#N/A</v>
      </c>
      <c r="U267" s="29" t="e">
        <f>VLOOKUP(VLOOKUP($N$1,$X$4:$Y$11,2,FALSE)&amp;$S$1&amp;A267,作業ｼｰﾄ!$B$4:$N$709,13,FALSE)</f>
        <v>#N/A</v>
      </c>
      <c r="V267" s="17"/>
    </row>
    <row r="268" spans="1:22" ht="15.75" hidden="1" customHeight="1" x14ac:dyDescent="0.15">
      <c r="A268" s="3">
        <v>265</v>
      </c>
      <c r="B268" s="3">
        <f>IF(COUNTIF($I$4:L268,I268)=1,1,0)</f>
        <v>0</v>
      </c>
      <c r="C268" s="3" t="str">
        <f>IF(B268=0,"",SUM($B$4:B268))</f>
        <v/>
      </c>
      <c r="D268" s="39" t="e">
        <f>VLOOKUP(VLOOKUP($N$1,$X$4:$Y$11,2,FALSE)&amp;$S$1&amp;A268,作業ｼｰﾄ!$B$4:$N$709,6,FALSE)</f>
        <v>#N/A</v>
      </c>
      <c r="E268" s="39"/>
      <c r="F268" s="39"/>
      <c r="G268" s="40" t="e">
        <f>VLOOKUP(VLOOKUP($N$1,$X$4:$Y$11,2,FALSE)&amp;$S$1&amp;A268,作業ｼｰﾄ!$B$4:$N$709,7,FALSE)</f>
        <v>#N/A</v>
      </c>
      <c r="H268" s="40"/>
      <c r="I268" s="38" t="e">
        <f>VLOOKUP(VLOOKUP($N$1,$X$4:$Y$11,2,FALSE)&amp;$S$1&amp;A268,作業ｼｰﾄ!$B$4:$N$709,8,FALSE)</f>
        <v>#N/A</v>
      </c>
      <c r="J268" s="38"/>
      <c r="K268" s="38"/>
      <c r="L268" s="38"/>
      <c r="M268" s="44" t="e">
        <f>VLOOKUP(VLOOKUP($N$1,$X$4:$Y$11,2,FALSE)&amp;$S$1&amp;A268,作業ｼｰﾄ!$B$4:$N$709,9,FALSE)</f>
        <v>#N/A</v>
      </c>
      <c r="N268" s="44"/>
      <c r="O268" s="44"/>
      <c r="P268" s="30" t="e">
        <f>VLOOKUP(VLOOKUP($N$1,$X$4:$Y$11,2,FALSE)&amp;$S$1&amp;A268,作業ｼｰﾄ!$B$4:$N$709,10,FALSE)</f>
        <v>#N/A</v>
      </c>
      <c r="Q268" s="39" t="e">
        <f>VLOOKUP(VLOOKUP($N$1,$X$4:$Y$11,2,FALSE)&amp;$S$1&amp;A268,作業ｼｰﾄ!$B$4:$N$709,11,FALSE)</f>
        <v>#N/A</v>
      </c>
      <c r="R268" s="39"/>
      <c r="S268" s="39"/>
      <c r="T268" s="19" t="e">
        <f>VLOOKUP(VLOOKUP($N$1,$X$4:$Y$11,2,FALSE)&amp;$S$1&amp;A268,作業ｼｰﾄ!$B$4:$N$709,12,FALSE)</f>
        <v>#N/A</v>
      </c>
      <c r="U268" s="29" t="e">
        <f>VLOOKUP(VLOOKUP($N$1,$X$4:$Y$11,2,FALSE)&amp;$S$1&amp;A268,作業ｼｰﾄ!$B$4:$N$709,13,FALSE)</f>
        <v>#N/A</v>
      </c>
      <c r="V268" s="17"/>
    </row>
    <row r="269" spans="1:22" ht="15.75" hidden="1" customHeight="1" x14ac:dyDescent="0.15">
      <c r="A269" s="3">
        <v>266</v>
      </c>
      <c r="B269" s="3">
        <f>IF(COUNTIF($I$4:L269,I269)=1,1,0)</f>
        <v>0</v>
      </c>
      <c r="C269" s="3" t="str">
        <f>IF(B269=0,"",SUM($B$4:B269))</f>
        <v/>
      </c>
      <c r="D269" s="39" t="e">
        <f>VLOOKUP(VLOOKUP($N$1,$X$4:$Y$11,2,FALSE)&amp;$S$1&amp;A269,作業ｼｰﾄ!$B$4:$N$709,6,FALSE)</f>
        <v>#N/A</v>
      </c>
      <c r="E269" s="39"/>
      <c r="F269" s="39"/>
      <c r="G269" s="40" t="e">
        <f>VLOOKUP(VLOOKUP($N$1,$X$4:$Y$11,2,FALSE)&amp;$S$1&amp;A269,作業ｼｰﾄ!$B$4:$N$709,7,FALSE)</f>
        <v>#N/A</v>
      </c>
      <c r="H269" s="40"/>
      <c r="I269" s="38" t="e">
        <f>VLOOKUP(VLOOKUP($N$1,$X$4:$Y$11,2,FALSE)&amp;$S$1&amp;A269,作業ｼｰﾄ!$B$4:$N$709,8,FALSE)</f>
        <v>#N/A</v>
      </c>
      <c r="J269" s="38"/>
      <c r="K269" s="38"/>
      <c r="L269" s="38"/>
      <c r="M269" s="44" t="e">
        <f>VLOOKUP(VLOOKUP($N$1,$X$4:$Y$11,2,FALSE)&amp;$S$1&amp;A269,作業ｼｰﾄ!$B$4:$N$709,9,FALSE)</f>
        <v>#N/A</v>
      </c>
      <c r="N269" s="44"/>
      <c r="O269" s="44"/>
      <c r="P269" s="30" t="e">
        <f>VLOOKUP(VLOOKUP($N$1,$X$4:$Y$11,2,FALSE)&amp;$S$1&amp;A269,作業ｼｰﾄ!$B$4:$N$709,10,FALSE)</f>
        <v>#N/A</v>
      </c>
      <c r="Q269" s="39" t="e">
        <f>VLOOKUP(VLOOKUP($N$1,$X$4:$Y$11,2,FALSE)&amp;$S$1&amp;A269,作業ｼｰﾄ!$B$4:$N$709,11,FALSE)</f>
        <v>#N/A</v>
      </c>
      <c r="R269" s="39"/>
      <c r="S269" s="39"/>
      <c r="T269" s="19" t="e">
        <f>VLOOKUP(VLOOKUP($N$1,$X$4:$Y$11,2,FALSE)&amp;$S$1&amp;A269,作業ｼｰﾄ!$B$4:$N$709,12,FALSE)</f>
        <v>#N/A</v>
      </c>
      <c r="U269" s="29" t="e">
        <f>VLOOKUP(VLOOKUP($N$1,$X$4:$Y$11,2,FALSE)&amp;$S$1&amp;A269,作業ｼｰﾄ!$B$4:$N$709,13,FALSE)</f>
        <v>#N/A</v>
      </c>
      <c r="V269" s="17"/>
    </row>
    <row r="270" spans="1:22" ht="15.75" hidden="1" customHeight="1" x14ac:dyDescent="0.15">
      <c r="A270" s="3">
        <v>267</v>
      </c>
      <c r="B270" s="3">
        <f>IF(COUNTIF($I$4:L270,I270)=1,1,0)</f>
        <v>0</v>
      </c>
      <c r="C270" s="3" t="str">
        <f>IF(B270=0,"",SUM($B$4:B270))</f>
        <v/>
      </c>
      <c r="D270" s="39" t="e">
        <f>VLOOKUP(VLOOKUP($N$1,$X$4:$Y$11,2,FALSE)&amp;$S$1&amp;A270,作業ｼｰﾄ!$B$4:$N$709,6,FALSE)</f>
        <v>#N/A</v>
      </c>
      <c r="E270" s="39"/>
      <c r="F270" s="39"/>
      <c r="G270" s="40" t="e">
        <f>VLOOKUP(VLOOKUP($N$1,$X$4:$Y$11,2,FALSE)&amp;$S$1&amp;A270,作業ｼｰﾄ!$B$4:$N$709,7,FALSE)</f>
        <v>#N/A</v>
      </c>
      <c r="H270" s="40"/>
      <c r="I270" s="38" t="e">
        <f>VLOOKUP(VLOOKUP($N$1,$X$4:$Y$11,2,FALSE)&amp;$S$1&amp;A270,作業ｼｰﾄ!$B$4:$N$709,8,FALSE)</f>
        <v>#N/A</v>
      </c>
      <c r="J270" s="38"/>
      <c r="K270" s="38"/>
      <c r="L270" s="38"/>
      <c r="M270" s="44" t="e">
        <f>VLOOKUP(VLOOKUP($N$1,$X$4:$Y$11,2,FALSE)&amp;$S$1&amp;A270,作業ｼｰﾄ!$B$4:$N$709,9,FALSE)</f>
        <v>#N/A</v>
      </c>
      <c r="N270" s="44"/>
      <c r="O270" s="44"/>
      <c r="P270" s="30" t="e">
        <f>VLOOKUP(VLOOKUP($N$1,$X$4:$Y$11,2,FALSE)&amp;$S$1&amp;A270,作業ｼｰﾄ!$B$4:$N$709,10,FALSE)</f>
        <v>#N/A</v>
      </c>
      <c r="Q270" s="39" t="e">
        <f>VLOOKUP(VLOOKUP($N$1,$X$4:$Y$11,2,FALSE)&amp;$S$1&amp;A270,作業ｼｰﾄ!$B$4:$N$709,11,FALSE)</f>
        <v>#N/A</v>
      </c>
      <c r="R270" s="39"/>
      <c r="S270" s="39"/>
      <c r="T270" s="19" t="e">
        <f>VLOOKUP(VLOOKUP($N$1,$X$4:$Y$11,2,FALSE)&amp;$S$1&amp;A270,作業ｼｰﾄ!$B$4:$N$709,12,FALSE)</f>
        <v>#N/A</v>
      </c>
      <c r="U270" s="29" t="e">
        <f>VLOOKUP(VLOOKUP($N$1,$X$4:$Y$11,2,FALSE)&amp;$S$1&amp;A270,作業ｼｰﾄ!$B$4:$N$709,13,FALSE)</f>
        <v>#N/A</v>
      </c>
      <c r="V270" s="17"/>
    </row>
    <row r="271" spans="1:22" ht="15.75" hidden="1" customHeight="1" x14ac:dyDescent="0.15">
      <c r="A271" s="3">
        <v>268</v>
      </c>
      <c r="B271" s="3">
        <f>IF(COUNTIF($I$4:L271,I271)=1,1,0)</f>
        <v>0</v>
      </c>
      <c r="C271" s="3" t="str">
        <f>IF(B271=0,"",SUM($B$4:B271))</f>
        <v/>
      </c>
      <c r="D271" s="39" t="e">
        <f>VLOOKUP(VLOOKUP($N$1,$X$4:$Y$11,2,FALSE)&amp;$S$1&amp;A271,作業ｼｰﾄ!$B$4:$N$709,6,FALSE)</f>
        <v>#N/A</v>
      </c>
      <c r="E271" s="39"/>
      <c r="F271" s="39"/>
      <c r="G271" s="40" t="e">
        <f>VLOOKUP(VLOOKUP($N$1,$X$4:$Y$11,2,FALSE)&amp;$S$1&amp;A271,作業ｼｰﾄ!$B$4:$N$709,7,FALSE)</f>
        <v>#N/A</v>
      </c>
      <c r="H271" s="40"/>
      <c r="I271" s="38" t="e">
        <f>VLOOKUP(VLOOKUP($N$1,$X$4:$Y$11,2,FALSE)&amp;$S$1&amp;A271,作業ｼｰﾄ!$B$4:$N$709,8,FALSE)</f>
        <v>#N/A</v>
      </c>
      <c r="J271" s="38"/>
      <c r="K271" s="38"/>
      <c r="L271" s="38"/>
      <c r="M271" s="44" t="e">
        <f>VLOOKUP(VLOOKUP($N$1,$X$4:$Y$11,2,FALSE)&amp;$S$1&amp;A271,作業ｼｰﾄ!$B$4:$N$709,9,FALSE)</f>
        <v>#N/A</v>
      </c>
      <c r="N271" s="44"/>
      <c r="O271" s="44"/>
      <c r="P271" s="30" t="e">
        <f>VLOOKUP(VLOOKUP($N$1,$X$4:$Y$11,2,FALSE)&amp;$S$1&amp;A271,作業ｼｰﾄ!$B$4:$N$709,10,FALSE)</f>
        <v>#N/A</v>
      </c>
      <c r="Q271" s="39" t="e">
        <f>VLOOKUP(VLOOKUP($N$1,$X$4:$Y$11,2,FALSE)&amp;$S$1&amp;A271,作業ｼｰﾄ!$B$4:$N$709,11,FALSE)</f>
        <v>#N/A</v>
      </c>
      <c r="R271" s="39"/>
      <c r="S271" s="39"/>
      <c r="T271" s="19" t="e">
        <f>VLOOKUP(VLOOKUP($N$1,$X$4:$Y$11,2,FALSE)&amp;$S$1&amp;A271,作業ｼｰﾄ!$B$4:$N$709,12,FALSE)</f>
        <v>#N/A</v>
      </c>
      <c r="U271" s="29" t="e">
        <f>VLOOKUP(VLOOKUP($N$1,$X$4:$Y$11,2,FALSE)&amp;$S$1&amp;A271,作業ｼｰﾄ!$B$4:$N$709,13,FALSE)</f>
        <v>#N/A</v>
      </c>
      <c r="V271" s="17"/>
    </row>
    <row r="272" spans="1:22" ht="15.75" hidden="1" customHeight="1" x14ac:dyDescent="0.15">
      <c r="A272" s="3">
        <v>269</v>
      </c>
      <c r="B272" s="3">
        <f>IF(COUNTIF($I$4:L272,I272)=1,1,0)</f>
        <v>0</v>
      </c>
      <c r="C272" s="3" t="str">
        <f>IF(B272=0,"",SUM($B$4:B272))</f>
        <v/>
      </c>
      <c r="D272" s="39" t="e">
        <f>VLOOKUP(VLOOKUP($N$1,$X$4:$Y$11,2,FALSE)&amp;$S$1&amp;A272,作業ｼｰﾄ!$B$4:$N$709,6,FALSE)</f>
        <v>#N/A</v>
      </c>
      <c r="E272" s="39"/>
      <c r="F272" s="39"/>
      <c r="G272" s="40" t="e">
        <f>VLOOKUP(VLOOKUP($N$1,$X$4:$Y$11,2,FALSE)&amp;$S$1&amp;A272,作業ｼｰﾄ!$B$4:$N$709,7,FALSE)</f>
        <v>#N/A</v>
      </c>
      <c r="H272" s="40"/>
      <c r="I272" s="38" t="e">
        <f>VLOOKUP(VLOOKUP($N$1,$X$4:$Y$11,2,FALSE)&amp;$S$1&amp;A272,作業ｼｰﾄ!$B$4:$N$709,8,FALSE)</f>
        <v>#N/A</v>
      </c>
      <c r="J272" s="38"/>
      <c r="K272" s="38"/>
      <c r="L272" s="38"/>
      <c r="M272" s="44" t="e">
        <f>VLOOKUP(VLOOKUP($N$1,$X$4:$Y$11,2,FALSE)&amp;$S$1&amp;A272,作業ｼｰﾄ!$B$4:$N$709,9,FALSE)</f>
        <v>#N/A</v>
      </c>
      <c r="N272" s="44"/>
      <c r="O272" s="44"/>
      <c r="P272" s="30" t="e">
        <f>VLOOKUP(VLOOKUP($N$1,$X$4:$Y$11,2,FALSE)&amp;$S$1&amp;A272,作業ｼｰﾄ!$B$4:$N$709,10,FALSE)</f>
        <v>#N/A</v>
      </c>
      <c r="Q272" s="39" t="e">
        <f>VLOOKUP(VLOOKUP($N$1,$X$4:$Y$11,2,FALSE)&amp;$S$1&amp;A272,作業ｼｰﾄ!$B$4:$N$709,11,FALSE)</f>
        <v>#N/A</v>
      </c>
      <c r="R272" s="39"/>
      <c r="S272" s="39"/>
      <c r="T272" s="19" t="e">
        <f>VLOOKUP(VLOOKUP($N$1,$X$4:$Y$11,2,FALSE)&amp;$S$1&amp;A272,作業ｼｰﾄ!$B$4:$N$709,12,FALSE)</f>
        <v>#N/A</v>
      </c>
      <c r="U272" s="29" t="e">
        <f>VLOOKUP(VLOOKUP($N$1,$X$4:$Y$11,2,FALSE)&amp;$S$1&amp;A272,作業ｼｰﾄ!$B$4:$N$709,13,FALSE)</f>
        <v>#N/A</v>
      </c>
      <c r="V272" s="17"/>
    </row>
    <row r="273" spans="1:22" ht="15.75" hidden="1" customHeight="1" x14ac:dyDescent="0.15">
      <c r="A273" s="3">
        <v>270</v>
      </c>
      <c r="B273" s="3">
        <f>IF(COUNTIF($I$4:L273,I273)=1,1,0)</f>
        <v>0</v>
      </c>
      <c r="C273" s="3" t="str">
        <f>IF(B273=0,"",SUM($B$4:B273))</f>
        <v/>
      </c>
      <c r="D273" s="39" t="e">
        <f>VLOOKUP(VLOOKUP($N$1,$X$4:$Y$11,2,FALSE)&amp;$S$1&amp;A273,作業ｼｰﾄ!$B$4:$N$709,6,FALSE)</f>
        <v>#N/A</v>
      </c>
      <c r="E273" s="39"/>
      <c r="F273" s="39"/>
      <c r="G273" s="40" t="e">
        <f>VLOOKUP(VLOOKUP($N$1,$X$4:$Y$11,2,FALSE)&amp;$S$1&amp;A273,作業ｼｰﾄ!$B$4:$N$709,7,FALSE)</f>
        <v>#N/A</v>
      </c>
      <c r="H273" s="40"/>
      <c r="I273" s="38" t="e">
        <f>VLOOKUP(VLOOKUP($N$1,$X$4:$Y$11,2,FALSE)&amp;$S$1&amp;A273,作業ｼｰﾄ!$B$4:$N$709,8,FALSE)</f>
        <v>#N/A</v>
      </c>
      <c r="J273" s="38"/>
      <c r="K273" s="38"/>
      <c r="L273" s="38"/>
      <c r="M273" s="44" t="e">
        <f>VLOOKUP(VLOOKUP($N$1,$X$4:$Y$11,2,FALSE)&amp;$S$1&amp;A273,作業ｼｰﾄ!$B$4:$N$709,9,FALSE)</f>
        <v>#N/A</v>
      </c>
      <c r="N273" s="44"/>
      <c r="O273" s="44"/>
      <c r="P273" s="30" t="e">
        <f>VLOOKUP(VLOOKUP($N$1,$X$4:$Y$11,2,FALSE)&amp;$S$1&amp;A273,作業ｼｰﾄ!$B$4:$N$709,10,FALSE)</f>
        <v>#N/A</v>
      </c>
      <c r="Q273" s="39" t="e">
        <f>VLOOKUP(VLOOKUP($N$1,$X$4:$Y$11,2,FALSE)&amp;$S$1&amp;A273,作業ｼｰﾄ!$B$4:$N$709,11,FALSE)</f>
        <v>#N/A</v>
      </c>
      <c r="R273" s="39"/>
      <c r="S273" s="39"/>
      <c r="T273" s="19" t="e">
        <f>VLOOKUP(VLOOKUP($N$1,$X$4:$Y$11,2,FALSE)&amp;$S$1&amp;A273,作業ｼｰﾄ!$B$4:$N$709,12,FALSE)</f>
        <v>#N/A</v>
      </c>
      <c r="U273" s="29" t="e">
        <f>VLOOKUP(VLOOKUP($N$1,$X$4:$Y$11,2,FALSE)&amp;$S$1&amp;A273,作業ｼｰﾄ!$B$4:$N$709,13,FALSE)</f>
        <v>#N/A</v>
      </c>
      <c r="V273" s="17"/>
    </row>
    <row r="274" spans="1:22" ht="15.75" hidden="1" customHeight="1" x14ac:dyDescent="0.15">
      <c r="A274" s="3">
        <v>271</v>
      </c>
      <c r="B274" s="3">
        <f>IF(COUNTIF($I$4:L274,I274)=1,1,0)</f>
        <v>0</v>
      </c>
      <c r="C274" s="3" t="str">
        <f>IF(B274=0,"",SUM($B$4:B274))</f>
        <v/>
      </c>
      <c r="D274" s="39" t="e">
        <f>VLOOKUP(VLOOKUP($N$1,$X$4:$Y$11,2,FALSE)&amp;$S$1&amp;A274,作業ｼｰﾄ!$B$4:$N$709,6,FALSE)</f>
        <v>#N/A</v>
      </c>
      <c r="E274" s="39"/>
      <c r="F274" s="39"/>
      <c r="G274" s="40" t="e">
        <f>VLOOKUP(VLOOKUP($N$1,$X$4:$Y$11,2,FALSE)&amp;$S$1&amp;A274,作業ｼｰﾄ!$B$4:$N$709,7,FALSE)</f>
        <v>#N/A</v>
      </c>
      <c r="H274" s="40"/>
      <c r="I274" s="38" t="e">
        <f>VLOOKUP(VLOOKUP($N$1,$X$4:$Y$11,2,FALSE)&amp;$S$1&amp;A274,作業ｼｰﾄ!$B$4:$N$709,8,FALSE)</f>
        <v>#N/A</v>
      </c>
      <c r="J274" s="38"/>
      <c r="K274" s="38"/>
      <c r="L274" s="38"/>
      <c r="M274" s="44" t="e">
        <f>VLOOKUP(VLOOKUP($N$1,$X$4:$Y$11,2,FALSE)&amp;$S$1&amp;A274,作業ｼｰﾄ!$B$4:$N$709,9,FALSE)</f>
        <v>#N/A</v>
      </c>
      <c r="N274" s="44"/>
      <c r="O274" s="44"/>
      <c r="P274" s="30" t="e">
        <f>VLOOKUP(VLOOKUP($N$1,$X$4:$Y$11,2,FALSE)&amp;$S$1&amp;A274,作業ｼｰﾄ!$B$4:$N$709,10,FALSE)</f>
        <v>#N/A</v>
      </c>
      <c r="Q274" s="39" t="e">
        <f>VLOOKUP(VLOOKUP($N$1,$X$4:$Y$11,2,FALSE)&amp;$S$1&amp;A274,作業ｼｰﾄ!$B$4:$N$709,11,FALSE)</f>
        <v>#N/A</v>
      </c>
      <c r="R274" s="39"/>
      <c r="S274" s="39"/>
      <c r="T274" s="19" t="e">
        <f>VLOOKUP(VLOOKUP($N$1,$X$4:$Y$11,2,FALSE)&amp;$S$1&amp;A274,作業ｼｰﾄ!$B$4:$N$709,12,FALSE)</f>
        <v>#N/A</v>
      </c>
      <c r="U274" s="29" t="e">
        <f>VLOOKUP(VLOOKUP($N$1,$X$4:$Y$11,2,FALSE)&amp;$S$1&amp;A274,作業ｼｰﾄ!$B$4:$N$709,13,FALSE)</f>
        <v>#N/A</v>
      </c>
      <c r="V274" s="17"/>
    </row>
    <row r="275" spans="1:22" ht="15.75" hidden="1" customHeight="1" x14ac:dyDescent="0.15">
      <c r="A275" s="3">
        <v>272</v>
      </c>
      <c r="B275" s="3">
        <f>IF(COUNTIF($I$4:L275,I275)=1,1,0)</f>
        <v>0</v>
      </c>
      <c r="C275" s="3" t="str">
        <f>IF(B275=0,"",SUM($B$4:B275))</f>
        <v/>
      </c>
      <c r="D275" s="39" t="e">
        <f>VLOOKUP(VLOOKUP($N$1,$X$4:$Y$11,2,FALSE)&amp;$S$1&amp;A275,作業ｼｰﾄ!$B$4:$N$709,6,FALSE)</f>
        <v>#N/A</v>
      </c>
      <c r="E275" s="39"/>
      <c r="F275" s="39"/>
      <c r="G275" s="40" t="e">
        <f>VLOOKUP(VLOOKUP($N$1,$X$4:$Y$11,2,FALSE)&amp;$S$1&amp;A275,作業ｼｰﾄ!$B$4:$N$709,7,FALSE)</f>
        <v>#N/A</v>
      </c>
      <c r="H275" s="40"/>
      <c r="I275" s="38" t="e">
        <f>VLOOKUP(VLOOKUP($N$1,$X$4:$Y$11,2,FALSE)&amp;$S$1&amp;A275,作業ｼｰﾄ!$B$4:$N$709,8,FALSE)</f>
        <v>#N/A</v>
      </c>
      <c r="J275" s="38"/>
      <c r="K275" s="38"/>
      <c r="L275" s="38"/>
      <c r="M275" s="44" t="e">
        <f>VLOOKUP(VLOOKUP($N$1,$X$4:$Y$11,2,FALSE)&amp;$S$1&amp;A275,作業ｼｰﾄ!$B$4:$N$709,9,FALSE)</f>
        <v>#N/A</v>
      </c>
      <c r="N275" s="44"/>
      <c r="O275" s="44"/>
      <c r="P275" s="30" t="e">
        <f>VLOOKUP(VLOOKUP($N$1,$X$4:$Y$11,2,FALSE)&amp;$S$1&amp;A275,作業ｼｰﾄ!$B$4:$N$709,10,FALSE)</f>
        <v>#N/A</v>
      </c>
      <c r="Q275" s="39" t="e">
        <f>VLOOKUP(VLOOKUP($N$1,$X$4:$Y$11,2,FALSE)&amp;$S$1&amp;A275,作業ｼｰﾄ!$B$4:$N$709,11,FALSE)</f>
        <v>#N/A</v>
      </c>
      <c r="R275" s="39"/>
      <c r="S275" s="39"/>
      <c r="T275" s="19" t="e">
        <f>VLOOKUP(VLOOKUP($N$1,$X$4:$Y$11,2,FALSE)&amp;$S$1&amp;A275,作業ｼｰﾄ!$B$4:$N$709,12,FALSE)</f>
        <v>#N/A</v>
      </c>
      <c r="U275" s="29" t="e">
        <f>VLOOKUP(VLOOKUP($N$1,$X$4:$Y$11,2,FALSE)&amp;$S$1&amp;A275,作業ｼｰﾄ!$B$4:$N$709,13,FALSE)</f>
        <v>#N/A</v>
      </c>
      <c r="V275" s="17"/>
    </row>
    <row r="276" spans="1:22" ht="15.75" hidden="1" customHeight="1" x14ac:dyDescent="0.15">
      <c r="A276" s="3">
        <v>273</v>
      </c>
      <c r="B276" s="3">
        <f>IF(COUNTIF($I$4:L276,I276)=1,1,0)</f>
        <v>0</v>
      </c>
      <c r="C276" s="3" t="str">
        <f>IF(B276=0,"",SUM($B$4:B276))</f>
        <v/>
      </c>
      <c r="D276" s="39" t="e">
        <f>VLOOKUP(VLOOKUP($N$1,$X$4:$Y$11,2,FALSE)&amp;$S$1&amp;A276,作業ｼｰﾄ!$B$4:$N$709,6,FALSE)</f>
        <v>#N/A</v>
      </c>
      <c r="E276" s="39"/>
      <c r="F276" s="39"/>
      <c r="G276" s="40" t="e">
        <f>VLOOKUP(VLOOKUP($N$1,$X$4:$Y$11,2,FALSE)&amp;$S$1&amp;A276,作業ｼｰﾄ!$B$4:$N$709,7,FALSE)</f>
        <v>#N/A</v>
      </c>
      <c r="H276" s="40"/>
      <c r="I276" s="38" t="e">
        <f>VLOOKUP(VLOOKUP($N$1,$X$4:$Y$11,2,FALSE)&amp;$S$1&amp;A276,作業ｼｰﾄ!$B$4:$N$709,8,FALSE)</f>
        <v>#N/A</v>
      </c>
      <c r="J276" s="38"/>
      <c r="K276" s="38"/>
      <c r="L276" s="38"/>
      <c r="M276" s="44" t="e">
        <f>VLOOKUP(VLOOKUP($N$1,$X$4:$Y$11,2,FALSE)&amp;$S$1&amp;A276,作業ｼｰﾄ!$B$4:$N$709,9,FALSE)</f>
        <v>#N/A</v>
      </c>
      <c r="N276" s="44"/>
      <c r="O276" s="44"/>
      <c r="P276" s="30" t="e">
        <f>VLOOKUP(VLOOKUP($N$1,$X$4:$Y$11,2,FALSE)&amp;$S$1&amp;A276,作業ｼｰﾄ!$B$4:$N$709,10,FALSE)</f>
        <v>#N/A</v>
      </c>
      <c r="Q276" s="39" t="e">
        <f>VLOOKUP(VLOOKUP($N$1,$X$4:$Y$11,2,FALSE)&amp;$S$1&amp;A276,作業ｼｰﾄ!$B$4:$N$709,11,FALSE)</f>
        <v>#N/A</v>
      </c>
      <c r="R276" s="39"/>
      <c r="S276" s="39"/>
      <c r="T276" s="19" t="e">
        <f>VLOOKUP(VLOOKUP($N$1,$X$4:$Y$11,2,FALSE)&amp;$S$1&amp;A276,作業ｼｰﾄ!$B$4:$N$709,12,FALSE)</f>
        <v>#N/A</v>
      </c>
      <c r="U276" s="29" t="e">
        <f>VLOOKUP(VLOOKUP($N$1,$X$4:$Y$11,2,FALSE)&amp;$S$1&amp;A276,作業ｼｰﾄ!$B$4:$N$709,13,FALSE)</f>
        <v>#N/A</v>
      </c>
      <c r="V276" s="17"/>
    </row>
    <row r="277" spans="1:22" ht="15.75" hidden="1" customHeight="1" x14ac:dyDescent="0.15">
      <c r="A277" s="3">
        <v>274</v>
      </c>
      <c r="B277" s="3">
        <f>IF(COUNTIF($I$4:L277,I277)=1,1,0)</f>
        <v>0</v>
      </c>
      <c r="C277" s="3" t="str">
        <f>IF(B277=0,"",SUM($B$4:B277))</f>
        <v/>
      </c>
      <c r="D277" s="39" t="e">
        <f>VLOOKUP(VLOOKUP($N$1,$X$4:$Y$11,2,FALSE)&amp;$S$1&amp;A277,作業ｼｰﾄ!$B$4:$N$709,6,FALSE)</f>
        <v>#N/A</v>
      </c>
      <c r="E277" s="39"/>
      <c r="F277" s="39"/>
      <c r="G277" s="40" t="e">
        <f>VLOOKUP(VLOOKUP($N$1,$X$4:$Y$11,2,FALSE)&amp;$S$1&amp;A277,作業ｼｰﾄ!$B$4:$N$709,7,FALSE)</f>
        <v>#N/A</v>
      </c>
      <c r="H277" s="40"/>
      <c r="I277" s="38" t="e">
        <f>VLOOKUP(VLOOKUP($N$1,$X$4:$Y$11,2,FALSE)&amp;$S$1&amp;A277,作業ｼｰﾄ!$B$4:$N$709,8,FALSE)</f>
        <v>#N/A</v>
      </c>
      <c r="J277" s="38"/>
      <c r="K277" s="38"/>
      <c r="L277" s="38"/>
      <c r="M277" s="44" t="e">
        <f>VLOOKUP(VLOOKUP($N$1,$X$4:$Y$11,2,FALSE)&amp;$S$1&amp;A277,作業ｼｰﾄ!$B$4:$N$709,9,FALSE)</f>
        <v>#N/A</v>
      </c>
      <c r="N277" s="44"/>
      <c r="O277" s="44"/>
      <c r="P277" s="30" t="e">
        <f>VLOOKUP(VLOOKUP($N$1,$X$4:$Y$11,2,FALSE)&amp;$S$1&amp;A277,作業ｼｰﾄ!$B$4:$N$709,10,FALSE)</f>
        <v>#N/A</v>
      </c>
      <c r="Q277" s="39" t="e">
        <f>VLOOKUP(VLOOKUP($N$1,$X$4:$Y$11,2,FALSE)&amp;$S$1&amp;A277,作業ｼｰﾄ!$B$4:$N$709,11,FALSE)</f>
        <v>#N/A</v>
      </c>
      <c r="R277" s="39"/>
      <c r="S277" s="39"/>
      <c r="T277" s="19" t="e">
        <f>VLOOKUP(VLOOKUP($N$1,$X$4:$Y$11,2,FALSE)&amp;$S$1&amp;A277,作業ｼｰﾄ!$B$4:$N$709,12,FALSE)</f>
        <v>#N/A</v>
      </c>
      <c r="U277" s="29" t="e">
        <f>VLOOKUP(VLOOKUP($N$1,$X$4:$Y$11,2,FALSE)&amp;$S$1&amp;A277,作業ｼｰﾄ!$B$4:$N$709,13,FALSE)</f>
        <v>#N/A</v>
      </c>
      <c r="V277" s="17"/>
    </row>
    <row r="278" spans="1:22" ht="15.75" hidden="1" customHeight="1" x14ac:dyDescent="0.15">
      <c r="A278" s="3">
        <v>275</v>
      </c>
      <c r="B278" s="3">
        <f>IF(COUNTIF($I$4:L278,I278)=1,1,0)</f>
        <v>0</v>
      </c>
      <c r="C278" s="3" t="str">
        <f>IF(B278=0,"",SUM($B$4:B278))</f>
        <v/>
      </c>
      <c r="D278" s="39" t="e">
        <f>VLOOKUP(VLOOKUP($N$1,$X$4:$Y$11,2,FALSE)&amp;$S$1&amp;A278,作業ｼｰﾄ!$B$4:$N$709,6,FALSE)</f>
        <v>#N/A</v>
      </c>
      <c r="E278" s="39"/>
      <c r="F278" s="39"/>
      <c r="G278" s="40" t="e">
        <f>VLOOKUP(VLOOKUP($N$1,$X$4:$Y$11,2,FALSE)&amp;$S$1&amp;A278,作業ｼｰﾄ!$B$4:$N$709,7,FALSE)</f>
        <v>#N/A</v>
      </c>
      <c r="H278" s="40"/>
      <c r="I278" s="38" t="e">
        <f>VLOOKUP(VLOOKUP($N$1,$X$4:$Y$11,2,FALSE)&amp;$S$1&amp;A278,作業ｼｰﾄ!$B$4:$N$709,8,FALSE)</f>
        <v>#N/A</v>
      </c>
      <c r="J278" s="38"/>
      <c r="K278" s="38"/>
      <c r="L278" s="38"/>
      <c r="M278" s="44" t="e">
        <f>VLOOKUP(VLOOKUP($N$1,$X$4:$Y$11,2,FALSE)&amp;$S$1&amp;A278,作業ｼｰﾄ!$B$4:$N$709,9,FALSE)</f>
        <v>#N/A</v>
      </c>
      <c r="N278" s="44"/>
      <c r="O278" s="44"/>
      <c r="P278" s="30" t="e">
        <f>VLOOKUP(VLOOKUP($N$1,$X$4:$Y$11,2,FALSE)&amp;$S$1&amp;A278,作業ｼｰﾄ!$B$4:$N$709,10,FALSE)</f>
        <v>#N/A</v>
      </c>
      <c r="Q278" s="39" t="e">
        <f>VLOOKUP(VLOOKUP($N$1,$X$4:$Y$11,2,FALSE)&amp;$S$1&amp;A278,作業ｼｰﾄ!$B$4:$N$709,11,FALSE)</f>
        <v>#N/A</v>
      </c>
      <c r="R278" s="39"/>
      <c r="S278" s="39"/>
      <c r="T278" s="19" t="e">
        <f>VLOOKUP(VLOOKUP($N$1,$X$4:$Y$11,2,FALSE)&amp;$S$1&amp;A278,作業ｼｰﾄ!$B$4:$N$709,12,FALSE)</f>
        <v>#N/A</v>
      </c>
      <c r="U278" s="29" t="e">
        <f>VLOOKUP(VLOOKUP($N$1,$X$4:$Y$11,2,FALSE)&amp;$S$1&amp;A278,作業ｼｰﾄ!$B$4:$N$709,13,FALSE)</f>
        <v>#N/A</v>
      </c>
      <c r="V278" s="17"/>
    </row>
    <row r="279" spans="1:22" ht="15.75" hidden="1" customHeight="1" x14ac:dyDescent="0.15">
      <c r="A279" s="3">
        <v>276</v>
      </c>
      <c r="B279" s="3">
        <f>IF(COUNTIF($I$4:L279,I279)=1,1,0)</f>
        <v>0</v>
      </c>
      <c r="C279" s="3" t="str">
        <f>IF(B279=0,"",SUM($B$4:B279))</f>
        <v/>
      </c>
      <c r="D279" s="39" t="e">
        <f>VLOOKUP(VLOOKUP($N$1,$X$4:$Y$11,2,FALSE)&amp;$S$1&amp;A279,作業ｼｰﾄ!$B$4:$N$709,6,FALSE)</f>
        <v>#N/A</v>
      </c>
      <c r="E279" s="39"/>
      <c r="F279" s="39"/>
      <c r="G279" s="40" t="e">
        <f>VLOOKUP(VLOOKUP($N$1,$X$4:$Y$11,2,FALSE)&amp;$S$1&amp;A279,作業ｼｰﾄ!$B$4:$N$709,7,FALSE)</f>
        <v>#N/A</v>
      </c>
      <c r="H279" s="40"/>
      <c r="I279" s="38" t="e">
        <f>VLOOKUP(VLOOKUP($N$1,$X$4:$Y$11,2,FALSE)&amp;$S$1&amp;A279,作業ｼｰﾄ!$B$4:$N$709,8,FALSE)</f>
        <v>#N/A</v>
      </c>
      <c r="J279" s="38"/>
      <c r="K279" s="38"/>
      <c r="L279" s="38"/>
      <c r="M279" s="44" t="e">
        <f>VLOOKUP(VLOOKUP($N$1,$X$4:$Y$11,2,FALSE)&amp;$S$1&amp;A279,作業ｼｰﾄ!$B$4:$N$709,9,FALSE)</f>
        <v>#N/A</v>
      </c>
      <c r="N279" s="44"/>
      <c r="O279" s="44"/>
      <c r="P279" s="30" t="e">
        <f>VLOOKUP(VLOOKUP($N$1,$X$4:$Y$11,2,FALSE)&amp;$S$1&amp;A279,作業ｼｰﾄ!$B$4:$N$709,10,FALSE)</f>
        <v>#N/A</v>
      </c>
      <c r="Q279" s="39" t="e">
        <f>VLOOKUP(VLOOKUP($N$1,$X$4:$Y$11,2,FALSE)&amp;$S$1&amp;A279,作業ｼｰﾄ!$B$4:$N$709,11,FALSE)</f>
        <v>#N/A</v>
      </c>
      <c r="R279" s="39"/>
      <c r="S279" s="39"/>
      <c r="T279" s="19" t="e">
        <f>VLOOKUP(VLOOKUP($N$1,$X$4:$Y$11,2,FALSE)&amp;$S$1&amp;A279,作業ｼｰﾄ!$B$4:$N$709,12,FALSE)</f>
        <v>#N/A</v>
      </c>
      <c r="U279" s="29" t="e">
        <f>VLOOKUP(VLOOKUP($N$1,$X$4:$Y$11,2,FALSE)&amp;$S$1&amp;A279,作業ｼｰﾄ!$B$4:$N$709,13,FALSE)</f>
        <v>#N/A</v>
      </c>
      <c r="V279" s="17"/>
    </row>
    <row r="280" spans="1:22" ht="15.75" hidden="1" customHeight="1" x14ac:dyDescent="0.15">
      <c r="A280" s="3">
        <v>277</v>
      </c>
      <c r="B280" s="3">
        <f>IF(COUNTIF($I$4:L280,I280)=1,1,0)</f>
        <v>0</v>
      </c>
      <c r="C280" s="3" t="str">
        <f>IF(B280=0,"",SUM($B$4:B280))</f>
        <v/>
      </c>
      <c r="D280" s="39" t="e">
        <f>VLOOKUP(VLOOKUP($N$1,$X$4:$Y$11,2,FALSE)&amp;$S$1&amp;A280,作業ｼｰﾄ!$B$4:$N$709,6,FALSE)</f>
        <v>#N/A</v>
      </c>
      <c r="E280" s="39"/>
      <c r="F280" s="39"/>
      <c r="G280" s="40" t="e">
        <f>VLOOKUP(VLOOKUP($N$1,$X$4:$Y$11,2,FALSE)&amp;$S$1&amp;A280,作業ｼｰﾄ!$B$4:$N$709,7,FALSE)</f>
        <v>#N/A</v>
      </c>
      <c r="H280" s="40"/>
      <c r="I280" s="38" t="e">
        <f>VLOOKUP(VLOOKUP($N$1,$X$4:$Y$11,2,FALSE)&amp;$S$1&amp;A280,作業ｼｰﾄ!$B$4:$N$709,8,FALSE)</f>
        <v>#N/A</v>
      </c>
      <c r="J280" s="38"/>
      <c r="K280" s="38"/>
      <c r="L280" s="38"/>
      <c r="M280" s="44" t="e">
        <f>VLOOKUP(VLOOKUP($N$1,$X$4:$Y$11,2,FALSE)&amp;$S$1&amp;A280,作業ｼｰﾄ!$B$4:$N$709,9,FALSE)</f>
        <v>#N/A</v>
      </c>
      <c r="N280" s="44"/>
      <c r="O280" s="44"/>
      <c r="P280" s="30" t="e">
        <f>VLOOKUP(VLOOKUP($N$1,$X$4:$Y$11,2,FALSE)&amp;$S$1&amp;A280,作業ｼｰﾄ!$B$4:$N$709,10,FALSE)</f>
        <v>#N/A</v>
      </c>
      <c r="Q280" s="39" t="e">
        <f>VLOOKUP(VLOOKUP($N$1,$X$4:$Y$11,2,FALSE)&amp;$S$1&amp;A280,作業ｼｰﾄ!$B$4:$N$709,11,FALSE)</f>
        <v>#N/A</v>
      </c>
      <c r="R280" s="39"/>
      <c r="S280" s="39"/>
      <c r="T280" s="19" t="e">
        <f>VLOOKUP(VLOOKUP($N$1,$X$4:$Y$11,2,FALSE)&amp;$S$1&amp;A280,作業ｼｰﾄ!$B$4:$N$709,12,FALSE)</f>
        <v>#N/A</v>
      </c>
      <c r="U280" s="29" t="e">
        <f>VLOOKUP(VLOOKUP($N$1,$X$4:$Y$11,2,FALSE)&amp;$S$1&amp;A280,作業ｼｰﾄ!$B$4:$N$709,13,FALSE)</f>
        <v>#N/A</v>
      </c>
      <c r="V280" s="17"/>
    </row>
    <row r="281" spans="1:22" ht="15.75" hidden="1" customHeight="1" x14ac:dyDescent="0.15">
      <c r="A281" s="3">
        <v>278</v>
      </c>
      <c r="B281" s="3">
        <f>IF(COUNTIF($I$4:L281,I281)=1,1,0)</f>
        <v>0</v>
      </c>
      <c r="C281" s="3" t="str">
        <f>IF(B281=0,"",SUM($B$4:B281))</f>
        <v/>
      </c>
      <c r="D281" s="39" t="e">
        <f>VLOOKUP(VLOOKUP($N$1,$X$4:$Y$11,2,FALSE)&amp;$S$1&amp;A281,作業ｼｰﾄ!$B$4:$N$709,6,FALSE)</f>
        <v>#N/A</v>
      </c>
      <c r="E281" s="39"/>
      <c r="F281" s="39"/>
      <c r="G281" s="40" t="e">
        <f>VLOOKUP(VLOOKUP($N$1,$X$4:$Y$11,2,FALSE)&amp;$S$1&amp;A281,作業ｼｰﾄ!$B$4:$N$709,7,FALSE)</f>
        <v>#N/A</v>
      </c>
      <c r="H281" s="40"/>
      <c r="I281" s="38" t="e">
        <f>VLOOKUP(VLOOKUP($N$1,$X$4:$Y$11,2,FALSE)&amp;$S$1&amp;A281,作業ｼｰﾄ!$B$4:$N$709,8,FALSE)</f>
        <v>#N/A</v>
      </c>
      <c r="J281" s="38"/>
      <c r="K281" s="38"/>
      <c r="L281" s="38"/>
      <c r="M281" s="44" t="e">
        <f>VLOOKUP(VLOOKUP($N$1,$X$4:$Y$11,2,FALSE)&amp;$S$1&amp;A281,作業ｼｰﾄ!$B$4:$N$709,9,FALSE)</f>
        <v>#N/A</v>
      </c>
      <c r="N281" s="44"/>
      <c r="O281" s="44"/>
      <c r="P281" s="30" t="e">
        <f>VLOOKUP(VLOOKUP($N$1,$X$4:$Y$11,2,FALSE)&amp;$S$1&amp;A281,作業ｼｰﾄ!$B$4:$N$709,10,FALSE)</f>
        <v>#N/A</v>
      </c>
      <c r="Q281" s="39" t="e">
        <f>VLOOKUP(VLOOKUP($N$1,$X$4:$Y$11,2,FALSE)&amp;$S$1&amp;A281,作業ｼｰﾄ!$B$4:$N$709,11,FALSE)</f>
        <v>#N/A</v>
      </c>
      <c r="R281" s="39"/>
      <c r="S281" s="39"/>
      <c r="T281" s="19" t="e">
        <f>VLOOKUP(VLOOKUP($N$1,$X$4:$Y$11,2,FALSE)&amp;$S$1&amp;A281,作業ｼｰﾄ!$B$4:$N$709,12,FALSE)</f>
        <v>#N/A</v>
      </c>
      <c r="U281" s="29" t="e">
        <f>VLOOKUP(VLOOKUP($N$1,$X$4:$Y$11,2,FALSE)&amp;$S$1&amp;A281,作業ｼｰﾄ!$B$4:$N$709,13,FALSE)</f>
        <v>#N/A</v>
      </c>
      <c r="V281" s="17"/>
    </row>
    <row r="282" spans="1:22" ht="15.75" hidden="1" customHeight="1" x14ac:dyDescent="0.15">
      <c r="A282" s="3">
        <v>279</v>
      </c>
      <c r="B282" s="3">
        <f>IF(COUNTIF($I$4:L282,I282)=1,1,0)</f>
        <v>0</v>
      </c>
      <c r="C282" s="3" t="str">
        <f>IF(B282=0,"",SUM($B$4:B282))</f>
        <v/>
      </c>
      <c r="D282" s="39" t="e">
        <f>VLOOKUP(VLOOKUP($N$1,$X$4:$Y$11,2,FALSE)&amp;$S$1&amp;A282,作業ｼｰﾄ!$B$4:$N$709,6,FALSE)</f>
        <v>#N/A</v>
      </c>
      <c r="E282" s="39"/>
      <c r="F282" s="39"/>
      <c r="G282" s="40" t="e">
        <f>VLOOKUP(VLOOKUP($N$1,$X$4:$Y$11,2,FALSE)&amp;$S$1&amp;A282,作業ｼｰﾄ!$B$4:$N$709,7,FALSE)</f>
        <v>#N/A</v>
      </c>
      <c r="H282" s="40"/>
      <c r="I282" s="38" t="e">
        <f>VLOOKUP(VLOOKUP($N$1,$X$4:$Y$11,2,FALSE)&amp;$S$1&amp;A282,作業ｼｰﾄ!$B$4:$N$709,8,FALSE)</f>
        <v>#N/A</v>
      </c>
      <c r="J282" s="38"/>
      <c r="K282" s="38"/>
      <c r="L282" s="38"/>
      <c r="M282" s="44" t="e">
        <f>VLOOKUP(VLOOKUP($N$1,$X$4:$Y$11,2,FALSE)&amp;$S$1&amp;A282,作業ｼｰﾄ!$B$4:$N$709,9,FALSE)</f>
        <v>#N/A</v>
      </c>
      <c r="N282" s="44"/>
      <c r="O282" s="44"/>
      <c r="P282" s="30" t="e">
        <f>VLOOKUP(VLOOKUP($N$1,$X$4:$Y$11,2,FALSE)&amp;$S$1&amp;A282,作業ｼｰﾄ!$B$4:$N$709,10,FALSE)</f>
        <v>#N/A</v>
      </c>
      <c r="Q282" s="39" t="e">
        <f>VLOOKUP(VLOOKUP($N$1,$X$4:$Y$11,2,FALSE)&amp;$S$1&amp;A282,作業ｼｰﾄ!$B$4:$N$709,11,FALSE)</f>
        <v>#N/A</v>
      </c>
      <c r="R282" s="39"/>
      <c r="S282" s="39"/>
      <c r="T282" s="19" t="e">
        <f>VLOOKUP(VLOOKUP($N$1,$X$4:$Y$11,2,FALSE)&amp;$S$1&amp;A282,作業ｼｰﾄ!$B$4:$N$709,12,FALSE)</f>
        <v>#N/A</v>
      </c>
      <c r="U282" s="29" t="e">
        <f>VLOOKUP(VLOOKUP($N$1,$X$4:$Y$11,2,FALSE)&amp;$S$1&amp;A282,作業ｼｰﾄ!$B$4:$N$709,13,FALSE)</f>
        <v>#N/A</v>
      </c>
      <c r="V282" s="17"/>
    </row>
    <row r="283" spans="1:22" ht="15.75" hidden="1" customHeight="1" x14ac:dyDescent="0.15">
      <c r="A283" s="3">
        <v>280</v>
      </c>
      <c r="B283" s="3">
        <f>IF(COUNTIF($I$4:L283,I283)=1,1,0)</f>
        <v>0</v>
      </c>
      <c r="C283" s="3" t="str">
        <f>IF(B283=0,"",SUM($B$4:B283))</f>
        <v/>
      </c>
      <c r="D283" s="39" t="e">
        <f>VLOOKUP(VLOOKUP($N$1,$X$4:$Y$11,2,FALSE)&amp;$S$1&amp;A283,作業ｼｰﾄ!$B$4:$N$709,6,FALSE)</f>
        <v>#N/A</v>
      </c>
      <c r="E283" s="39"/>
      <c r="F283" s="39"/>
      <c r="G283" s="40" t="e">
        <f>VLOOKUP(VLOOKUP($N$1,$X$4:$Y$11,2,FALSE)&amp;$S$1&amp;A283,作業ｼｰﾄ!$B$4:$N$709,7,FALSE)</f>
        <v>#N/A</v>
      </c>
      <c r="H283" s="40"/>
      <c r="I283" s="38" t="e">
        <f>VLOOKUP(VLOOKUP($N$1,$X$4:$Y$11,2,FALSE)&amp;$S$1&amp;A283,作業ｼｰﾄ!$B$4:$N$709,8,FALSE)</f>
        <v>#N/A</v>
      </c>
      <c r="J283" s="38"/>
      <c r="K283" s="38"/>
      <c r="L283" s="38"/>
      <c r="M283" s="44" t="e">
        <f>VLOOKUP(VLOOKUP($N$1,$X$4:$Y$11,2,FALSE)&amp;$S$1&amp;A283,作業ｼｰﾄ!$B$4:$N$709,9,FALSE)</f>
        <v>#N/A</v>
      </c>
      <c r="N283" s="44"/>
      <c r="O283" s="44"/>
      <c r="P283" s="30" t="e">
        <f>VLOOKUP(VLOOKUP($N$1,$X$4:$Y$11,2,FALSE)&amp;$S$1&amp;A283,作業ｼｰﾄ!$B$4:$N$709,10,FALSE)</f>
        <v>#N/A</v>
      </c>
      <c r="Q283" s="39" t="e">
        <f>VLOOKUP(VLOOKUP($N$1,$X$4:$Y$11,2,FALSE)&amp;$S$1&amp;A283,作業ｼｰﾄ!$B$4:$N$709,11,FALSE)</f>
        <v>#N/A</v>
      </c>
      <c r="R283" s="39"/>
      <c r="S283" s="39"/>
      <c r="T283" s="19" t="e">
        <f>VLOOKUP(VLOOKUP($N$1,$X$4:$Y$11,2,FALSE)&amp;$S$1&amp;A283,作業ｼｰﾄ!$B$4:$N$709,12,FALSE)</f>
        <v>#N/A</v>
      </c>
      <c r="U283" s="29" t="e">
        <f>VLOOKUP(VLOOKUP($N$1,$X$4:$Y$11,2,FALSE)&amp;$S$1&amp;A283,作業ｼｰﾄ!$B$4:$N$709,13,FALSE)</f>
        <v>#N/A</v>
      </c>
      <c r="V283" s="17"/>
    </row>
    <row r="284" spans="1:22" ht="15.75" hidden="1" customHeight="1" x14ac:dyDescent="0.15">
      <c r="A284" s="3">
        <v>281</v>
      </c>
      <c r="B284" s="3">
        <f>IF(COUNTIF($I$4:L284,I284)=1,1,0)</f>
        <v>0</v>
      </c>
      <c r="C284" s="3" t="str">
        <f>IF(B284=0,"",SUM($B$4:B284))</f>
        <v/>
      </c>
      <c r="D284" s="39" t="e">
        <f>VLOOKUP(VLOOKUP($N$1,$X$4:$Y$11,2,FALSE)&amp;$S$1&amp;A284,作業ｼｰﾄ!$B$4:$N$709,6,FALSE)</f>
        <v>#N/A</v>
      </c>
      <c r="E284" s="39"/>
      <c r="F284" s="39"/>
      <c r="G284" s="40" t="e">
        <f>VLOOKUP(VLOOKUP($N$1,$X$4:$Y$11,2,FALSE)&amp;$S$1&amp;A284,作業ｼｰﾄ!$B$4:$N$709,7,FALSE)</f>
        <v>#N/A</v>
      </c>
      <c r="H284" s="40"/>
      <c r="I284" s="38" t="e">
        <f>VLOOKUP(VLOOKUP($N$1,$X$4:$Y$11,2,FALSE)&amp;$S$1&amp;A284,作業ｼｰﾄ!$B$4:$N$709,8,FALSE)</f>
        <v>#N/A</v>
      </c>
      <c r="J284" s="38"/>
      <c r="K284" s="38"/>
      <c r="L284" s="38"/>
      <c r="M284" s="44" t="e">
        <f>VLOOKUP(VLOOKUP($N$1,$X$4:$Y$11,2,FALSE)&amp;$S$1&amp;A284,作業ｼｰﾄ!$B$4:$N$709,9,FALSE)</f>
        <v>#N/A</v>
      </c>
      <c r="N284" s="44"/>
      <c r="O284" s="44"/>
      <c r="P284" s="30" t="e">
        <f>VLOOKUP(VLOOKUP($N$1,$X$4:$Y$11,2,FALSE)&amp;$S$1&amp;A284,作業ｼｰﾄ!$B$4:$N$709,10,FALSE)</f>
        <v>#N/A</v>
      </c>
      <c r="Q284" s="39" t="e">
        <f>VLOOKUP(VLOOKUP($N$1,$X$4:$Y$11,2,FALSE)&amp;$S$1&amp;A284,作業ｼｰﾄ!$B$4:$N$709,11,FALSE)</f>
        <v>#N/A</v>
      </c>
      <c r="R284" s="39"/>
      <c r="S284" s="39"/>
      <c r="T284" s="19" t="e">
        <f>VLOOKUP(VLOOKUP($N$1,$X$4:$Y$11,2,FALSE)&amp;$S$1&amp;A284,作業ｼｰﾄ!$B$4:$N$709,12,FALSE)</f>
        <v>#N/A</v>
      </c>
      <c r="U284" s="29" t="e">
        <f>VLOOKUP(VLOOKUP($N$1,$X$4:$Y$11,2,FALSE)&amp;$S$1&amp;A284,作業ｼｰﾄ!$B$4:$N$709,13,FALSE)</f>
        <v>#N/A</v>
      </c>
      <c r="V284" s="17"/>
    </row>
    <row r="285" spans="1:22" ht="15.75" hidden="1" customHeight="1" x14ac:dyDescent="0.15">
      <c r="A285" s="3">
        <v>282</v>
      </c>
      <c r="B285" s="3">
        <f>IF(COUNTIF($I$4:L285,I285)=1,1,0)</f>
        <v>0</v>
      </c>
      <c r="C285" s="3" t="str">
        <f>IF(B285=0,"",SUM($B$4:B285))</f>
        <v/>
      </c>
      <c r="D285" s="39" t="e">
        <f>VLOOKUP(VLOOKUP($N$1,$X$4:$Y$11,2,FALSE)&amp;$S$1&amp;A285,作業ｼｰﾄ!$B$4:$N$709,6,FALSE)</f>
        <v>#N/A</v>
      </c>
      <c r="E285" s="39"/>
      <c r="F285" s="39"/>
      <c r="G285" s="40" t="e">
        <f>VLOOKUP(VLOOKUP($N$1,$X$4:$Y$11,2,FALSE)&amp;$S$1&amp;A285,作業ｼｰﾄ!$B$4:$N$709,7,FALSE)</f>
        <v>#N/A</v>
      </c>
      <c r="H285" s="40"/>
      <c r="I285" s="38" t="e">
        <f>VLOOKUP(VLOOKUP($N$1,$X$4:$Y$11,2,FALSE)&amp;$S$1&amp;A285,作業ｼｰﾄ!$B$4:$N$709,8,FALSE)</f>
        <v>#N/A</v>
      </c>
      <c r="J285" s="38"/>
      <c r="K285" s="38"/>
      <c r="L285" s="38"/>
      <c r="M285" s="44" t="e">
        <f>VLOOKUP(VLOOKUP($N$1,$X$4:$Y$11,2,FALSE)&amp;$S$1&amp;A285,作業ｼｰﾄ!$B$4:$N$709,9,FALSE)</f>
        <v>#N/A</v>
      </c>
      <c r="N285" s="44"/>
      <c r="O285" s="44"/>
      <c r="P285" s="30" t="e">
        <f>VLOOKUP(VLOOKUP($N$1,$X$4:$Y$11,2,FALSE)&amp;$S$1&amp;A285,作業ｼｰﾄ!$B$4:$N$709,10,FALSE)</f>
        <v>#N/A</v>
      </c>
      <c r="Q285" s="39" t="e">
        <f>VLOOKUP(VLOOKUP($N$1,$X$4:$Y$11,2,FALSE)&amp;$S$1&amp;A285,作業ｼｰﾄ!$B$4:$N$709,11,FALSE)</f>
        <v>#N/A</v>
      </c>
      <c r="R285" s="39"/>
      <c r="S285" s="39"/>
      <c r="T285" s="19" t="e">
        <f>VLOOKUP(VLOOKUP($N$1,$X$4:$Y$11,2,FALSE)&amp;$S$1&amp;A285,作業ｼｰﾄ!$B$4:$N$709,12,FALSE)</f>
        <v>#N/A</v>
      </c>
      <c r="U285" s="29" t="e">
        <f>VLOOKUP(VLOOKUP($N$1,$X$4:$Y$11,2,FALSE)&amp;$S$1&amp;A285,作業ｼｰﾄ!$B$4:$N$709,13,FALSE)</f>
        <v>#N/A</v>
      </c>
      <c r="V285" s="17"/>
    </row>
    <row r="286" spans="1:22" ht="15.75" hidden="1" customHeight="1" x14ac:dyDescent="0.15">
      <c r="A286" s="3">
        <v>283</v>
      </c>
      <c r="B286" s="3">
        <f>IF(COUNTIF($I$4:L286,I286)=1,1,0)</f>
        <v>0</v>
      </c>
      <c r="C286" s="3" t="str">
        <f>IF(B286=0,"",SUM($B$4:B286))</f>
        <v/>
      </c>
      <c r="D286" s="39" t="e">
        <f>VLOOKUP(VLOOKUP($N$1,$X$4:$Y$11,2,FALSE)&amp;$S$1&amp;A286,作業ｼｰﾄ!$B$4:$N$709,6,FALSE)</f>
        <v>#N/A</v>
      </c>
      <c r="E286" s="39"/>
      <c r="F286" s="39"/>
      <c r="G286" s="40" t="e">
        <f>VLOOKUP(VLOOKUP($N$1,$X$4:$Y$11,2,FALSE)&amp;$S$1&amp;A286,作業ｼｰﾄ!$B$4:$N$709,7,FALSE)</f>
        <v>#N/A</v>
      </c>
      <c r="H286" s="40"/>
      <c r="I286" s="38" t="e">
        <f>VLOOKUP(VLOOKUP($N$1,$X$4:$Y$11,2,FALSE)&amp;$S$1&amp;A286,作業ｼｰﾄ!$B$4:$N$709,8,FALSE)</f>
        <v>#N/A</v>
      </c>
      <c r="J286" s="38"/>
      <c r="K286" s="38"/>
      <c r="L286" s="38"/>
      <c r="M286" s="44" t="e">
        <f>VLOOKUP(VLOOKUP($N$1,$X$4:$Y$11,2,FALSE)&amp;$S$1&amp;A286,作業ｼｰﾄ!$B$4:$N$709,9,FALSE)</f>
        <v>#N/A</v>
      </c>
      <c r="N286" s="44"/>
      <c r="O286" s="44"/>
      <c r="P286" s="30" t="e">
        <f>VLOOKUP(VLOOKUP($N$1,$X$4:$Y$11,2,FALSE)&amp;$S$1&amp;A286,作業ｼｰﾄ!$B$4:$N$709,10,FALSE)</f>
        <v>#N/A</v>
      </c>
      <c r="Q286" s="39" t="e">
        <f>VLOOKUP(VLOOKUP($N$1,$X$4:$Y$11,2,FALSE)&amp;$S$1&amp;A286,作業ｼｰﾄ!$B$4:$N$709,11,FALSE)</f>
        <v>#N/A</v>
      </c>
      <c r="R286" s="39"/>
      <c r="S286" s="39"/>
      <c r="T286" s="19" t="e">
        <f>VLOOKUP(VLOOKUP($N$1,$X$4:$Y$11,2,FALSE)&amp;$S$1&amp;A286,作業ｼｰﾄ!$B$4:$N$709,12,FALSE)</f>
        <v>#N/A</v>
      </c>
      <c r="U286" s="29" t="e">
        <f>VLOOKUP(VLOOKUP($N$1,$X$4:$Y$11,2,FALSE)&amp;$S$1&amp;A286,作業ｼｰﾄ!$B$4:$N$709,13,FALSE)</f>
        <v>#N/A</v>
      </c>
      <c r="V286" s="17"/>
    </row>
    <row r="287" spans="1:22" ht="15.75" hidden="1" customHeight="1" x14ac:dyDescent="0.15">
      <c r="A287" s="3">
        <v>284</v>
      </c>
      <c r="B287" s="3">
        <f>IF(COUNTIF($I$4:L287,I287)=1,1,0)</f>
        <v>0</v>
      </c>
      <c r="C287" s="3" t="str">
        <f>IF(B287=0,"",SUM($B$4:B287))</f>
        <v/>
      </c>
      <c r="D287" s="39" t="e">
        <f>VLOOKUP(VLOOKUP($N$1,$X$4:$Y$11,2,FALSE)&amp;$S$1&amp;A287,作業ｼｰﾄ!$B$4:$N$709,6,FALSE)</f>
        <v>#N/A</v>
      </c>
      <c r="E287" s="39"/>
      <c r="F287" s="39"/>
      <c r="G287" s="40" t="e">
        <f>VLOOKUP(VLOOKUP($N$1,$X$4:$Y$11,2,FALSE)&amp;$S$1&amp;A287,作業ｼｰﾄ!$B$4:$N$709,7,FALSE)</f>
        <v>#N/A</v>
      </c>
      <c r="H287" s="40"/>
      <c r="I287" s="38" t="e">
        <f>VLOOKUP(VLOOKUP($N$1,$X$4:$Y$11,2,FALSE)&amp;$S$1&amp;A287,作業ｼｰﾄ!$B$4:$N$709,8,FALSE)</f>
        <v>#N/A</v>
      </c>
      <c r="J287" s="38"/>
      <c r="K287" s="38"/>
      <c r="L287" s="38"/>
      <c r="M287" s="44" t="e">
        <f>VLOOKUP(VLOOKUP($N$1,$X$4:$Y$11,2,FALSE)&amp;$S$1&amp;A287,作業ｼｰﾄ!$B$4:$N$709,9,FALSE)</f>
        <v>#N/A</v>
      </c>
      <c r="N287" s="44"/>
      <c r="O287" s="44"/>
      <c r="P287" s="30" t="e">
        <f>VLOOKUP(VLOOKUP($N$1,$X$4:$Y$11,2,FALSE)&amp;$S$1&amp;A287,作業ｼｰﾄ!$B$4:$N$709,10,FALSE)</f>
        <v>#N/A</v>
      </c>
      <c r="Q287" s="39" t="e">
        <f>VLOOKUP(VLOOKUP($N$1,$X$4:$Y$11,2,FALSE)&amp;$S$1&amp;A287,作業ｼｰﾄ!$B$4:$N$709,11,FALSE)</f>
        <v>#N/A</v>
      </c>
      <c r="R287" s="39"/>
      <c r="S287" s="39"/>
      <c r="T287" s="19" t="e">
        <f>VLOOKUP(VLOOKUP($N$1,$X$4:$Y$11,2,FALSE)&amp;$S$1&amp;A287,作業ｼｰﾄ!$B$4:$N$709,12,FALSE)</f>
        <v>#N/A</v>
      </c>
      <c r="U287" s="29" t="e">
        <f>VLOOKUP(VLOOKUP($N$1,$X$4:$Y$11,2,FALSE)&amp;$S$1&amp;A287,作業ｼｰﾄ!$B$4:$N$709,13,FALSE)</f>
        <v>#N/A</v>
      </c>
      <c r="V287" s="17"/>
    </row>
    <row r="288" spans="1:22" ht="15.75" hidden="1" customHeight="1" x14ac:dyDescent="0.15">
      <c r="A288" s="3">
        <v>285</v>
      </c>
      <c r="B288" s="3">
        <f>IF(COUNTIF($I$4:L288,I288)=1,1,0)</f>
        <v>0</v>
      </c>
      <c r="C288" s="3" t="str">
        <f>IF(B288=0,"",SUM($B$4:B288))</f>
        <v/>
      </c>
      <c r="D288" s="39" t="e">
        <f>VLOOKUP(VLOOKUP($N$1,$X$4:$Y$11,2,FALSE)&amp;$S$1&amp;A288,作業ｼｰﾄ!$B$4:$N$709,6,FALSE)</f>
        <v>#N/A</v>
      </c>
      <c r="E288" s="39"/>
      <c r="F288" s="39"/>
      <c r="G288" s="40" t="e">
        <f>VLOOKUP(VLOOKUP($N$1,$X$4:$Y$11,2,FALSE)&amp;$S$1&amp;A288,作業ｼｰﾄ!$B$4:$N$709,7,FALSE)</f>
        <v>#N/A</v>
      </c>
      <c r="H288" s="40"/>
      <c r="I288" s="38" t="e">
        <f>VLOOKUP(VLOOKUP($N$1,$X$4:$Y$11,2,FALSE)&amp;$S$1&amp;A288,作業ｼｰﾄ!$B$4:$N$709,8,FALSE)</f>
        <v>#N/A</v>
      </c>
      <c r="J288" s="38"/>
      <c r="K288" s="38"/>
      <c r="L288" s="38"/>
      <c r="M288" s="44" t="e">
        <f>VLOOKUP(VLOOKUP($N$1,$X$4:$Y$11,2,FALSE)&amp;$S$1&amp;A288,作業ｼｰﾄ!$B$4:$N$709,9,FALSE)</f>
        <v>#N/A</v>
      </c>
      <c r="N288" s="44"/>
      <c r="O288" s="44"/>
      <c r="P288" s="30" t="e">
        <f>VLOOKUP(VLOOKUP($N$1,$X$4:$Y$11,2,FALSE)&amp;$S$1&amp;A288,作業ｼｰﾄ!$B$4:$N$709,10,FALSE)</f>
        <v>#N/A</v>
      </c>
      <c r="Q288" s="39" t="e">
        <f>VLOOKUP(VLOOKUP($N$1,$X$4:$Y$11,2,FALSE)&amp;$S$1&amp;A288,作業ｼｰﾄ!$B$4:$N$709,11,FALSE)</f>
        <v>#N/A</v>
      </c>
      <c r="R288" s="39"/>
      <c r="S288" s="39"/>
      <c r="T288" s="19" t="e">
        <f>VLOOKUP(VLOOKUP($N$1,$X$4:$Y$11,2,FALSE)&amp;$S$1&amp;A288,作業ｼｰﾄ!$B$4:$N$709,12,FALSE)</f>
        <v>#N/A</v>
      </c>
      <c r="U288" s="29" t="e">
        <f>VLOOKUP(VLOOKUP($N$1,$X$4:$Y$11,2,FALSE)&amp;$S$1&amp;A288,作業ｼｰﾄ!$B$4:$N$709,13,FALSE)</f>
        <v>#N/A</v>
      </c>
      <c r="V288" s="17"/>
    </row>
    <row r="289" spans="1:22" ht="15.75" hidden="1" customHeight="1" x14ac:dyDescent="0.15">
      <c r="A289" s="3">
        <v>286</v>
      </c>
      <c r="B289" s="3">
        <f>IF(COUNTIF($I$4:L289,I289)=1,1,0)</f>
        <v>0</v>
      </c>
      <c r="C289" s="3" t="str">
        <f>IF(B289=0,"",SUM($B$4:B289))</f>
        <v/>
      </c>
      <c r="D289" s="39" t="e">
        <f>VLOOKUP(VLOOKUP($N$1,$X$4:$Y$11,2,FALSE)&amp;$S$1&amp;A289,作業ｼｰﾄ!$B$4:$N$709,6,FALSE)</f>
        <v>#N/A</v>
      </c>
      <c r="E289" s="39"/>
      <c r="F289" s="39"/>
      <c r="G289" s="40" t="e">
        <f>VLOOKUP(VLOOKUP($N$1,$X$4:$Y$11,2,FALSE)&amp;$S$1&amp;A289,作業ｼｰﾄ!$B$4:$N$709,7,FALSE)</f>
        <v>#N/A</v>
      </c>
      <c r="H289" s="40"/>
      <c r="I289" s="38" t="e">
        <f>VLOOKUP(VLOOKUP($N$1,$X$4:$Y$11,2,FALSE)&amp;$S$1&amp;A289,作業ｼｰﾄ!$B$4:$N$709,8,FALSE)</f>
        <v>#N/A</v>
      </c>
      <c r="J289" s="38"/>
      <c r="K289" s="38"/>
      <c r="L289" s="38"/>
      <c r="M289" s="44" t="e">
        <f>VLOOKUP(VLOOKUP($N$1,$X$4:$Y$11,2,FALSE)&amp;$S$1&amp;A289,作業ｼｰﾄ!$B$4:$N$709,9,FALSE)</f>
        <v>#N/A</v>
      </c>
      <c r="N289" s="44"/>
      <c r="O289" s="44"/>
      <c r="P289" s="30" t="e">
        <f>VLOOKUP(VLOOKUP($N$1,$X$4:$Y$11,2,FALSE)&amp;$S$1&amp;A289,作業ｼｰﾄ!$B$4:$N$709,10,FALSE)</f>
        <v>#N/A</v>
      </c>
      <c r="Q289" s="39" t="e">
        <f>VLOOKUP(VLOOKUP($N$1,$X$4:$Y$11,2,FALSE)&amp;$S$1&amp;A289,作業ｼｰﾄ!$B$4:$N$709,11,FALSE)</f>
        <v>#N/A</v>
      </c>
      <c r="R289" s="39"/>
      <c r="S289" s="39"/>
      <c r="T289" s="19" t="e">
        <f>VLOOKUP(VLOOKUP($N$1,$X$4:$Y$11,2,FALSE)&amp;$S$1&amp;A289,作業ｼｰﾄ!$B$4:$N$709,12,FALSE)</f>
        <v>#N/A</v>
      </c>
      <c r="U289" s="29" t="e">
        <f>VLOOKUP(VLOOKUP($N$1,$X$4:$Y$11,2,FALSE)&amp;$S$1&amp;A289,作業ｼｰﾄ!$B$4:$N$709,13,FALSE)</f>
        <v>#N/A</v>
      </c>
      <c r="V289" s="17"/>
    </row>
    <row r="290" spans="1:22" ht="15.75" hidden="1" customHeight="1" x14ac:dyDescent="0.15">
      <c r="A290" s="3">
        <v>287</v>
      </c>
      <c r="B290" s="3">
        <f>IF(COUNTIF($I$4:L290,I290)=1,1,0)</f>
        <v>0</v>
      </c>
      <c r="C290" s="3" t="str">
        <f>IF(B290=0,"",SUM($B$4:B290))</f>
        <v/>
      </c>
      <c r="D290" s="39" t="e">
        <f>VLOOKUP(VLOOKUP($N$1,$X$4:$Y$11,2,FALSE)&amp;$S$1&amp;A290,作業ｼｰﾄ!$B$4:$N$709,6,FALSE)</f>
        <v>#N/A</v>
      </c>
      <c r="E290" s="39"/>
      <c r="F290" s="39"/>
      <c r="G290" s="40" t="e">
        <f>VLOOKUP(VLOOKUP($N$1,$X$4:$Y$11,2,FALSE)&amp;$S$1&amp;A290,作業ｼｰﾄ!$B$4:$N$709,7,FALSE)</f>
        <v>#N/A</v>
      </c>
      <c r="H290" s="40"/>
      <c r="I290" s="38" t="e">
        <f>VLOOKUP(VLOOKUP($N$1,$X$4:$Y$11,2,FALSE)&amp;$S$1&amp;A290,作業ｼｰﾄ!$B$4:$N$709,8,FALSE)</f>
        <v>#N/A</v>
      </c>
      <c r="J290" s="38"/>
      <c r="K290" s="38"/>
      <c r="L290" s="38"/>
      <c r="M290" s="44" t="e">
        <f>VLOOKUP(VLOOKUP($N$1,$X$4:$Y$11,2,FALSE)&amp;$S$1&amp;A290,作業ｼｰﾄ!$B$4:$N$709,9,FALSE)</f>
        <v>#N/A</v>
      </c>
      <c r="N290" s="44"/>
      <c r="O290" s="44"/>
      <c r="P290" s="30" t="e">
        <f>VLOOKUP(VLOOKUP($N$1,$X$4:$Y$11,2,FALSE)&amp;$S$1&amp;A290,作業ｼｰﾄ!$B$4:$N$709,10,FALSE)</f>
        <v>#N/A</v>
      </c>
      <c r="Q290" s="39" t="e">
        <f>VLOOKUP(VLOOKUP($N$1,$X$4:$Y$11,2,FALSE)&amp;$S$1&amp;A290,作業ｼｰﾄ!$B$4:$N$709,11,FALSE)</f>
        <v>#N/A</v>
      </c>
      <c r="R290" s="39"/>
      <c r="S290" s="39"/>
      <c r="T290" s="19" t="e">
        <f>VLOOKUP(VLOOKUP($N$1,$X$4:$Y$11,2,FALSE)&amp;$S$1&amp;A290,作業ｼｰﾄ!$B$4:$N$709,12,FALSE)</f>
        <v>#N/A</v>
      </c>
      <c r="U290" s="29" t="e">
        <f>VLOOKUP(VLOOKUP($N$1,$X$4:$Y$11,2,FALSE)&amp;$S$1&amp;A290,作業ｼｰﾄ!$B$4:$N$709,13,FALSE)</f>
        <v>#N/A</v>
      </c>
      <c r="V290" s="17"/>
    </row>
    <row r="291" spans="1:22" ht="15.75" hidden="1" customHeight="1" x14ac:dyDescent="0.15">
      <c r="A291" s="3">
        <v>288</v>
      </c>
      <c r="B291" s="3">
        <f>IF(COUNTIF($I$4:L291,I291)=1,1,0)</f>
        <v>0</v>
      </c>
      <c r="C291" s="3" t="str">
        <f>IF(B291=0,"",SUM($B$4:B291))</f>
        <v/>
      </c>
      <c r="D291" s="39" t="e">
        <f>VLOOKUP(VLOOKUP($N$1,$X$4:$Y$11,2,FALSE)&amp;$S$1&amp;A291,作業ｼｰﾄ!$B$4:$N$709,6,FALSE)</f>
        <v>#N/A</v>
      </c>
      <c r="E291" s="39"/>
      <c r="F291" s="39"/>
      <c r="G291" s="40" t="e">
        <f>VLOOKUP(VLOOKUP($N$1,$X$4:$Y$11,2,FALSE)&amp;$S$1&amp;A291,作業ｼｰﾄ!$B$4:$N$709,7,FALSE)</f>
        <v>#N/A</v>
      </c>
      <c r="H291" s="40"/>
      <c r="I291" s="38" t="e">
        <f>VLOOKUP(VLOOKUP($N$1,$X$4:$Y$11,2,FALSE)&amp;$S$1&amp;A291,作業ｼｰﾄ!$B$4:$N$709,8,FALSE)</f>
        <v>#N/A</v>
      </c>
      <c r="J291" s="38"/>
      <c r="K291" s="38"/>
      <c r="L291" s="38"/>
      <c r="M291" s="44" t="e">
        <f>VLOOKUP(VLOOKUP($N$1,$X$4:$Y$11,2,FALSE)&amp;$S$1&amp;A291,作業ｼｰﾄ!$B$4:$N$709,9,FALSE)</f>
        <v>#N/A</v>
      </c>
      <c r="N291" s="44"/>
      <c r="O291" s="44"/>
      <c r="P291" s="30" t="e">
        <f>VLOOKUP(VLOOKUP($N$1,$X$4:$Y$11,2,FALSE)&amp;$S$1&amp;A291,作業ｼｰﾄ!$B$4:$N$709,10,FALSE)</f>
        <v>#N/A</v>
      </c>
      <c r="Q291" s="39" t="e">
        <f>VLOOKUP(VLOOKUP($N$1,$X$4:$Y$11,2,FALSE)&amp;$S$1&amp;A291,作業ｼｰﾄ!$B$4:$N$709,11,FALSE)</f>
        <v>#N/A</v>
      </c>
      <c r="R291" s="39"/>
      <c r="S291" s="39"/>
      <c r="T291" s="19" t="e">
        <f>VLOOKUP(VLOOKUP($N$1,$X$4:$Y$11,2,FALSE)&amp;$S$1&amp;A291,作業ｼｰﾄ!$B$4:$N$709,12,FALSE)</f>
        <v>#N/A</v>
      </c>
      <c r="U291" s="29" t="e">
        <f>VLOOKUP(VLOOKUP($N$1,$X$4:$Y$11,2,FALSE)&amp;$S$1&amp;A291,作業ｼｰﾄ!$B$4:$N$709,13,FALSE)</f>
        <v>#N/A</v>
      </c>
      <c r="V291" s="17"/>
    </row>
    <row r="292" spans="1:22" ht="15.75" hidden="1" customHeight="1" x14ac:dyDescent="0.15">
      <c r="A292" s="3">
        <v>289</v>
      </c>
      <c r="B292" s="3">
        <f>IF(COUNTIF($I$4:L292,I292)=1,1,0)</f>
        <v>0</v>
      </c>
      <c r="C292" s="3" t="str">
        <f>IF(B292=0,"",SUM($B$4:B292))</f>
        <v/>
      </c>
      <c r="D292" s="39" t="e">
        <f>VLOOKUP(VLOOKUP($N$1,$X$4:$Y$11,2,FALSE)&amp;$S$1&amp;A292,作業ｼｰﾄ!$B$4:$N$709,6,FALSE)</f>
        <v>#N/A</v>
      </c>
      <c r="E292" s="39"/>
      <c r="F292" s="39"/>
      <c r="G292" s="40" t="e">
        <f>VLOOKUP(VLOOKUP($N$1,$X$4:$Y$11,2,FALSE)&amp;$S$1&amp;A292,作業ｼｰﾄ!$B$4:$N$709,7,FALSE)</f>
        <v>#N/A</v>
      </c>
      <c r="H292" s="40"/>
      <c r="I292" s="38" t="e">
        <f>VLOOKUP(VLOOKUP($N$1,$X$4:$Y$11,2,FALSE)&amp;$S$1&amp;A292,作業ｼｰﾄ!$B$4:$N$709,8,FALSE)</f>
        <v>#N/A</v>
      </c>
      <c r="J292" s="38"/>
      <c r="K292" s="38"/>
      <c r="L292" s="38"/>
      <c r="M292" s="44" t="e">
        <f>VLOOKUP(VLOOKUP($N$1,$X$4:$Y$11,2,FALSE)&amp;$S$1&amp;A292,作業ｼｰﾄ!$B$4:$N$709,9,FALSE)</f>
        <v>#N/A</v>
      </c>
      <c r="N292" s="44"/>
      <c r="O292" s="44"/>
      <c r="P292" s="30" t="e">
        <f>VLOOKUP(VLOOKUP($N$1,$X$4:$Y$11,2,FALSE)&amp;$S$1&amp;A292,作業ｼｰﾄ!$B$4:$N$709,10,FALSE)</f>
        <v>#N/A</v>
      </c>
      <c r="Q292" s="39" t="e">
        <f>VLOOKUP(VLOOKUP($N$1,$X$4:$Y$11,2,FALSE)&amp;$S$1&amp;A292,作業ｼｰﾄ!$B$4:$N$709,11,FALSE)</f>
        <v>#N/A</v>
      </c>
      <c r="R292" s="39"/>
      <c r="S292" s="39"/>
      <c r="T292" s="19" t="e">
        <f>VLOOKUP(VLOOKUP($N$1,$X$4:$Y$11,2,FALSE)&amp;$S$1&amp;A292,作業ｼｰﾄ!$B$4:$N$709,12,FALSE)</f>
        <v>#N/A</v>
      </c>
      <c r="U292" s="29" t="e">
        <f>VLOOKUP(VLOOKUP($N$1,$X$4:$Y$11,2,FALSE)&amp;$S$1&amp;A292,作業ｼｰﾄ!$B$4:$N$709,13,FALSE)</f>
        <v>#N/A</v>
      </c>
      <c r="V292" s="17"/>
    </row>
    <row r="293" spans="1:22" ht="15.75" hidden="1" customHeight="1" x14ac:dyDescent="0.15">
      <c r="A293" s="3">
        <v>290</v>
      </c>
      <c r="B293" s="3">
        <f>IF(COUNTIF($I$4:L293,I293)=1,1,0)</f>
        <v>0</v>
      </c>
      <c r="C293" s="3" t="str">
        <f>IF(B293=0,"",SUM($B$4:B293))</f>
        <v/>
      </c>
      <c r="D293" s="39" t="e">
        <f>VLOOKUP(VLOOKUP($N$1,$X$4:$Y$11,2,FALSE)&amp;$S$1&amp;A293,作業ｼｰﾄ!$B$4:$N$709,6,FALSE)</f>
        <v>#N/A</v>
      </c>
      <c r="E293" s="39"/>
      <c r="F293" s="39"/>
      <c r="G293" s="40" t="e">
        <f>VLOOKUP(VLOOKUP($N$1,$X$4:$Y$11,2,FALSE)&amp;$S$1&amp;A293,作業ｼｰﾄ!$B$4:$N$709,7,FALSE)</f>
        <v>#N/A</v>
      </c>
      <c r="H293" s="40"/>
      <c r="I293" s="38" t="e">
        <f>VLOOKUP(VLOOKUP($N$1,$X$4:$Y$11,2,FALSE)&amp;$S$1&amp;A293,作業ｼｰﾄ!$B$4:$N$709,8,FALSE)</f>
        <v>#N/A</v>
      </c>
      <c r="J293" s="38"/>
      <c r="K293" s="38"/>
      <c r="L293" s="38"/>
      <c r="M293" s="44" t="e">
        <f>VLOOKUP(VLOOKUP($N$1,$X$4:$Y$11,2,FALSE)&amp;$S$1&amp;A293,作業ｼｰﾄ!$B$4:$N$709,9,FALSE)</f>
        <v>#N/A</v>
      </c>
      <c r="N293" s="44"/>
      <c r="O293" s="44"/>
      <c r="P293" s="30" t="e">
        <f>VLOOKUP(VLOOKUP($N$1,$X$4:$Y$11,2,FALSE)&amp;$S$1&amp;A293,作業ｼｰﾄ!$B$4:$N$709,10,FALSE)</f>
        <v>#N/A</v>
      </c>
      <c r="Q293" s="39" t="e">
        <f>VLOOKUP(VLOOKUP($N$1,$X$4:$Y$11,2,FALSE)&amp;$S$1&amp;A293,作業ｼｰﾄ!$B$4:$N$709,11,FALSE)</f>
        <v>#N/A</v>
      </c>
      <c r="R293" s="39"/>
      <c r="S293" s="39"/>
      <c r="T293" s="19" t="e">
        <f>VLOOKUP(VLOOKUP($N$1,$X$4:$Y$11,2,FALSE)&amp;$S$1&amp;A293,作業ｼｰﾄ!$B$4:$N$709,12,FALSE)</f>
        <v>#N/A</v>
      </c>
      <c r="U293" s="29" t="e">
        <f>VLOOKUP(VLOOKUP($N$1,$X$4:$Y$11,2,FALSE)&amp;$S$1&amp;A293,作業ｼｰﾄ!$B$4:$N$709,13,FALSE)</f>
        <v>#N/A</v>
      </c>
      <c r="V293" s="17"/>
    </row>
    <row r="294" spans="1:22" ht="15.75" hidden="1" customHeight="1" x14ac:dyDescent="0.15">
      <c r="A294" s="3">
        <v>291</v>
      </c>
      <c r="B294" s="3">
        <f>IF(COUNTIF($I$4:L294,I294)=1,1,0)</f>
        <v>0</v>
      </c>
      <c r="C294" s="3" t="str">
        <f>IF(B294=0,"",SUM($B$4:B294))</f>
        <v/>
      </c>
      <c r="D294" s="39" t="e">
        <f>VLOOKUP(VLOOKUP($N$1,$X$4:$Y$11,2,FALSE)&amp;$S$1&amp;A294,作業ｼｰﾄ!$B$4:$N$709,6,FALSE)</f>
        <v>#N/A</v>
      </c>
      <c r="E294" s="39"/>
      <c r="F294" s="39"/>
      <c r="G294" s="40" t="e">
        <f>VLOOKUP(VLOOKUP($N$1,$X$4:$Y$11,2,FALSE)&amp;$S$1&amp;A294,作業ｼｰﾄ!$B$4:$N$709,7,FALSE)</f>
        <v>#N/A</v>
      </c>
      <c r="H294" s="40"/>
      <c r="I294" s="38" t="e">
        <f>VLOOKUP(VLOOKUP($N$1,$X$4:$Y$11,2,FALSE)&amp;$S$1&amp;A294,作業ｼｰﾄ!$B$4:$N$709,8,FALSE)</f>
        <v>#N/A</v>
      </c>
      <c r="J294" s="38"/>
      <c r="K294" s="38"/>
      <c r="L294" s="38"/>
      <c r="M294" s="44" t="e">
        <f>VLOOKUP(VLOOKUP($N$1,$X$4:$Y$11,2,FALSE)&amp;$S$1&amp;A294,作業ｼｰﾄ!$B$4:$N$709,9,FALSE)</f>
        <v>#N/A</v>
      </c>
      <c r="N294" s="44"/>
      <c r="O294" s="44"/>
      <c r="P294" s="30" t="e">
        <f>VLOOKUP(VLOOKUP($N$1,$X$4:$Y$11,2,FALSE)&amp;$S$1&amp;A294,作業ｼｰﾄ!$B$4:$N$709,10,FALSE)</f>
        <v>#N/A</v>
      </c>
      <c r="Q294" s="39" t="e">
        <f>VLOOKUP(VLOOKUP($N$1,$X$4:$Y$11,2,FALSE)&amp;$S$1&amp;A294,作業ｼｰﾄ!$B$4:$N$709,11,FALSE)</f>
        <v>#N/A</v>
      </c>
      <c r="R294" s="39"/>
      <c r="S294" s="39"/>
      <c r="T294" s="19" t="e">
        <f>VLOOKUP(VLOOKUP($N$1,$X$4:$Y$11,2,FALSE)&amp;$S$1&amp;A294,作業ｼｰﾄ!$B$4:$N$709,12,FALSE)</f>
        <v>#N/A</v>
      </c>
      <c r="U294" s="29" t="e">
        <f>VLOOKUP(VLOOKUP($N$1,$X$4:$Y$11,2,FALSE)&amp;$S$1&amp;A294,作業ｼｰﾄ!$B$4:$N$709,13,FALSE)</f>
        <v>#N/A</v>
      </c>
      <c r="V294" s="17"/>
    </row>
    <row r="295" spans="1:22" ht="15.75" hidden="1" customHeight="1" x14ac:dyDescent="0.15">
      <c r="A295" s="3">
        <v>292</v>
      </c>
      <c r="B295" s="3">
        <f>IF(COUNTIF($I$4:L295,I295)=1,1,0)</f>
        <v>0</v>
      </c>
      <c r="C295" s="3" t="str">
        <f>IF(B295=0,"",SUM($B$4:B295))</f>
        <v/>
      </c>
      <c r="D295" s="39" t="e">
        <f>VLOOKUP(VLOOKUP($N$1,$X$4:$Y$11,2,FALSE)&amp;$S$1&amp;A295,作業ｼｰﾄ!$B$4:$N$709,6,FALSE)</f>
        <v>#N/A</v>
      </c>
      <c r="E295" s="39"/>
      <c r="F295" s="39"/>
      <c r="G295" s="40" t="e">
        <f>VLOOKUP(VLOOKUP($N$1,$X$4:$Y$11,2,FALSE)&amp;$S$1&amp;A295,作業ｼｰﾄ!$B$4:$N$709,7,FALSE)</f>
        <v>#N/A</v>
      </c>
      <c r="H295" s="40"/>
      <c r="I295" s="38" t="e">
        <f>VLOOKUP(VLOOKUP($N$1,$X$4:$Y$11,2,FALSE)&amp;$S$1&amp;A295,作業ｼｰﾄ!$B$4:$N$709,8,FALSE)</f>
        <v>#N/A</v>
      </c>
      <c r="J295" s="38"/>
      <c r="K295" s="38"/>
      <c r="L295" s="38"/>
      <c r="M295" s="44" t="e">
        <f>VLOOKUP(VLOOKUP($N$1,$X$4:$Y$11,2,FALSE)&amp;$S$1&amp;A295,作業ｼｰﾄ!$B$4:$N$709,9,FALSE)</f>
        <v>#N/A</v>
      </c>
      <c r="N295" s="44"/>
      <c r="O295" s="44"/>
      <c r="P295" s="30" t="e">
        <f>VLOOKUP(VLOOKUP($N$1,$X$4:$Y$11,2,FALSE)&amp;$S$1&amp;A295,作業ｼｰﾄ!$B$4:$N$709,10,FALSE)</f>
        <v>#N/A</v>
      </c>
      <c r="Q295" s="39" t="e">
        <f>VLOOKUP(VLOOKUP($N$1,$X$4:$Y$11,2,FALSE)&amp;$S$1&amp;A295,作業ｼｰﾄ!$B$4:$N$709,11,FALSE)</f>
        <v>#N/A</v>
      </c>
      <c r="R295" s="39"/>
      <c r="S295" s="39"/>
      <c r="T295" s="19" t="e">
        <f>VLOOKUP(VLOOKUP($N$1,$X$4:$Y$11,2,FALSE)&amp;$S$1&amp;A295,作業ｼｰﾄ!$B$4:$N$709,12,FALSE)</f>
        <v>#N/A</v>
      </c>
      <c r="U295" s="29" t="e">
        <f>VLOOKUP(VLOOKUP($N$1,$X$4:$Y$11,2,FALSE)&amp;$S$1&amp;A295,作業ｼｰﾄ!$B$4:$N$709,13,FALSE)</f>
        <v>#N/A</v>
      </c>
      <c r="V295" s="17"/>
    </row>
    <row r="296" spans="1:22" ht="15.75" hidden="1" customHeight="1" x14ac:dyDescent="0.15">
      <c r="A296" s="3">
        <v>293</v>
      </c>
      <c r="B296" s="3">
        <f>IF(COUNTIF($I$4:L296,I296)=1,1,0)</f>
        <v>0</v>
      </c>
      <c r="C296" s="3" t="str">
        <f>IF(B296=0,"",SUM($B$4:B296))</f>
        <v/>
      </c>
      <c r="D296" s="39" t="e">
        <f>VLOOKUP(VLOOKUP($N$1,$X$4:$Y$11,2,FALSE)&amp;$S$1&amp;A296,作業ｼｰﾄ!$B$4:$N$709,6,FALSE)</f>
        <v>#N/A</v>
      </c>
      <c r="E296" s="39"/>
      <c r="F296" s="39"/>
      <c r="G296" s="40" t="e">
        <f>VLOOKUP(VLOOKUP($N$1,$X$4:$Y$11,2,FALSE)&amp;$S$1&amp;A296,作業ｼｰﾄ!$B$4:$N$709,7,FALSE)</f>
        <v>#N/A</v>
      </c>
      <c r="H296" s="40"/>
      <c r="I296" s="38" t="e">
        <f>VLOOKUP(VLOOKUP($N$1,$X$4:$Y$11,2,FALSE)&amp;$S$1&amp;A296,作業ｼｰﾄ!$B$4:$N$709,8,FALSE)</f>
        <v>#N/A</v>
      </c>
      <c r="J296" s="38"/>
      <c r="K296" s="38"/>
      <c r="L296" s="38"/>
      <c r="M296" s="44" t="e">
        <f>VLOOKUP(VLOOKUP($N$1,$X$4:$Y$11,2,FALSE)&amp;$S$1&amp;A296,作業ｼｰﾄ!$B$4:$N$709,9,FALSE)</f>
        <v>#N/A</v>
      </c>
      <c r="N296" s="44"/>
      <c r="O296" s="44"/>
      <c r="P296" s="30" t="e">
        <f>VLOOKUP(VLOOKUP($N$1,$X$4:$Y$11,2,FALSE)&amp;$S$1&amp;A296,作業ｼｰﾄ!$B$4:$N$709,10,FALSE)</f>
        <v>#N/A</v>
      </c>
      <c r="Q296" s="39" t="e">
        <f>VLOOKUP(VLOOKUP($N$1,$X$4:$Y$11,2,FALSE)&amp;$S$1&amp;A296,作業ｼｰﾄ!$B$4:$N$709,11,FALSE)</f>
        <v>#N/A</v>
      </c>
      <c r="R296" s="39"/>
      <c r="S296" s="39"/>
      <c r="T296" s="19" t="e">
        <f>VLOOKUP(VLOOKUP($N$1,$X$4:$Y$11,2,FALSE)&amp;$S$1&amp;A296,作業ｼｰﾄ!$B$4:$N$709,12,FALSE)</f>
        <v>#N/A</v>
      </c>
      <c r="U296" s="29" t="e">
        <f>VLOOKUP(VLOOKUP($N$1,$X$4:$Y$11,2,FALSE)&amp;$S$1&amp;A296,作業ｼｰﾄ!$B$4:$N$709,13,FALSE)</f>
        <v>#N/A</v>
      </c>
      <c r="V296" s="17"/>
    </row>
    <row r="297" spans="1:22" ht="15.75" hidden="1" customHeight="1" x14ac:dyDescent="0.15">
      <c r="A297" s="3">
        <v>294</v>
      </c>
      <c r="B297" s="3">
        <f>IF(COUNTIF($I$4:L297,I297)=1,1,0)</f>
        <v>0</v>
      </c>
      <c r="C297" s="3" t="str">
        <f>IF(B297=0,"",SUM($B$4:B297))</f>
        <v/>
      </c>
      <c r="D297" s="39" t="e">
        <f>VLOOKUP(VLOOKUP($N$1,$X$4:$Y$11,2,FALSE)&amp;$S$1&amp;A297,作業ｼｰﾄ!$B$4:$N$709,6,FALSE)</f>
        <v>#N/A</v>
      </c>
      <c r="E297" s="39"/>
      <c r="F297" s="39"/>
      <c r="G297" s="40" t="e">
        <f>VLOOKUP(VLOOKUP($N$1,$X$4:$Y$11,2,FALSE)&amp;$S$1&amp;A297,作業ｼｰﾄ!$B$4:$N$709,7,FALSE)</f>
        <v>#N/A</v>
      </c>
      <c r="H297" s="40"/>
      <c r="I297" s="38" t="e">
        <f>VLOOKUP(VLOOKUP($N$1,$X$4:$Y$11,2,FALSE)&amp;$S$1&amp;A297,作業ｼｰﾄ!$B$4:$N$709,8,FALSE)</f>
        <v>#N/A</v>
      </c>
      <c r="J297" s="38"/>
      <c r="K297" s="38"/>
      <c r="L297" s="38"/>
      <c r="M297" s="44" t="e">
        <f>VLOOKUP(VLOOKUP($N$1,$X$4:$Y$11,2,FALSE)&amp;$S$1&amp;A297,作業ｼｰﾄ!$B$4:$N$709,9,FALSE)</f>
        <v>#N/A</v>
      </c>
      <c r="N297" s="44"/>
      <c r="O297" s="44"/>
      <c r="P297" s="30" t="e">
        <f>VLOOKUP(VLOOKUP($N$1,$X$4:$Y$11,2,FALSE)&amp;$S$1&amp;A297,作業ｼｰﾄ!$B$4:$N$709,10,FALSE)</f>
        <v>#N/A</v>
      </c>
      <c r="Q297" s="39" t="e">
        <f>VLOOKUP(VLOOKUP($N$1,$X$4:$Y$11,2,FALSE)&amp;$S$1&amp;A297,作業ｼｰﾄ!$B$4:$N$709,11,FALSE)</f>
        <v>#N/A</v>
      </c>
      <c r="R297" s="39"/>
      <c r="S297" s="39"/>
      <c r="T297" s="19" t="e">
        <f>VLOOKUP(VLOOKUP($N$1,$X$4:$Y$11,2,FALSE)&amp;$S$1&amp;A297,作業ｼｰﾄ!$B$4:$N$709,12,FALSE)</f>
        <v>#N/A</v>
      </c>
      <c r="U297" s="29" t="e">
        <f>VLOOKUP(VLOOKUP($N$1,$X$4:$Y$11,2,FALSE)&amp;$S$1&amp;A297,作業ｼｰﾄ!$B$4:$N$709,13,FALSE)</f>
        <v>#N/A</v>
      </c>
      <c r="V297" s="17"/>
    </row>
    <row r="298" spans="1:22" ht="15.75" hidden="1" customHeight="1" x14ac:dyDescent="0.15">
      <c r="A298" s="3">
        <v>295</v>
      </c>
      <c r="B298" s="3">
        <f>IF(COUNTIF($I$4:L298,I298)=1,1,0)</f>
        <v>0</v>
      </c>
      <c r="C298" s="3" t="str">
        <f>IF(B298=0,"",SUM($B$4:B298))</f>
        <v/>
      </c>
      <c r="D298" s="39" t="e">
        <f>VLOOKUP(VLOOKUP($N$1,$X$4:$Y$11,2,FALSE)&amp;$S$1&amp;A298,作業ｼｰﾄ!$B$4:$N$709,6,FALSE)</f>
        <v>#N/A</v>
      </c>
      <c r="E298" s="39"/>
      <c r="F298" s="39"/>
      <c r="G298" s="40" t="e">
        <f>VLOOKUP(VLOOKUP($N$1,$X$4:$Y$11,2,FALSE)&amp;$S$1&amp;A298,作業ｼｰﾄ!$B$4:$N$709,7,FALSE)</f>
        <v>#N/A</v>
      </c>
      <c r="H298" s="40"/>
      <c r="I298" s="38" t="e">
        <f>VLOOKUP(VLOOKUP($N$1,$X$4:$Y$11,2,FALSE)&amp;$S$1&amp;A298,作業ｼｰﾄ!$B$4:$N$709,8,FALSE)</f>
        <v>#N/A</v>
      </c>
      <c r="J298" s="38"/>
      <c r="K298" s="38"/>
      <c r="L298" s="38"/>
      <c r="M298" s="44" t="e">
        <f>VLOOKUP(VLOOKUP($N$1,$X$4:$Y$11,2,FALSE)&amp;$S$1&amp;A298,作業ｼｰﾄ!$B$4:$N$709,9,FALSE)</f>
        <v>#N/A</v>
      </c>
      <c r="N298" s="44"/>
      <c r="O298" s="44"/>
      <c r="P298" s="30" t="e">
        <f>VLOOKUP(VLOOKUP($N$1,$X$4:$Y$11,2,FALSE)&amp;$S$1&amp;A298,作業ｼｰﾄ!$B$4:$N$709,10,FALSE)</f>
        <v>#N/A</v>
      </c>
      <c r="Q298" s="39" t="e">
        <f>VLOOKUP(VLOOKUP($N$1,$X$4:$Y$11,2,FALSE)&amp;$S$1&amp;A298,作業ｼｰﾄ!$B$4:$N$709,11,FALSE)</f>
        <v>#N/A</v>
      </c>
      <c r="R298" s="39"/>
      <c r="S298" s="39"/>
      <c r="T298" s="19" t="e">
        <f>VLOOKUP(VLOOKUP($N$1,$X$4:$Y$11,2,FALSE)&amp;$S$1&amp;A298,作業ｼｰﾄ!$B$4:$N$709,12,FALSE)</f>
        <v>#N/A</v>
      </c>
      <c r="U298" s="29" t="e">
        <f>VLOOKUP(VLOOKUP($N$1,$X$4:$Y$11,2,FALSE)&amp;$S$1&amp;A298,作業ｼｰﾄ!$B$4:$N$709,13,FALSE)</f>
        <v>#N/A</v>
      </c>
      <c r="V298" s="17"/>
    </row>
    <row r="299" spans="1:22" ht="15.75" hidden="1" customHeight="1" x14ac:dyDescent="0.15">
      <c r="A299" s="3">
        <v>296</v>
      </c>
      <c r="B299" s="3">
        <f>IF(COUNTIF($I$4:L299,I299)=1,1,0)</f>
        <v>0</v>
      </c>
      <c r="C299" s="3" t="str">
        <f>IF(B299=0,"",SUM($B$4:B299))</f>
        <v/>
      </c>
      <c r="D299" s="39" t="e">
        <f>VLOOKUP(VLOOKUP($N$1,$X$4:$Y$11,2,FALSE)&amp;$S$1&amp;A299,作業ｼｰﾄ!$B$4:$N$709,6,FALSE)</f>
        <v>#N/A</v>
      </c>
      <c r="E299" s="39"/>
      <c r="F299" s="39"/>
      <c r="G299" s="40" t="e">
        <f>VLOOKUP(VLOOKUP($N$1,$X$4:$Y$11,2,FALSE)&amp;$S$1&amp;A299,作業ｼｰﾄ!$B$4:$N$709,7,FALSE)</f>
        <v>#N/A</v>
      </c>
      <c r="H299" s="40"/>
      <c r="I299" s="38" t="e">
        <f>VLOOKUP(VLOOKUP($N$1,$X$4:$Y$11,2,FALSE)&amp;$S$1&amp;A299,作業ｼｰﾄ!$B$4:$N$709,8,FALSE)</f>
        <v>#N/A</v>
      </c>
      <c r="J299" s="38"/>
      <c r="K299" s="38"/>
      <c r="L299" s="38"/>
      <c r="M299" s="44" t="e">
        <f>VLOOKUP(VLOOKUP($N$1,$X$4:$Y$11,2,FALSE)&amp;$S$1&amp;A299,作業ｼｰﾄ!$B$4:$N$709,9,FALSE)</f>
        <v>#N/A</v>
      </c>
      <c r="N299" s="44"/>
      <c r="O299" s="44"/>
      <c r="P299" s="30" t="e">
        <f>VLOOKUP(VLOOKUP($N$1,$X$4:$Y$11,2,FALSE)&amp;$S$1&amp;A299,作業ｼｰﾄ!$B$4:$N$709,10,FALSE)</f>
        <v>#N/A</v>
      </c>
      <c r="Q299" s="39" t="e">
        <f>VLOOKUP(VLOOKUP($N$1,$X$4:$Y$11,2,FALSE)&amp;$S$1&amp;A299,作業ｼｰﾄ!$B$4:$N$709,11,FALSE)</f>
        <v>#N/A</v>
      </c>
      <c r="R299" s="39"/>
      <c r="S299" s="39"/>
      <c r="T299" s="19" t="e">
        <f>VLOOKUP(VLOOKUP($N$1,$X$4:$Y$11,2,FALSE)&amp;$S$1&amp;A299,作業ｼｰﾄ!$B$4:$N$709,12,FALSE)</f>
        <v>#N/A</v>
      </c>
      <c r="U299" s="29" t="e">
        <f>VLOOKUP(VLOOKUP($N$1,$X$4:$Y$11,2,FALSE)&amp;$S$1&amp;A299,作業ｼｰﾄ!$B$4:$N$709,13,FALSE)</f>
        <v>#N/A</v>
      </c>
      <c r="V299" s="17"/>
    </row>
    <row r="300" spans="1:22" ht="15.75" hidden="1" customHeight="1" x14ac:dyDescent="0.15">
      <c r="A300" s="3">
        <v>297</v>
      </c>
      <c r="B300" s="3">
        <f>IF(COUNTIF($I$4:L300,I300)=1,1,0)</f>
        <v>0</v>
      </c>
      <c r="C300" s="3" t="str">
        <f>IF(B300=0,"",SUM($B$4:B300))</f>
        <v/>
      </c>
      <c r="D300" s="39" t="e">
        <f>VLOOKUP(VLOOKUP($N$1,$X$4:$Y$11,2,FALSE)&amp;$S$1&amp;A300,作業ｼｰﾄ!$B$4:$N$709,6,FALSE)</f>
        <v>#N/A</v>
      </c>
      <c r="E300" s="39"/>
      <c r="F300" s="39"/>
      <c r="G300" s="40" t="e">
        <f>VLOOKUP(VLOOKUP($N$1,$X$4:$Y$11,2,FALSE)&amp;$S$1&amp;A300,作業ｼｰﾄ!$B$4:$N$709,7,FALSE)</f>
        <v>#N/A</v>
      </c>
      <c r="H300" s="40"/>
      <c r="I300" s="38" t="e">
        <f>VLOOKUP(VLOOKUP($N$1,$X$4:$Y$11,2,FALSE)&amp;$S$1&amp;A300,作業ｼｰﾄ!$B$4:$N$709,8,FALSE)</f>
        <v>#N/A</v>
      </c>
      <c r="J300" s="38"/>
      <c r="K300" s="38"/>
      <c r="L300" s="38"/>
      <c r="M300" s="44" t="e">
        <f>VLOOKUP(VLOOKUP($N$1,$X$4:$Y$11,2,FALSE)&amp;$S$1&amp;A300,作業ｼｰﾄ!$B$4:$N$709,9,FALSE)</f>
        <v>#N/A</v>
      </c>
      <c r="N300" s="44"/>
      <c r="O300" s="44"/>
      <c r="P300" s="30" t="e">
        <f>VLOOKUP(VLOOKUP($N$1,$X$4:$Y$11,2,FALSE)&amp;$S$1&amp;A300,作業ｼｰﾄ!$B$4:$N$709,10,FALSE)</f>
        <v>#N/A</v>
      </c>
      <c r="Q300" s="39" t="e">
        <f>VLOOKUP(VLOOKUP($N$1,$X$4:$Y$11,2,FALSE)&amp;$S$1&amp;A300,作業ｼｰﾄ!$B$4:$N$709,11,FALSE)</f>
        <v>#N/A</v>
      </c>
      <c r="R300" s="39"/>
      <c r="S300" s="39"/>
      <c r="T300" s="19" t="e">
        <f>VLOOKUP(VLOOKUP($N$1,$X$4:$Y$11,2,FALSE)&amp;$S$1&amp;A300,作業ｼｰﾄ!$B$4:$N$709,12,FALSE)</f>
        <v>#N/A</v>
      </c>
      <c r="U300" s="29" t="e">
        <f>VLOOKUP(VLOOKUP($N$1,$X$4:$Y$11,2,FALSE)&amp;$S$1&amp;A300,作業ｼｰﾄ!$B$4:$N$709,13,FALSE)</f>
        <v>#N/A</v>
      </c>
      <c r="V300" s="17"/>
    </row>
    <row r="301" spans="1:22" ht="15.75" hidden="1" customHeight="1" x14ac:dyDescent="0.15">
      <c r="A301" s="3">
        <v>298</v>
      </c>
      <c r="B301" s="3">
        <f>IF(COUNTIF($I$4:L301,I301)=1,1,0)</f>
        <v>0</v>
      </c>
      <c r="C301" s="3" t="str">
        <f>IF(B301=0,"",SUM($B$4:B301))</f>
        <v/>
      </c>
      <c r="D301" s="39" t="e">
        <f>VLOOKUP(VLOOKUP($N$1,$X$4:$Y$11,2,FALSE)&amp;$S$1&amp;A301,作業ｼｰﾄ!$B$4:$N$709,6,FALSE)</f>
        <v>#N/A</v>
      </c>
      <c r="E301" s="39"/>
      <c r="F301" s="39"/>
      <c r="G301" s="40" t="e">
        <f>VLOOKUP(VLOOKUP($N$1,$X$4:$Y$11,2,FALSE)&amp;$S$1&amp;A301,作業ｼｰﾄ!$B$4:$N$709,7,FALSE)</f>
        <v>#N/A</v>
      </c>
      <c r="H301" s="40"/>
      <c r="I301" s="38" t="e">
        <f>VLOOKUP(VLOOKUP($N$1,$X$4:$Y$11,2,FALSE)&amp;$S$1&amp;A301,作業ｼｰﾄ!$B$4:$N$709,8,FALSE)</f>
        <v>#N/A</v>
      </c>
      <c r="J301" s="38"/>
      <c r="K301" s="38"/>
      <c r="L301" s="38"/>
      <c r="M301" s="44" t="e">
        <f>VLOOKUP(VLOOKUP($N$1,$X$4:$Y$11,2,FALSE)&amp;$S$1&amp;A301,作業ｼｰﾄ!$B$4:$N$709,9,FALSE)</f>
        <v>#N/A</v>
      </c>
      <c r="N301" s="44"/>
      <c r="O301" s="44"/>
      <c r="P301" s="30" t="e">
        <f>VLOOKUP(VLOOKUP($N$1,$X$4:$Y$11,2,FALSE)&amp;$S$1&amp;A301,作業ｼｰﾄ!$B$4:$N$709,10,FALSE)</f>
        <v>#N/A</v>
      </c>
      <c r="Q301" s="39" t="e">
        <f>VLOOKUP(VLOOKUP($N$1,$X$4:$Y$11,2,FALSE)&amp;$S$1&amp;A301,作業ｼｰﾄ!$B$4:$N$709,11,FALSE)</f>
        <v>#N/A</v>
      </c>
      <c r="R301" s="39"/>
      <c r="S301" s="39"/>
      <c r="T301" s="19" t="e">
        <f>VLOOKUP(VLOOKUP($N$1,$X$4:$Y$11,2,FALSE)&amp;$S$1&amp;A301,作業ｼｰﾄ!$B$4:$N$709,12,FALSE)</f>
        <v>#N/A</v>
      </c>
      <c r="U301" s="29" t="e">
        <f>VLOOKUP(VLOOKUP($N$1,$X$4:$Y$11,2,FALSE)&amp;$S$1&amp;A301,作業ｼｰﾄ!$B$4:$N$709,13,FALSE)</f>
        <v>#N/A</v>
      </c>
      <c r="V301" s="17"/>
    </row>
    <row r="302" spans="1:22" ht="15.75" hidden="1" customHeight="1" x14ac:dyDescent="0.15">
      <c r="A302" s="3">
        <v>299</v>
      </c>
      <c r="B302" s="3">
        <f>IF(COUNTIF($I$4:L302,I302)=1,1,0)</f>
        <v>0</v>
      </c>
      <c r="C302" s="3" t="str">
        <f>IF(B302=0,"",SUM($B$4:B302))</f>
        <v/>
      </c>
      <c r="D302" s="39" t="e">
        <f>VLOOKUP(VLOOKUP($N$1,$X$4:$Y$11,2,FALSE)&amp;$S$1&amp;A302,作業ｼｰﾄ!$B$4:$N$709,6,FALSE)</f>
        <v>#N/A</v>
      </c>
      <c r="E302" s="39"/>
      <c r="F302" s="39"/>
      <c r="G302" s="40" t="e">
        <f>VLOOKUP(VLOOKUP($N$1,$X$4:$Y$11,2,FALSE)&amp;$S$1&amp;A302,作業ｼｰﾄ!$B$4:$N$709,7,FALSE)</f>
        <v>#N/A</v>
      </c>
      <c r="H302" s="40"/>
      <c r="I302" s="38" t="e">
        <f>VLOOKUP(VLOOKUP($N$1,$X$4:$Y$11,2,FALSE)&amp;$S$1&amp;A302,作業ｼｰﾄ!$B$4:$N$709,8,FALSE)</f>
        <v>#N/A</v>
      </c>
      <c r="J302" s="38"/>
      <c r="K302" s="38"/>
      <c r="L302" s="38"/>
      <c r="M302" s="44" t="e">
        <f>VLOOKUP(VLOOKUP($N$1,$X$4:$Y$11,2,FALSE)&amp;$S$1&amp;A302,作業ｼｰﾄ!$B$4:$N$709,9,FALSE)</f>
        <v>#N/A</v>
      </c>
      <c r="N302" s="44"/>
      <c r="O302" s="44"/>
      <c r="P302" s="30" t="e">
        <f>VLOOKUP(VLOOKUP($N$1,$X$4:$Y$11,2,FALSE)&amp;$S$1&amp;A302,作業ｼｰﾄ!$B$4:$N$709,10,FALSE)</f>
        <v>#N/A</v>
      </c>
      <c r="Q302" s="39" t="e">
        <f>VLOOKUP(VLOOKUP($N$1,$X$4:$Y$11,2,FALSE)&amp;$S$1&amp;A302,作業ｼｰﾄ!$B$4:$N$709,11,FALSE)</f>
        <v>#N/A</v>
      </c>
      <c r="R302" s="39"/>
      <c r="S302" s="39"/>
      <c r="T302" s="19" t="e">
        <f>VLOOKUP(VLOOKUP($N$1,$X$4:$Y$11,2,FALSE)&amp;$S$1&amp;A302,作業ｼｰﾄ!$B$4:$N$709,12,FALSE)</f>
        <v>#N/A</v>
      </c>
      <c r="U302" s="29" t="e">
        <f>VLOOKUP(VLOOKUP($N$1,$X$4:$Y$11,2,FALSE)&amp;$S$1&amp;A302,作業ｼｰﾄ!$B$4:$N$709,13,FALSE)</f>
        <v>#N/A</v>
      </c>
      <c r="V302" s="17"/>
    </row>
    <row r="303" spans="1:22" ht="15.75" hidden="1" customHeight="1" x14ac:dyDescent="0.15">
      <c r="A303" s="3">
        <v>300</v>
      </c>
      <c r="B303" s="3">
        <f>IF(COUNTIF($I$4:L303,I303)=1,1,0)</f>
        <v>0</v>
      </c>
      <c r="C303" s="3" t="str">
        <f>IF(B303=0,"",SUM($B$4:B303))</f>
        <v/>
      </c>
      <c r="D303" s="39" t="e">
        <f>VLOOKUP(VLOOKUP($N$1,$X$4:$Y$11,2,FALSE)&amp;$S$1&amp;A303,作業ｼｰﾄ!$B$4:$N$709,6,FALSE)</f>
        <v>#N/A</v>
      </c>
      <c r="E303" s="39"/>
      <c r="F303" s="39"/>
      <c r="G303" s="40" t="e">
        <f>VLOOKUP(VLOOKUP($N$1,$X$4:$Y$11,2,FALSE)&amp;$S$1&amp;A303,作業ｼｰﾄ!$B$4:$N$709,7,FALSE)</f>
        <v>#N/A</v>
      </c>
      <c r="H303" s="40"/>
      <c r="I303" s="38" t="e">
        <f>VLOOKUP(VLOOKUP($N$1,$X$4:$Y$11,2,FALSE)&amp;$S$1&amp;A303,作業ｼｰﾄ!$B$4:$N$709,8,FALSE)</f>
        <v>#N/A</v>
      </c>
      <c r="J303" s="38"/>
      <c r="K303" s="38"/>
      <c r="L303" s="38"/>
      <c r="M303" s="44" t="e">
        <f>VLOOKUP(VLOOKUP($N$1,$X$4:$Y$11,2,FALSE)&amp;$S$1&amp;A303,作業ｼｰﾄ!$B$4:$N$709,9,FALSE)</f>
        <v>#N/A</v>
      </c>
      <c r="N303" s="44"/>
      <c r="O303" s="44"/>
      <c r="P303" s="30" t="e">
        <f>VLOOKUP(VLOOKUP($N$1,$X$4:$Y$11,2,FALSE)&amp;$S$1&amp;A303,作業ｼｰﾄ!$B$4:$N$709,10,FALSE)</f>
        <v>#N/A</v>
      </c>
      <c r="Q303" s="39" t="e">
        <f>VLOOKUP(VLOOKUP($N$1,$X$4:$Y$11,2,FALSE)&amp;$S$1&amp;A303,作業ｼｰﾄ!$B$4:$N$709,11,FALSE)</f>
        <v>#N/A</v>
      </c>
      <c r="R303" s="39"/>
      <c r="S303" s="39"/>
      <c r="T303" s="19" t="e">
        <f>VLOOKUP(VLOOKUP($N$1,$X$4:$Y$11,2,FALSE)&amp;$S$1&amp;A303,作業ｼｰﾄ!$B$4:$N$709,12,FALSE)</f>
        <v>#N/A</v>
      </c>
      <c r="U303" s="29" t="e">
        <f>VLOOKUP(VLOOKUP($N$1,$X$4:$Y$11,2,FALSE)&amp;$S$1&amp;A303,作業ｼｰﾄ!$B$4:$N$709,13,FALSE)</f>
        <v>#N/A</v>
      </c>
      <c r="V303" s="17"/>
    </row>
    <row r="304" spans="1:22" ht="15.75" hidden="1" customHeight="1" x14ac:dyDescent="0.15">
      <c r="A304" s="3">
        <v>301</v>
      </c>
      <c r="B304" s="3">
        <f>IF(COUNTIF($I$4:L304,I304)=1,1,0)</f>
        <v>0</v>
      </c>
      <c r="C304" s="3" t="str">
        <f>IF(B304=0,"",SUM($B$4:B304))</f>
        <v/>
      </c>
      <c r="D304" s="39" t="e">
        <f>VLOOKUP(VLOOKUP($N$1,$X$4:$Y$11,2,FALSE)&amp;$S$1&amp;A304,作業ｼｰﾄ!$B$4:$N$709,6,FALSE)</f>
        <v>#N/A</v>
      </c>
      <c r="E304" s="39"/>
      <c r="F304" s="39"/>
      <c r="G304" s="40" t="e">
        <f>VLOOKUP(VLOOKUP($N$1,$X$4:$Y$11,2,FALSE)&amp;$S$1&amp;A304,作業ｼｰﾄ!$B$4:$N$709,7,FALSE)</f>
        <v>#N/A</v>
      </c>
      <c r="H304" s="40"/>
      <c r="I304" s="38" t="e">
        <f>VLOOKUP(VLOOKUP($N$1,$X$4:$Y$11,2,FALSE)&amp;$S$1&amp;A304,作業ｼｰﾄ!$B$4:$N$709,8,FALSE)</f>
        <v>#N/A</v>
      </c>
      <c r="J304" s="38"/>
      <c r="K304" s="38"/>
      <c r="L304" s="38"/>
      <c r="M304" s="44" t="e">
        <f>VLOOKUP(VLOOKUP($N$1,$X$4:$Y$11,2,FALSE)&amp;$S$1&amp;A304,作業ｼｰﾄ!$B$4:$N$709,9,FALSE)</f>
        <v>#N/A</v>
      </c>
      <c r="N304" s="44"/>
      <c r="O304" s="44"/>
      <c r="P304" s="30" t="e">
        <f>VLOOKUP(VLOOKUP($N$1,$X$4:$Y$11,2,FALSE)&amp;$S$1&amp;A304,作業ｼｰﾄ!$B$4:$N$709,10,FALSE)</f>
        <v>#N/A</v>
      </c>
      <c r="Q304" s="39" t="e">
        <f>VLOOKUP(VLOOKUP($N$1,$X$4:$Y$11,2,FALSE)&amp;$S$1&amp;A304,作業ｼｰﾄ!$B$4:$N$709,11,FALSE)</f>
        <v>#N/A</v>
      </c>
      <c r="R304" s="39"/>
      <c r="S304" s="39"/>
      <c r="T304" s="19" t="e">
        <f>VLOOKUP(VLOOKUP($N$1,$X$4:$Y$11,2,FALSE)&amp;$S$1&amp;A304,作業ｼｰﾄ!$B$4:$N$709,12,FALSE)</f>
        <v>#N/A</v>
      </c>
      <c r="U304" s="29" t="e">
        <f>VLOOKUP(VLOOKUP($N$1,$X$4:$Y$11,2,FALSE)&amp;$S$1&amp;A304,作業ｼｰﾄ!$B$4:$N$709,13,FALSE)</f>
        <v>#N/A</v>
      </c>
      <c r="V304" s="17"/>
    </row>
    <row r="305" spans="1:22" ht="15.75" hidden="1" customHeight="1" x14ac:dyDescent="0.15">
      <c r="A305" s="3">
        <v>302</v>
      </c>
      <c r="B305" s="3">
        <f>IF(COUNTIF($I$4:L305,I305)=1,1,0)</f>
        <v>0</v>
      </c>
      <c r="C305" s="3" t="str">
        <f>IF(B305=0,"",SUM($B$4:B305))</f>
        <v/>
      </c>
      <c r="D305" s="39" t="e">
        <f>VLOOKUP(VLOOKUP($N$1,$X$4:$Y$11,2,FALSE)&amp;$S$1&amp;A305,作業ｼｰﾄ!$B$4:$N$709,6,FALSE)</f>
        <v>#N/A</v>
      </c>
      <c r="E305" s="39"/>
      <c r="F305" s="39"/>
      <c r="G305" s="40" t="e">
        <f>VLOOKUP(VLOOKUP($N$1,$X$4:$Y$11,2,FALSE)&amp;$S$1&amp;A305,作業ｼｰﾄ!$B$4:$N$709,7,FALSE)</f>
        <v>#N/A</v>
      </c>
      <c r="H305" s="40"/>
      <c r="I305" s="38" t="e">
        <f>VLOOKUP(VLOOKUP($N$1,$X$4:$Y$11,2,FALSE)&amp;$S$1&amp;A305,作業ｼｰﾄ!$B$4:$N$709,8,FALSE)</f>
        <v>#N/A</v>
      </c>
      <c r="J305" s="38"/>
      <c r="K305" s="38"/>
      <c r="L305" s="38"/>
      <c r="M305" s="44" t="e">
        <f>VLOOKUP(VLOOKUP($N$1,$X$4:$Y$11,2,FALSE)&amp;$S$1&amp;A305,作業ｼｰﾄ!$B$4:$N$709,9,FALSE)</f>
        <v>#N/A</v>
      </c>
      <c r="N305" s="44"/>
      <c r="O305" s="44"/>
      <c r="P305" s="30" t="e">
        <f>VLOOKUP(VLOOKUP($N$1,$X$4:$Y$11,2,FALSE)&amp;$S$1&amp;A305,作業ｼｰﾄ!$B$4:$N$709,10,FALSE)</f>
        <v>#N/A</v>
      </c>
      <c r="Q305" s="39" t="e">
        <f>VLOOKUP(VLOOKUP($N$1,$X$4:$Y$11,2,FALSE)&amp;$S$1&amp;A305,作業ｼｰﾄ!$B$4:$N$709,11,FALSE)</f>
        <v>#N/A</v>
      </c>
      <c r="R305" s="39"/>
      <c r="S305" s="39"/>
      <c r="T305" s="19" t="e">
        <f>VLOOKUP(VLOOKUP($N$1,$X$4:$Y$11,2,FALSE)&amp;$S$1&amp;A305,作業ｼｰﾄ!$B$4:$N$709,12,FALSE)</f>
        <v>#N/A</v>
      </c>
      <c r="U305" s="29" t="e">
        <f>VLOOKUP(VLOOKUP($N$1,$X$4:$Y$11,2,FALSE)&amp;$S$1&amp;A305,作業ｼｰﾄ!$B$4:$N$709,13,FALSE)</f>
        <v>#N/A</v>
      </c>
      <c r="V305" s="17"/>
    </row>
    <row r="306" spans="1:22" ht="15.75" hidden="1" customHeight="1" x14ac:dyDescent="0.15">
      <c r="A306" s="3">
        <v>303</v>
      </c>
      <c r="B306" s="3">
        <f>IF(COUNTIF($I$4:L306,I306)=1,1,0)</f>
        <v>0</v>
      </c>
      <c r="C306" s="3" t="str">
        <f>IF(B306=0,"",SUM($B$4:B306))</f>
        <v/>
      </c>
      <c r="D306" s="39" t="e">
        <f>VLOOKUP(VLOOKUP($N$1,$X$4:$Y$11,2,FALSE)&amp;$S$1&amp;A306,作業ｼｰﾄ!$B$4:$N$709,6,FALSE)</f>
        <v>#N/A</v>
      </c>
      <c r="E306" s="39"/>
      <c r="F306" s="39"/>
      <c r="G306" s="40" t="e">
        <f>VLOOKUP(VLOOKUP($N$1,$X$4:$Y$11,2,FALSE)&amp;$S$1&amp;A306,作業ｼｰﾄ!$B$4:$N$709,7,FALSE)</f>
        <v>#N/A</v>
      </c>
      <c r="H306" s="40"/>
      <c r="I306" s="38" t="e">
        <f>VLOOKUP(VLOOKUP($N$1,$X$4:$Y$11,2,FALSE)&amp;$S$1&amp;A306,作業ｼｰﾄ!$B$4:$N$709,8,FALSE)</f>
        <v>#N/A</v>
      </c>
      <c r="J306" s="38"/>
      <c r="K306" s="38"/>
      <c r="L306" s="38"/>
      <c r="M306" s="44" t="e">
        <f>VLOOKUP(VLOOKUP($N$1,$X$4:$Y$11,2,FALSE)&amp;$S$1&amp;A306,作業ｼｰﾄ!$B$4:$N$709,9,FALSE)</f>
        <v>#N/A</v>
      </c>
      <c r="N306" s="44"/>
      <c r="O306" s="44"/>
      <c r="P306" s="30" t="e">
        <f>VLOOKUP(VLOOKUP($N$1,$X$4:$Y$11,2,FALSE)&amp;$S$1&amp;A306,作業ｼｰﾄ!$B$4:$N$709,10,FALSE)</f>
        <v>#N/A</v>
      </c>
      <c r="Q306" s="39" t="e">
        <f>VLOOKUP(VLOOKUP($N$1,$X$4:$Y$11,2,FALSE)&amp;$S$1&amp;A306,作業ｼｰﾄ!$B$4:$N$709,11,FALSE)</f>
        <v>#N/A</v>
      </c>
      <c r="R306" s="39"/>
      <c r="S306" s="39"/>
      <c r="T306" s="19" t="e">
        <f>VLOOKUP(VLOOKUP($N$1,$X$4:$Y$11,2,FALSE)&amp;$S$1&amp;A306,作業ｼｰﾄ!$B$4:$N$709,12,FALSE)</f>
        <v>#N/A</v>
      </c>
      <c r="U306" s="29" t="e">
        <f>VLOOKUP(VLOOKUP($N$1,$X$4:$Y$11,2,FALSE)&amp;$S$1&amp;A306,作業ｼｰﾄ!$B$4:$N$709,13,FALSE)</f>
        <v>#N/A</v>
      </c>
      <c r="V306" s="17"/>
    </row>
    <row r="307" spans="1:22" ht="15.75" hidden="1" customHeight="1" x14ac:dyDescent="0.15">
      <c r="A307" s="3">
        <v>304</v>
      </c>
      <c r="B307" s="3">
        <f>IF(COUNTIF($I$4:L307,I307)=1,1,0)</f>
        <v>0</v>
      </c>
      <c r="C307" s="3" t="str">
        <f>IF(B307=0,"",SUM($B$4:B307))</f>
        <v/>
      </c>
      <c r="D307" s="39" t="e">
        <f>VLOOKUP(VLOOKUP($N$1,$X$4:$Y$11,2,FALSE)&amp;$S$1&amp;A307,作業ｼｰﾄ!$B$4:$N$709,6,FALSE)</f>
        <v>#N/A</v>
      </c>
      <c r="E307" s="39"/>
      <c r="F307" s="39"/>
      <c r="G307" s="40" t="e">
        <f>VLOOKUP(VLOOKUP($N$1,$X$4:$Y$11,2,FALSE)&amp;$S$1&amp;A307,作業ｼｰﾄ!$B$4:$N$709,7,FALSE)</f>
        <v>#N/A</v>
      </c>
      <c r="H307" s="40"/>
      <c r="I307" s="38" t="e">
        <f>VLOOKUP(VLOOKUP($N$1,$X$4:$Y$11,2,FALSE)&amp;$S$1&amp;A307,作業ｼｰﾄ!$B$4:$N$709,8,FALSE)</f>
        <v>#N/A</v>
      </c>
      <c r="J307" s="38"/>
      <c r="K307" s="38"/>
      <c r="L307" s="38"/>
      <c r="M307" s="44" t="e">
        <f>VLOOKUP(VLOOKUP($N$1,$X$4:$Y$11,2,FALSE)&amp;$S$1&amp;A307,作業ｼｰﾄ!$B$4:$N$709,9,FALSE)</f>
        <v>#N/A</v>
      </c>
      <c r="N307" s="44"/>
      <c r="O307" s="44"/>
      <c r="P307" s="30" t="e">
        <f>VLOOKUP(VLOOKUP($N$1,$X$4:$Y$11,2,FALSE)&amp;$S$1&amp;A307,作業ｼｰﾄ!$B$4:$N$709,10,FALSE)</f>
        <v>#N/A</v>
      </c>
      <c r="Q307" s="39" t="e">
        <f>VLOOKUP(VLOOKUP($N$1,$X$4:$Y$11,2,FALSE)&amp;$S$1&amp;A307,作業ｼｰﾄ!$B$4:$N$709,11,FALSE)</f>
        <v>#N/A</v>
      </c>
      <c r="R307" s="39"/>
      <c r="S307" s="39"/>
      <c r="T307" s="19" t="e">
        <f>VLOOKUP(VLOOKUP($N$1,$X$4:$Y$11,2,FALSE)&amp;$S$1&amp;A307,作業ｼｰﾄ!$B$4:$N$709,12,FALSE)</f>
        <v>#N/A</v>
      </c>
      <c r="U307" s="29" t="e">
        <f>VLOOKUP(VLOOKUP($N$1,$X$4:$Y$11,2,FALSE)&amp;$S$1&amp;A307,作業ｼｰﾄ!$B$4:$N$709,13,FALSE)</f>
        <v>#N/A</v>
      </c>
      <c r="V307" s="17"/>
    </row>
    <row r="308" spans="1:22" ht="15.75" hidden="1" customHeight="1" x14ac:dyDescent="0.15">
      <c r="A308" s="3">
        <v>305</v>
      </c>
      <c r="B308" s="3">
        <f>IF(COUNTIF($I$4:L308,I308)=1,1,0)</f>
        <v>0</v>
      </c>
      <c r="C308" s="3" t="str">
        <f>IF(B308=0,"",SUM($B$4:B308))</f>
        <v/>
      </c>
      <c r="D308" s="39" t="e">
        <f>VLOOKUP(VLOOKUP($N$1,$X$4:$Y$11,2,FALSE)&amp;$S$1&amp;A308,作業ｼｰﾄ!$B$4:$N$709,6,FALSE)</f>
        <v>#N/A</v>
      </c>
      <c r="E308" s="39"/>
      <c r="F308" s="39"/>
      <c r="G308" s="40" t="e">
        <f>VLOOKUP(VLOOKUP($N$1,$X$4:$Y$11,2,FALSE)&amp;$S$1&amp;A308,作業ｼｰﾄ!$B$4:$N$709,7,FALSE)</f>
        <v>#N/A</v>
      </c>
      <c r="H308" s="40"/>
      <c r="I308" s="38" t="e">
        <f>VLOOKUP(VLOOKUP($N$1,$X$4:$Y$11,2,FALSE)&amp;$S$1&amp;A308,作業ｼｰﾄ!$B$4:$N$709,8,FALSE)</f>
        <v>#N/A</v>
      </c>
      <c r="J308" s="38"/>
      <c r="K308" s="38"/>
      <c r="L308" s="38"/>
      <c r="M308" s="44" t="e">
        <f>VLOOKUP(VLOOKUP($N$1,$X$4:$Y$11,2,FALSE)&amp;$S$1&amp;A308,作業ｼｰﾄ!$B$4:$N$709,9,FALSE)</f>
        <v>#N/A</v>
      </c>
      <c r="N308" s="44"/>
      <c r="O308" s="44"/>
      <c r="P308" s="30" t="e">
        <f>VLOOKUP(VLOOKUP($N$1,$X$4:$Y$11,2,FALSE)&amp;$S$1&amp;A308,作業ｼｰﾄ!$B$4:$N$709,10,FALSE)</f>
        <v>#N/A</v>
      </c>
      <c r="Q308" s="39" t="e">
        <f>VLOOKUP(VLOOKUP($N$1,$X$4:$Y$11,2,FALSE)&amp;$S$1&amp;A308,作業ｼｰﾄ!$B$4:$N$709,11,FALSE)</f>
        <v>#N/A</v>
      </c>
      <c r="R308" s="39"/>
      <c r="S308" s="39"/>
      <c r="T308" s="19" t="e">
        <f>VLOOKUP(VLOOKUP($N$1,$X$4:$Y$11,2,FALSE)&amp;$S$1&amp;A308,作業ｼｰﾄ!$B$4:$N$709,12,FALSE)</f>
        <v>#N/A</v>
      </c>
      <c r="U308" s="29" t="e">
        <f>VLOOKUP(VLOOKUP($N$1,$X$4:$Y$11,2,FALSE)&amp;$S$1&amp;A308,作業ｼｰﾄ!$B$4:$N$709,13,FALSE)</f>
        <v>#N/A</v>
      </c>
      <c r="V308" s="17"/>
    </row>
    <row r="309" spans="1:22" ht="15.75" hidden="1" customHeight="1" x14ac:dyDescent="0.15">
      <c r="A309" s="3">
        <v>306</v>
      </c>
      <c r="B309" s="3">
        <f>IF(COUNTIF($I$4:L309,I309)=1,1,0)</f>
        <v>0</v>
      </c>
      <c r="C309" s="3" t="str">
        <f>IF(B309=0,"",SUM($B$4:B309))</f>
        <v/>
      </c>
      <c r="D309" s="39" t="e">
        <f>VLOOKUP(VLOOKUP($N$1,$X$4:$Y$11,2,FALSE)&amp;$S$1&amp;A309,作業ｼｰﾄ!$B$4:$N$709,6,FALSE)</f>
        <v>#N/A</v>
      </c>
      <c r="E309" s="39"/>
      <c r="F309" s="39"/>
      <c r="G309" s="40" t="e">
        <f>VLOOKUP(VLOOKUP($N$1,$X$4:$Y$11,2,FALSE)&amp;$S$1&amp;A309,作業ｼｰﾄ!$B$4:$N$709,7,FALSE)</f>
        <v>#N/A</v>
      </c>
      <c r="H309" s="40"/>
      <c r="I309" s="38" t="e">
        <f>VLOOKUP(VLOOKUP($N$1,$X$4:$Y$11,2,FALSE)&amp;$S$1&amp;A309,作業ｼｰﾄ!$B$4:$N$709,8,FALSE)</f>
        <v>#N/A</v>
      </c>
      <c r="J309" s="38"/>
      <c r="K309" s="38"/>
      <c r="L309" s="38"/>
      <c r="M309" s="44" t="e">
        <f>VLOOKUP(VLOOKUP($N$1,$X$4:$Y$11,2,FALSE)&amp;$S$1&amp;A309,作業ｼｰﾄ!$B$4:$N$709,9,FALSE)</f>
        <v>#N/A</v>
      </c>
      <c r="N309" s="44"/>
      <c r="O309" s="44"/>
      <c r="P309" s="30" t="e">
        <f>VLOOKUP(VLOOKUP($N$1,$X$4:$Y$11,2,FALSE)&amp;$S$1&amp;A309,作業ｼｰﾄ!$B$4:$N$709,10,FALSE)</f>
        <v>#N/A</v>
      </c>
      <c r="Q309" s="39" t="e">
        <f>VLOOKUP(VLOOKUP($N$1,$X$4:$Y$11,2,FALSE)&amp;$S$1&amp;A309,作業ｼｰﾄ!$B$4:$N$709,11,FALSE)</f>
        <v>#N/A</v>
      </c>
      <c r="R309" s="39"/>
      <c r="S309" s="39"/>
      <c r="T309" s="19" t="e">
        <f>VLOOKUP(VLOOKUP($N$1,$X$4:$Y$11,2,FALSE)&amp;$S$1&amp;A309,作業ｼｰﾄ!$B$4:$N$709,12,FALSE)</f>
        <v>#N/A</v>
      </c>
      <c r="U309" s="29" t="e">
        <f>VLOOKUP(VLOOKUP($N$1,$X$4:$Y$11,2,FALSE)&amp;$S$1&amp;A309,作業ｼｰﾄ!$B$4:$N$709,13,FALSE)</f>
        <v>#N/A</v>
      </c>
      <c r="V309" s="17"/>
    </row>
    <row r="310" spans="1:22" ht="15.75" hidden="1" customHeight="1" x14ac:dyDescent="0.15">
      <c r="A310" s="3">
        <v>307</v>
      </c>
      <c r="B310" s="3">
        <f>IF(COUNTIF($I$4:L310,I310)=1,1,0)</f>
        <v>0</v>
      </c>
      <c r="C310" s="3" t="str">
        <f>IF(B310=0,"",SUM($B$4:B310))</f>
        <v/>
      </c>
      <c r="D310" s="39" t="e">
        <f>VLOOKUP(VLOOKUP($N$1,$X$4:$Y$11,2,FALSE)&amp;$S$1&amp;A310,作業ｼｰﾄ!$B$4:$N$709,6,FALSE)</f>
        <v>#N/A</v>
      </c>
      <c r="E310" s="39"/>
      <c r="F310" s="39"/>
      <c r="G310" s="40" t="e">
        <f>VLOOKUP(VLOOKUP($N$1,$X$4:$Y$11,2,FALSE)&amp;$S$1&amp;A310,作業ｼｰﾄ!$B$4:$N$709,7,FALSE)</f>
        <v>#N/A</v>
      </c>
      <c r="H310" s="40"/>
      <c r="I310" s="38" t="e">
        <f>VLOOKUP(VLOOKUP($N$1,$X$4:$Y$11,2,FALSE)&amp;$S$1&amp;A310,作業ｼｰﾄ!$B$4:$N$709,8,FALSE)</f>
        <v>#N/A</v>
      </c>
      <c r="J310" s="38"/>
      <c r="K310" s="38"/>
      <c r="L310" s="38"/>
      <c r="M310" s="44" t="e">
        <f>VLOOKUP(VLOOKUP($N$1,$X$4:$Y$11,2,FALSE)&amp;$S$1&amp;A310,作業ｼｰﾄ!$B$4:$N$709,9,FALSE)</f>
        <v>#N/A</v>
      </c>
      <c r="N310" s="44"/>
      <c r="O310" s="44"/>
      <c r="P310" s="30" t="e">
        <f>VLOOKUP(VLOOKUP($N$1,$X$4:$Y$11,2,FALSE)&amp;$S$1&amp;A310,作業ｼｰﾄ!$B$4:$N$709,10,FALSE)</f>
        <v>#N/A</v>
      </c>
      <c r="Q310" s="39" t="e">
        <f>VLOOKUP(VLOOKUP($N$1,$X$4:$Y$11,2,FALSE)&amp;$S$1&amp;A310,作業ｼｰﾄ!$B$4:$N$709,11,FALSE)</f>
        <v>#N/A</v>
      </c>
      <c r="R310" s="39"/>
      <c r="S310" s="39"/>
      <c r="T310" s="19" t="e">
        <f>VLOOKUP(VLOOKUP($N$1,$X$4:$Y$11,2,FALSE)&amp;$S$1&amp;A310,作業ｼｰﾄ!$B$4:$N$709,12,FALSE)</f>
        <v>#N/A</v>
      </c>
      <c r="U310" s="29" t="e">
        <f>VLOOKUP(VLOOKUP($N$1,$X$4:$Y$11,2,FALSE)&amp;$S$1&amp;A310,作業ｼｰﾄ!$B$4:$N$709,13,FALSE)</f>
        <v>#N/A</v>
      </c>
      <c r="V310" s="17"/>
    </row>
    <row r="311" spans="1:22" ht="15.75" hidden="1" customHeight="1" x14ac:dyDescent="0.15">
      <c r="A311" s="3">
        <v>308</v>
      </c>
      <c r="B311" s="3">
        <f>IF(COUNTIF($I$4:L311,I311)=1,1,0)</f>
        <v>0</v>
      </c>
      <c r="C311" s="3" t="str">
        <f>IF(B311=0,"",SUM($B$4:B311))</f>
        <v/>
      </c>
      <c r="D311" s="39" t="e">
        <f>VLOOKUP(VLOOKUP($N$1,$X$4:$Y$11,2,FALSE)&amp;$S$1&amp;A311,作業ｼｰﾄ!$B$4:$N$709,6,FALSE)</f>
        <v>#N/A</v>
      </c>
      <c r="E311" s="39"/>
      <c r="F311" s="39"/>
      <c r="G311" s="40" t="e">
        <f>VLOOKUP(VLOOKUP($N$1,$X$4:$Y$11,2,FALSE)&amp;$S$1&amp;A311,作業ｼｰﾄ!$B$4:$N$709,7,FALSE)</f>
        <v>#N/A</v>
      </c>
      <c r="H311" s="40"/>
      <c r="I311" s="38" t="e">
        <f>VLOOKUP(VLOOKUP($N$1,$X$4:$Y$11,2,FALSE)&amp;$S$1&amp;A311,作業ｼｰﾄ!$B$4:$N$709,8,FALSE)</f>
        <v>#N/A</v>
      </c>
      <c r="J311" s="38"/>
      <c r="K311" s="38"/>
      <c r="L311" s="38"/>
      <c r="M311" s="44" t="e">
        <f>VLOOKUP(VLOOKUP($N$1,$X$4:$Y$11,2,FALSE)&amp;$S$1&amp;A311,作業ｼｰﾄ!$B$4:$N$709,9,FALSE)</f>
        <v>#N/A</v>
      </c>
      <c r="N311" s="44"/>
      <c r="O311" s="44"/>
      <c r="P311" s="30" t="e">
        <f>VLOOKUP(VLOOKUP($N$1,$X$4:$Y$11,2,FALSE)&amp;$S$1&amp;A311,作業ｼｰﾄ!$B$4:$N$709,10,FALSE)</f>
        <v>#N/A</v>
      </c>
      <c r="Q311" s="39" t="e">
        <f>VLOOKUP(VLOOKUP($N$1,$X$4:$Y$11,2,FALSE)&amp;$S$1&amp;A311,作業ｼｰﾄ!$B$4:$N$709,11,FALSE)</f>
        <v>#N/A</v>
      </c>
      <c r="R311" s="39"/>
      <c r="S311" s="39"/>
      <c r="T311" s="19" t="e">
        <f>VLOOKUP(VLOOKUP($N$1,$X$4:$Y$11,2,FALSE)&amp;$S$1&amp;A311,作業ｼｰﾄ!$B$4:$N$709,12,FALSE)</f>
        <v>#N/A</v>
      </c>
      <c r="U311" s="29" t="e">
        <f>VLOOKUP(VLOOKUP($N$1,$X$4:$Y$11,2,FALSE)&amp;$S$1&amp;A311,作業ｼｰﾄ!$B$4:$N$709,13,FALSE)</f>
        <v>#N/A</v>
      </c>
      <c r="V311" s="17"/>
    </row>
    <row r="312" spans="1:22" ht="15.75" hidden="1" customHeight="1" x14ac:dyDescent="0.15">
      <c r="A312" s="3">
        <v>309</v>
      </c>
      <c r="B312" s="3">
        <f>IF(COUNTIF($I$4:L312,I312)=1,1,0)</f>
        <v>0</v>
      </c>
      <c r="C312" s="3" t="str">
        <f>IF(B312=0,"",SUM($B$4:B312))</f>
        <v/>
      </c>
      <c r="D312" s="39" t="e">
        <f>VLOOKUP(VLOOKUP($N$1,$X$4:$Y$11,2,FALSE)&amp;$S$1&amp;A312,作業ｼｰﾄ!$B$4:$N$709,6,FALSE)</f>
        <v>#N/A</v>
      </c>
      <c r="E312" s="39"/>
      <c r="F312" s="39"/>
      <c r="G312" s="40" t="e">
        <f>VLOOKUP(VLOOKUP($N$1,$X$4:$Y$11,2,FALSE)&amp;$S$1&amp;A312,作業ｼｰﾄ!$B$4:$N$709,7,FALSE)</f>
        <v>#N/A</v>
      </c>
      <c r="H312" s="40"/>
      <c r="I312" s="38" t="e">
        <f>VLOOKUP(VLOOKUP($N$1,$X$4:$Y$11,2,FALSE)&amp;$S$1&amp;A312,作業ｼｰﾄ!$B$4:$N$709,8,FALSE)</f>
        <v>#N/A</v>
      </c>
      <c r="J312" s="38"/>
      <c r="K312" s="38"/>
      <c r="L312" s="38"/>
      <c r="M312" s="44" t="e">
        <f>VLOOKUP(VLOOKUP($N$1,$X$4:$Y$11,2,FALSE)&amp;$S$1&amp;A312,作業ｼｰﾄ!$B$4:$N$709,9,FALSE)</f>
        <v>#N/A</v>
      </c>
      <c r="N312" s="44"/>
      <c r="O312" s="44"/>
      <c r="P312" s="30" t="e">
        <f>VLOOKUP(VLOOKUP($N$1,$X$4:$Y$11,2,FALSE)&amp;$S$1&amp;A312,作業ｼｰﾄ!$B$4:$N$709,10,FALSE)</f>
        <v>#N/A</v>
      </c>
      <c r="Q312" s="39" t="e">
        <f>VLOOKUP(VLOOKUP($N$1,$X$4:$Y$11,2,FALSE)&amp;$S$1&amp;A312,作業ｼｰﾄ!$B$4:$N$709,11,FALSE)</f>
        <v>#N/A</v>
      </c>
      <c r="R312" s="39"/>
      <c r="S312" s="39"/>
      <c r="T312" s="19" t="e">
        <f>VLOOKUP(VLOOKUP($N$1,$X$4:$Y$11,2,FALSE)&amp;$S$1&amp;A312,作業ｼｰﾄ!$B$4:$N$709,12,FALSE)</f>
        <v>#N/A</v>
      </c>
      <c r="U312" s="29" t="e">
        <f>VLOOKUP(VLOOKUP($N$1,$X$4:$Y$11,2,FALSE)&amp;$S$1&amp;A312,作業ｼｰﾄ!$B$4:$N$709,13,FALSE)</f>
        <v>#N/A</v>
      </c>
      <c r="V312" s="17"/>
    </row>
    <row r="313" spans="1:22" ht="15.75" hidden="1" customHeight="1" x14ac:dyDescent="0.15">
      <c r="A313" s="3">
        <v>310</v>
      </c>
      <c r="B313" s="3">
        <f>IF(COUNTIF($I$4:L313,I313)=1,1,0)</f>
        <v>0</v>
      </c>
      <c r="C313" s="3" t="str">
        <f>IF(B313=0,"",SUM($B$4:B313))</f>
        <v/>
      </c>
      <c r="D313" s="39" t="e">
        <f>VLOOKUP(VLOOKUP($N$1,$X$4:$Y$11,2,FALSE)&amp;$S$1&amp;A313,作業ｼｰﾄ!$B$4:$N$709,6,FALSE)</f>
        <v>#N/A</v>
      </c>
      <c r="E313" s="39"/>
      <c r="F313" s="39"/>
      <c r="G313" s="40" t="e">
        <f>VLOOKUP(VLOOKUP($N$1,$X$4:$Y$11,2,FALSE)&amp;$S$1&amp;A313,作業ｼｰﾄ!$B$4:$N$709,7,FALSE)</f>
        <v>#N/A</v>
      </c>
      <c r="H313" s="40"/>
      <c r="I313" s="38" t="e">
        <f>VLOOKUP(VLOOKUP($N$1,$X$4:$Y$11,2,FALSE)&amp;$S$1&amp;A313,作業ｼｰﾄ!$B$4:$N$709,8,FALSE)</f>
        <v>#N/A</v>
      </c>
      <c r="J313" s="38"/>
      <c r="K313" s="38"/>
      <c r="L313" s="38"/>
      <c r="M313" s="44" t="e">
        <f>VLOOKUP(VLOOKUP($N$1,$X$4:$Y$11,2,FALSE)&amp;$S$1&amp;A313,作業ｼｰﾄ!$B$4:$N$709,9,FALSE)</f>
        <v>#N/A</v>
      </c>
      <c r="N313" s="44"/>
      <c r="O313" s="44"/>
      <c r="P313" s="30" t="e">
        <f>VLOOKUP(VLOOKUP($N$1,$X$4:$Y$11,2,FALSE)&amp;$S$1&amp;A313,作業ｼｰﾄ!$B$4:$N$709,10,FALSE)</f>
        <v>#N/A</v>
      </c>
      <c r="Q313" s="39" t="e">
        <f>VLOOKUP(VLOOKUP($N$1,$X$4:$Y$11,2,FALSE)&amp;$S$1&amp;A313,作業ｼｰﾄ!$B$4:$N$709,11,FALSE)</f>
        <v>#N/A</v>
      </c>
      <c r="R313" s="39"/>
      <c r="S313" s="39"/>
      <c r="T313" s="19" t="e">
        <f>VLOOKUP(VLOOKUP($N$1,$X$4:$Y$11,2,FALSE)&amp;$S$1&amp;A313,作業ｼｰﾄ!$B$4:$N$709,12,FALSE)</f>
        <v>#N/A</v>
      </c>
      <c r="U313" s="29" t="e">
        <f>VLOOKUP(VLOOKUP($N$1,$X$4:$Y$11,2,FALSE)&amp;$S$1&amp;A313,作業ｼｰﾄ!$B$4:$N$709,13,FALSE)</f>
        <v>#N/A</v>
      </c>
      <c r="V313" s="17"/>
    </row>
    <row r="314" spans="1:22" ht="15.75" hidden="1" customHeight="1" x14ac:dyDescent="0.15">
      <c r="A314" s="3">
        <v>311</v>
      </c>
      <c r="B314" s="3">
        <f>IF(COUNTIF($I$4:L314,I314)=1,1,0)</f>
        <v>0</v>
      </c>
      <c r="C314" s="3" t="str">
        <f>IF(B314=0,"",SUM($B$4:B314))</f>
        <v/>
      </c>
      <c r="D314" s="39" t="e">
        <f>VLOOKUP(VLOOKUP($N$1,$X$4:$Y$11,2,FALSE)&amp;$S$1&amp;A314,作業ｼｰﾄ!$B$4:$N$709,6,FALSE)</f>
        <v>#N/A</v>
      </c>
      <c r="E314" s="39"/>
      <c r="F314" s="39"/>
      <c r="G314" s="40" t="e">
        <f>VLOOKUP(VLOOKUP($N$1,$X$4:$Y$11,2,FALSE)&amp;$S$1&amp;A314,作業ｼｰﾄ!$B$4:$N$709,7,FALSE)</f>
        <v>#N/A</v>
      </c>
      <c r="H314" s="40"/>
      <c r="I314" s="38" t="e">
        <f>VLOOKUP(VLOOKUP($N$1,$X$4:$Y$11,2,FALSE)&amp;$S$1&amp;A314,作業ｼｰﾄ!$B$4:$N$709,8,FALSE)</f>
        <v>#N/A</v>
      </c>
      <c r="J314" s="38"/>
      <c r="K314" s="38"/>
      <c r="L314" s="38"/>
      <c r="M314" s="44" t="e">
        <f>VLOOKUP(VLOOKUP($N$1,$X$4:$Y$11,2,FALSE)&amp;$S$1&amp;A314,作業ｼｰﾄ!$B$4:$N$709,9,FALSE)</f>
        <v>#N/A</v>
      </c>
      <c r="N314" s="44"/>
      <c r="O314" s="44"/>
      <c r="P314" s="30" t="e">
        <f>VLOOKUP(VLOOKUP($N$1,$X$4:$Y$11,2,FALSE)&amp;$S$1&amp;A314,作業ｼｰﾄ!$B$4:$N$709,10,FALSE)</f>
        <v>#N/A</v>
      </c>
      <c r="Q314" s="39" t="e">
        <f>VLOOKUP(VLOOKUP($N$1,$X$4:$Y$11,2,FALSE)&amp;$S$1&amp;A314,作業ｼｰﾄ!$B$4:$N$709,11,FALSE)</f>
        <v>#N/A</v>
      </c>
      <c r="R314" s="39"/>
      <c r="S314" s="39"/>
      <c r="T314" s="19" t="e">
        <f>VLOOKUP(VLOOKUP($N$1,$X$4:$Y$11,2,FALSE)&amp;$S$1&amp;A314,作業ｼｰﾄ!$B$4:$N$709,12,FALSE)</f>
        <v>#N/A</v>
      </c>
      <c r="U314" s="29" t="e">
        <f>VLOOKUP(VLOOKUP($N$1,$X$4:$Y$11,2,FALSE)&amp;$S$1&amp;A314,作業ｼｰﾄ!$B$4:$N$709,13,FALSE)</f>
        <v>#N/A</v>
      </c>
      <c r="V314" s="17"/>
    </row>
    <row r="315" spans="1:22" ht="15.75" hidden="1" customHeight="1" x14ac:dyDescent="0.15">
      <c r="A315" s="3">
        <v>312</v>
      </c>
      <c r="B315" s="3">
        <f>IF(COUNTIF($I$4:L315,I315)=1,1,0)</f>
        <v>0</v>
      </c>
      <c r="C315" s="3" t="str">
        <f>IF(B315=0,"",SUM($B$4:B315))</f>
        <v/>
      </c>
      <c r="D315" s="39" t="e">
        <f>VLOOKUP(VLOOKUP($N$1,$X$4:$Y$11,2,FALSE)&amp;$S$1&amp;A315,作業ｼｰﾄ!$B$4:$N$709,6,FALSE)</f>
        <v>#N/A</v>
      </c>
      <c r="E315" s="39"/>
      <c r="F315" s="39"/>
      <c r="G315" s="40" t="e">
        <f>VLOOKUP(VLOOKUP($N$1,$X$4:$Y$11,2,FALSE)&amp;$S$1&amp;A315,作業ｼｰﾄ!$B$4:$N$709,7,FALSE)</f>
        <v>#N/A</v>
      </c>
      <c r="H315" s="40"/>
      <c r="I315" s="38" t="e">
        <f>VLOOKUP(VLOOKUP($N$1,$X$4:$Y$11,2,FALSE)&amp;$S$1&amp;A315,作業ｼｰﾄ!$B$4:$N$709,8,FALSE)</f>
        <v>#N/A</v>
      </c>
      <c r="J315" s="38"/>
      <c r="K315" s="38"/>
      <c r="L315" s="38"/>
      <c r="M315" s="44" t="e">
        <f>VLOOKUP(VLOOKUP($N$1,$X$4:$Y$11,2,FALSE)&amp;$S$1&amp;A315,作業ｼｰﾄ!$B$4:$N$709,9,FALSE)</f>
        <v>#N/A</v>
      </c>
      <c r="N315" s="44"/>
      <c r="O315" s="44"/>
      <c r="P315" s="30" t="e">
        <f>VLOOKUP(VLOOKUP($N$1,$X$4:$Y$11,2,FALSE)&amp;$S$1&amp;A315,作業ｼｰﾄ!$B$4:$N$709,10,FALSE)</f>
        <v>#N/A</v>
      </c>
      <c r="Q315" s="39" t="e">
        <f>VLOOKUP(VLOOKUP($N$1,$X$4:$Y$11,2,FALSE)&amp;$S$1&amp;A315,作業ｼｰﾄ!$B$4:$N$709,11,FALSE)</f>
        <v>#N/A</v>
      </c>
      <c r="R315" s="39"/>
      <c r="S315" s="39"/>
      <c r="T315" s="19" t="e">
        <f>VLOOKUP(VLOOKUP($N$1,$X$4:$Y$11,2,FALSE)&amp;$S$1&amp;A315,作業ｼｰﾄ!$B$4:$N$709,12,FALSE)</f>
        <v>#N/A</v>
      </c>
      <c r="U315" s="29" t="e">
        <f>VLOOKUP(VLOOKUP($N$1,$X$4:$Y$11,2,FALSE)&amp;$S$1&amp;A315,作業ｼｰﾄ!$B$4:$N$709,13,FALSE)</f>
        <v>#N/A</v>
      </c>
      <c r="V315" s="17"/>
    </row>
    <row r="316" spans="1:22" ht="15.75" hidden="1" customHeight="1" x14ac:dyDescent="0.15">
      <c r="A316" s="3">
        <v>313</v>
      </c>
      <c r="B316" s="3">
        <f>IF(COUNTIF($I$4:L316,I316)=1,1,0)</f>
        <v>0</v>
      </c>
      <c r="C316" s="3" t="str">
        <f>IF(B316=0,"",SUM($B$4:B316))</f>
        <v/>
      </c>
      <c r="D316" s="39" t="e">
        <f>VLOOKUP(VLOOKUP($N$1,$X$4:$Y$11,2,FALSE)&amp;$S$1&amp;A316,作業ｼｰﾄ!$B$4:$N$709,6,FALSE)</f>
        <v>#N/A</v>
      </c>
      <c r="E316" s="39"/>
      <c r="F316" s="39"/>
      <c r="G316" s="40" t="e">
        <f>VLOOKUP(VLOOKUP($N$1,$X$4:$Y$11,2,FALSE)&amp;$S$1&amp;A316,作業ｼｰﾄ!$B$4:$N$709,7,FALSE)</f>
        <v>#N/A</v>
      </c>
      <c r="H316" s="40"/>
      <c r="I316" s="38" t="e">
        <f>VLOOKUP(VLOOKUP($N$1,$X$4:$Y$11,2,FALSE)&amp;$S$1&amp;A316,作業ｼｰﾄ!$B$4:$N$709,8,FALSE)</f>
        <v>#N/A</v>
      </c>
      <c r="J316" s="38"/>
      <c r="K316" s="38"/>
      <c r="L316" s="38"/>
      <c r="M316" s="44" t="e">
        <f>VLOOKUP(VLOOKUP($N$1,$X$4:$Y$11,2,FALSE)&amp;$S$1&amp;A316,作業ｼｰﾄ!$B$4:$N$709,9,FALSE)</f>
        <v>#N/A</v>
      </c>
      <c r="N316" s="44"/>
      <c r="O316" s="44"/>
      <c r="P316" s="30" t="e">
        <f>VLOOKUP(VLOOKUP($N$1,$X$4:$Y$11,2,FALSE)&amp;$S$1&amp;A316,作業ｼｰﾄ!$B$4:$N$709,10,FALSE)</f>
        <v>#N/A</v>
      </c>
      <c r="Q316" s="39" t="e">
        <f>VLOOKUP(VLOOKUP($N$1,$X$4:$Y$11,2,FALSE)&amp;$S$1&amp;A316,作業ｼｰﾄ!$B$4:$N$709,11,FALSE)</f>
        <v>#N/A</v>
      </c>
      <c r="R316" s="39"/>
      <c r="S316" s="39"/>
      <c r="T316" s="19" t="e">
        <f>VLOOKUP(VLOOKUP($N$1,$X$4:$Y$11,2,FALSE)&amp;$S$1&amp;A316,作業ｼｰﾄ!$B$4:$N$709,12,FALSE)</f>
        <v>#N/A</v>
      </c>
      <c r="U316" s="29" t="e">
        <f>VLOOKUP(VLOOKUP($N$1,$X$4:$Y$11,2,FALSE)&amp;$S$1&amp;A316,作業ｼｰﾄ!$B$4:$N$709,13,FALSE)</f>
        <v>#N/A</v>
      </c>
      <c r="V316" s="17"/>
    </row>
    <row r="317" spans="1:22" ht="15.75" hidden="1" customHeight="1" x14ac:dyDescent="0.15">
      <c r="A317" s="3">
        <v>314</v>
      </c>
      <c r="B317" s="3">
        <f>IF(COUNTIF($I$4:L317,I317)=1,1,0)</f>
        <v>0</v>
      </c>
      <c r="C317" s="3" t="str">
        <f>IF(B317=0,"",SUM($B$4:B317))</f>
        <v/>
      </c>
      <c r="D317" s="39" t="e">
        <f>VLOOKUP(VLOOKUP($N$1,$X$4:$Y$11,2,FALSE)&amp;$S$1&amp;A317,作業ｼｰﾄ!$B$4:$N$709,6,FALSE)</f>
        <v>#N/A</v>
      </c>
      <c r="E317" s="39"/>
      <c r="F317" s="39"/>
      <c r="G317" s="40" t="e">
        <f>VLOOKUP(VLOOKUP($N$1,$X$4:$Y$11,2,FALSE)&amp;$S$1&amp;A317,作業ｼｰﾄ!$B$4:$N$709,7,FALSE)</f>
        <v>#N/A</v>
      </c>
      <c r="H317" s="40"/>
      <c r="I317" s="38" t="e">
        <f>VLOOKUP(VLOOKUP($N$1,$X$4:$Y$11,2,FALSE)&amp;$S$1&amp;A317,作業ｼｰﾄ!$B$4:$N$709,8,FALSE)</f>
        <v>#N/A</v>
      </c>
      <c r="J317" s="38"/>
      <c r="K317" s="38"/>
      <c r="L317" s="38"/>
      <c r="M317" s="44" t="e">
        <f>VLOOKUP(VLOOKUP($N$1,$X$4:$Y$11,2,FALSE)&amp;$S$1&amp;A317,作業ｼｰﾄ!$B$4:$N$709,9,FALSE)</f>
        <v>#N/A</v>
      </c>
      <c r="N317" s="44"/>
      <c r="O317" s="44"/>
      <c r="P317" s="30" t="e">
        <f>VLOOKUP(VLOOKUP($N$1,$X$4:$Y$11,2,FALSE)&amp;$S$1&amp;A317,作業ｼｰﾄ!$B$4:$N$709,10,FALSE)</f>
        <v>#N/A</v>
      </c>
      <c r="Q317" s="39" t="e">
        <f>VLOOKUP(VLOOKUP($N$1,$X$4:$Y$11,2,FALSE)&amp;$S$1&amp;A317,作業ｼｰﾄ!$B$4:$N$709,11,FALSE)</f>
        <v>#N/A</v>
      </c>
      <c r="R317" s="39"/>
      <c r="S317" s="39"/>
      <c r="T317" s="19" t="e">
        <f>VLOOKUP(VLOOKUP($N$1,$X$4:$Y$11,2,FALSE)&amp;$S$1&amp;A317,作業ｼｰﾄ!$B$4:$N$709,12,FALSE)</f>
        <v>#N/A</v>
      </c>
      <c r="U317" s="29" t="e">
        <f>VLOOKUP(VLOOKUP($N$1,$X$4:$Y$11,2,FALSE)&amp;$S$1&amp;A317,作業ｼｰﾄ!$B$4:$N$709,13,FALSE)</f>
        <v>#N/A</v>
      </c>
      <c r="V317" s="17"/>
    </row>
    <row r="318" spans="1:22" ht="15.75" hidden="1" customHeight="1" x14ac:dyDescent="0.15">
      <c r="A318" s="3">
        <v>315</v>
      </c>
      <c r="B318" s="3">
        <f>IF(COUNTIF($I$4:L318,I318)=1,1,0)</f>
        <v>0</v>
      </c>
      <c r="C318" s="3" t="str">
        <f>IF(B318=0,"",SUM($B$4:B318))</f>
        <v/>
      </c>
      <c r="D318" s="39" t="e">
        <f>VLOOKUP(VLOOKUP($N$1,$X$4:$Y$11,2,FALSE)&amp;$S$1&amp;A318,作業ｼｰﾄ!$B$4:$N$709,6,FALSE)</f>
        <v>#N/A</v>
      </c>
      <c r="E318" s="39"/>
      <c r="F318" s="39"/>
      <c r="G318" s="40" t="e">
        <f>VLOOKUP(VLOOKUP($N$1,$X$4:$Y$11,2,FALSE)&amp;$S$1&amp;A318,作業ｼｰﾄ!$B$4:$N$709,7,FALSE)</f>
        <v>#N/A</v>
      </c>
      <c r="H318" s="40"/>
      <c r="I318" s="38" t="e">
        <f>VLOOKUP(VLOOKUP($N$1,$X$4:$Y$11,2,FALSE)&amp;$S$1&amp;A318,作業ｼｰﾄ!$B$4:$N$709,8,FALSE)</f>
        <v>#N/A</v>
      </c>
      <c r="J318" s="38"/>
      <c r="K318" s="38"/>
      <c r="L318" s="38"/>
      <c r="M318" s="44" t="e">
        <f>VLOOKUP(VLOOKUP($N$1,$X$4:$Y$11,2,FALSE)&amp;$S$1&amp;A318,作業ｼｰﾄ!$B$4:$N$709,9,FALSE)</f>
        <v>#N/A</v>
      </c>
      <c r="N318" s="44"/>
      <c r="O318" s="44"/>
      <c r="P318" s="30" t="e">
        <f>VLOOKUP(VLOOKUP($N$1,$X$4:$Y$11,2,FALSE)&amp;$S$1&amp;A318,作業ｼｰﾄ!$B$4:$N$709,10,FALSE)</f>
        <v>#N/A</v>
      </c>
      <c r="Q318" s="39" t="e">
        <f>VLOOKUP(VLOOKUP($N$1,$X$4:$Y$11,2,FALSE)&amp;$S$1&amp;A318,作業ｼｰﾄ!$B$4:$N$709,11,FALSE)</f>
        <v>#N/A</v>
      </c>
      <c r="R318" s="39"/>
      <c r="S318" s="39"/>
      <c r="T318" s="19" t="e">
        <f>VLOOKUP(VLOOKUP($N$1,$X$4:$Y$11,2,FALSE)&amp;$S$1&amp;A318,作業ｼｰﾄ!$B$4:$N$709,12,FALSE)</f>
        <v>#N/A</v>
      </c>
      <c r="U318" s="29" t="e">
        <f>VLOOKUP(VLOOKUP($N$1,$X$4:$Y$11,2,FALSE)&amp;$S$1&amp;A318,作業ｼｰﾄ!$B$4:$N$709,13,FALSE)</f>
        <v>#N/A</v>
      </c>
      <c r="V318" s="17"/>
    </row>
    <row r="319" spans="1:22" ht="15.75" hidden="1" customHeight="1" x14ac:dyDescent="0.15">
      <c r="A319" s="3">
        <v>316</v>
      </c>
      <c r="B319" s="3">
        <f>IF(COUNTIF($I$4:L319,I319)=1,1,0)</f>
        <v>0</v>
      </c>
      <c r="C319" s="3" t="str">
        <f>IF(B319=0,"",SUM($B$4:B319))</f>
        <v/>
      </c>
      <c r="D319" s="39" t="e">
        <f>VLOOKUP(VLOOKUP($N$1,$X$4:$Y$11,2,FALSE)&amp;$S$1&amp;A319,作業ｼｰﾄ!$B$4:$N$709,6,FALSE)</f>
        <v>#N/A</v>
      </c>
      <c r="E319" s="39"/>
      <c r="F319" s="39"/>
      <c r="G319" s="40" t="e">
        <f>VLOOKUP(VLOOKUP($N$1,$X$4:$Y$11,2,FALSE)&amp;$S$1&amp;A319,作業ｼｰﾄ!$B$4:$N$709,7,FALSE)</f>
        <v>#N/A</v>
      </c>
      <c r="H319" s="40"/>
      <c r="I319" s="38" t="e">
        <f>VLOOKUP(VLOOKUP($N$1,$X$4:$Y$11,2,FALSE)&amp;$S$1&amp;A319,作業ｼｰﾄ!$B$4:$N$709,8,FALSE)</f>
        <v>#N/A</v>
      </c>
      <c r="J319" s="38"/>
      <c r="K319" s="38"/>
      <c r="L319" s="38"/>
      <c r="M319" s="44" t="e">
        <f>VLOOKUP(VLOOKUP($N$1,$X$4:$Y$11,2,FALSE)&amp;$S$1&amp;A319,作業ｼｰﾄ!$B$4:$N$709,9,FALSE)</f>
        <v>#N/A</v>
      </c>
      <c r="N319" s="44"/>
      <c r="O319" s="44"/>
      <c r="P319" s="30" t="e">
        <f>VLOOKUP(VLOOKUP($N$1,$X$4:$Y$11,2,FALSE)&amp;$S$1&amp;A319,作業ｼｰﾄ!$B$4:$N$709,10,FALSE)</f>
        <v>#N/A</v>
      </c>
      <c r="Q319" s="39" t="e">
        <f>VLOOKUP(VLOOKUP($N$1,$X$4:$Y$11,2,FALSE)&amp;$S$1&amp;A319,作業ｼｰﾄ!$B$4:$N$709,11,FALSE)</f>
        <v>#N/A</v>
      </c>
      <c r="R319" s="39"/>
      <c r="S319" s="39"/>
      <c r="T319" s="19" t="e">
        <f>VLOOKUP(VLOOKUP($N$1,$X$4:$Y$11,2,FALSE)&amp;$S$1&amp;A319,作業ｼｰﾄ!$B$4:$N$709,12,FALSE)</f>
        <v>#N/A</v>
      </c>
      <c r="U319" s="29" t="e">
        <f>VLOOKUP(VLOOKUP($N$1,$X$4:$Y$11,2,FALSE)&amp;$S$1&amp;A319,作業ｼｰﾄ!$B$4:$N$709,13,FALSE)</f>
        <v>#N/A</v>
      </c>
      <c r="V319" s="17"/>
    </row>
    <row r="320" spans="1:22" ht="15.75" hidden="1" customHeight="1" x14ac:dyDescent="0.15">
      <c r="A320" s="3">
        <v>317</v>
      </c>
      <c r="B320" s="3">
        <f>IF(COUNTIF($I$4:L320,I320)=1,1,0)</f>
        <v>0</v>
      </c>
      <c r="C320" s="3" t="str">
        <f>IF(B320=0,"",SUM($B$4:B320))</f>
        <v/>
      </c>
      <c r="D320" s="39" t="e">
        <f>VLOOKUP(VLOOKUP($N$1,$X$4:$Y$11,2,FALSE)&amp;$S$1&amp;A320,作業ｼｰﾄ!$B$4:$N$709,6,FALSE)</f>
        <v>#N/A</v>
      </c>
      <c r="E320" s="39"/>
      <c r="F320" s="39"/>
      <c r="G320" s="40" t="e">
        <f>VLOOKUP(VLOOKUP($N$1,$X$4:$Y$11,2,FALSE)&amp;$S$1&amp;A320,作業ｼｰﾄ!$B$4:$N$709,7,FALSE)</f>
        <v>#N/A</v>
      </c>
      <c r="H320" s="40"/>
      <c r="I320" s="38" t="e">
        <f>VLOOKUP(VLOOKUP($N$1,$X$4:$Y$11,2,FALSE)&amp;$S$1&amp;A320,作業ｼｰﾄ!$B$4:$N$709,8,FALSE)</f>
        <v>#N/A</v>
      </c>
      <c r="J320" s="38"/>
      <c r="K320" s="38"/>
      <c r="L320" s="38"/>
      <c r="M320" s="44" t="e">
        <f>VLOOKUP(VLOOKUP($N$1,$X$4:$Y$11,2,FALSE)&amp;$S$1&amp;A320,作業ｼｰﾄ!$B$4:$N$709,9,FALSE)</f>
        <v>#N/A</v>
      </c>
      <c r="N320" s="44"/>
      <c r="O320" s="44"/>
      <c r="P320" s="30" t="e">
        <f>VLOOKUP(VLOOKUP($N$1,$X$4:$Y$11,2,FALSE)&amp;$S$1&amp;A320,作業ｼｰﾄ!$B$4:$N$709,10,FALSE)</f>
        <v>#N/A</v>
      </c>
      <c r="Q320" s="39" t="e">
        <f>VLOOKUP(VLOOKUP($N$1,$X$4:$Y$11,2,FALSE)&amp;$S$1&amp;A320,作業ｼｰﾄ!$B$4:$N$709,11,FALSE)</f>
        <v>#N/A</v>
      </c>
      <c r="R320" s="39"/>
      <c r="S320" s="39"/>
      <c r="T320" s="19" t="e">
        <f>VLOOKUP(VLOOKUP($N$1,$X$4:$Y$11,2,FALSE)&amp;$S$1&amp;A320,作業ｼｰﾄ!$B$4:$N$709,12,FALSE)</f>
        <v>#N/A</v>
      </c>
      <c r="U320" s="29" t="e">
        <f>VLOOKUP(VLOOKUP($N$1,$X$4:$Y$11,2,FALSE)&amp;$S$1&amp;A320,作業ｼｰﾄ!$B$4:$N$709,13,FALSE)</f>
        <v>#N/A</v>
      </c>
      <c r="V320" s="17"/>
    </row>
    <row r="321" spans="1:22" ht="15.75" hidden="1" customHeight="1" x14ac:dyDescent="0.15">
      <c r="A321" s="3">
        <v>318</v>
      </c>
      <c r="B321" s="3">
        <f>IF(COUNTIF($I$4:L321,I321)=1,1,0)</f>
        <v>0</v>
      </c>
      <c r="C321" s="3" t="str">
        <f>IF(B321=0,"",SUM($B$4:B321))</f>
        <v/>
      </c>
      <c r="D321" s="39" t="e">
        <f>VLOOKUP(VLOOKUP($N$1,$X$4:$Y$11,2,FALSE)&amp;$S$1&amp;A321,作業ｼｰﾄ!$B$4:$N$709,6,FALSE)</f>
        <v>#N/A</v>
      </c>
      <c r="E321" s="39"/>
      <c r="F321" s="39"/>
      <c r="G321" s="40" t="e">
        <f>VLOOKUP(VLOOKUP($N$1,$X$4:$Y$11,2,FALSE)&amp;$S$1&amp;A321,作業ｼｰﾄ!$B$4:$N$709,7,FALSE)</f>
        <v>#N/A</v>
      </c>
      <c r="H321" s="40"/>
      <c r="I321" s="38" t="e">
        <f>VLOOKUP(VLOOKUP($N$1,$X$4:$Y$11,2,FALSE)&amp;$S$1&amp;A321,作業ｼｰﾄ!$B$4:$N$709,8,FALSE)</f>
        <v>#N/A</v>
      </c>
      <c r="J321" s="38"/>
      <c r="K321" s="38"/>
      <c r="L321" s="38"/>
      <c r="M321" s="44" t="e">
        <f>VLOOKUP(VLOOKUP($N$1,$X$4:$Y$11,2,FALSE)&amp;$S$1&amp;A321,作業ｼｰﾄ!$B$4:$N$709,9,FALSE)</f>
        <v>#N/A</v>
      </c>
      <c r="N321" s="44"/>
      <c r="O321" s="44"/>
      <c r="P321" s="30" t="e">
        <f>VLOOKUP(VLOOKUP($N$1,$X$4:$Y$11,2,FALSE)&amp;$S$1&amp;A321,作業ｼｰﾄ!$B$4:$N$709,10,FALSE)</f>
        <v>#N/A</v>
      </c>
      <c r="Q321" s="39" t="e">
        <f>VLOOKUP(VLOOKUP($N$1,$X$4:$Y$11,2,FALSE)&amp;$S$1&amp;A321,作業ｼｰﾄ!$B$4:$N$709,11,FALSE)</f>
        <v>#N/A</v>
      </c>
      <c r="R321" s="39"/>
      <c r="S321" s="39"/>
      <c r="T321" s="19" t="e">
        <f>VLOOKUP(VLOOKUP($N$1,$X$4:$Y$11,2,FALSE)&amp;$S$1&amp;A321,作業ｼｰﾄ!$B$4:$N$709,12,FALSE)</f>
        <v>#N/A</v>
      </c>
      <c r="U321" s="29" t="e">
        <f>VLOOKUP(VLOOKUP($N$1,$X$4:$Y$11,2,FALSE)&amp;$S$1&amp;A321,作業ｼｰﾄ!$B$4:$N$709,13,FALSE)</f>
        <v>#N/A</v>
      </c>
      <c r="V321" s="17"/>
    </row>
    <row r="322" spans="1:22" ht="15.75" hidden="1" customHeight="1" x14ac:dyDescent="0.15">
      <c r="A322" s="3">
        <v>319</v>
      </c>
      <c r="B322" s="3">
        <f>IF(COUNTIF($I$4:L322,I322)=1,1,0)</f>
        <v>0</v>
      </c>
      <c r="C322" s="3" t="str">
        <f>IF(B322=0,"",SUM($B$4:B322))</f>
        <v/>
      </c>
      <c r="D322" s="39" t="e">
        <f>VLOOKUP(VLOOKUP($N$1,$X$4:$Y$11,2,FALSE)&amp;$S$1&amp;A322,作業ｼｰﾄ!$B$4:$N$709,6,FALSE)</f>
        <v>#N/A</v>
      </c>
      <c r="E322" s="39"/>
      <c r="F322" s="39"/>
      <c r="G322" s="40" t="e">
        <f>VLOOKUP(VLOOKUP($N$1,$X$4:$Y$11,2,FALSE)&amp;$S$1&amp;A322,作業ｼｰﾄ!$B$4:$N$709,7,FALSE)</f>
        <v>#N/A</v>
      </c>
      <c r="H322" s="40"/>
      <c r="I322" s="38" t="e">
        <f>VLOOKUP(VLOOKUP($N$1,$X$4:$Y$11,2,FALSE)&amp;$S$1&amp;A322,作業ｼｰﾄ!$B$4:$N$709,8,FALSE)</f>
        <v>#N/A</v>
      </c>
      <c r="J322" s="38"/>
      <c r="K322" s="38"/>
      <c r="L322" s="38"/>
      <c r="M322" s="44" t="e">
        <f>VLOOKUP(VLOOKUP($N$1,$X$4:$Y$11,2,FALSE)&amp;$S$1&amp;A322,作業ｼｰﾄ!$B$4:$N$709,9,FALSE)</f>
        <v>#N/A</v>
      </c>
      <c r="N322" s="44"/>
      <c r="O322" s="44"/>
      <c r="P322" s="30" t="e">
        <f>VLOOKUP(VLOOKUP($N$1,$X$4:$Y$11,2,FALSE)&amp;$S$1&amp;A322,作業ｼｰﾄ!$B$4:$N$709,10,FALSE)</f>
        <v>#N/A</v>
      </c>
      <c r="Q322" s="39" t="e">
        <f>VLOOKUP(VLOOKUP($N$1,$X$4:$Y$11,2,FALSE)&amp;$S$1&amp;A322,作業ｼｰﾄ!$B$4:$N$709,11,FALSE)</f>
        <v>#N/A</v>
      </c>
      <c r="R322" s="39"/>
      <c r="S322" s="39"/>
      <c r="T322" s="19" t="e">
        <f>VLOOKUP(VLOOKUP($N$1,$X$4:$Y$11,2,FALSE)&amp;$S$1&amp;A322,作業ｼｰﾄ!$B$4:$N$709,12,FALSE)</f>
        <v>#N/A</v>
      </c>
      <c r="U322" s="29" t="e">
        <f>VLOOKUP(VLOOKUP($N$1,$X$4:$Y$11,2,FALSE)&amp;$S$1&amp;A322,作業ｼｰﾄ!$B$4:$N$709,13,FALSE)</f>
        <v>#N/A</v>
      </c>
      <c r="V322" s="17"/>
    </row>
    <row r="323" spans="1:22" ht="15.75" hidden="1" customHeight="1" x14ac:dyDescent="0.15">
      <c r="A323" s="3">
        <v>320</v>
      </c>
      <c r="B323" s="3">
        <f>IF(COUNTIF($I$4:L323,I323)=1,1,0)</f>
        <v>0</v>
      </c>
      <c r="C323" s="3" t="str">
        <f>IF(B323=0,"",SUM($B$4:B323))</f>
        <v/>
      </c>
      <c r="D323" s="39" t="e">
        <f>VLOOKUP(VLOOKUP($N$1,$X$4:$Y$11,2,FALSE)&amp;$S$1&amp;A323,作業ｼｰﾄ!$B$4:$N$709,6,FALSE)</f>
        <v>#N/A</v>
      </c>
      <c r="E323" s="39"/>
      <c r="F323" s="39"/>
      <c r="G323" s="40" t="e">
        <f>VLOOKUP(VLOOKUP($N$1,$X$4:$Y$11,2,FALSE)&amp;$S$1&amp;A323,作業ｼｰﾄ!$B$4:$N$709,7,FALSE)</f>
        <v>#N/A</v>
      </c>
      <c r="H323" s="40"/>
      <c r="I323" s="38" t="e">
        <f>VLOOKUP(VLOOKUP($N$1,$X$4:$Y$11,2,FALSE)&amp;$S$1&amp;A323,作業ｼｰﾄ!$B$4:$N$709,8,FALSE)</f>
        <v>#N/A</v>
      </c>
      <c r="J323" s="38"/>
      <c r="K323" s="38"/>
      <c r="L323" s="38"/>
      <c r="M323" s="44" t="e">
        <f>VLOOKUP(VLOOKUP($N$1,$X$4:$Y$11,2,FALSE)&amp;$S$1&amp;A323,作業ｼｰﾄ!$B$4:$N$709,9,FALSE)</f>
        <v>#N/A</v>
      </c>
      <c r="N323" s="44"/>
      <c r="O323" s="44"/>
      <c r="P323" s="30" t="e">
        <f>VLOOKUP(VLOOKUP($N$1,$X$4:$Y$11,2,FALSE)&amp;$S$1&amp;A323,作業ｼｰﾄ!$B$4:$N$709,10,FALSE)</f>
        <v>#N/A</v>
      </c>
      <c r="Q323" s="39" t="e">
        <f>VLOOKUP(VLOOKUP($N$1,$X$4:$Y$11,2,FALSE)&amp;$S$1&amp;A323,作業ｼｰﾄ!$B$4:$N$709,11,FALSE)</f>
        <v>#N/A</v>
      </c>
      <c r="R323" s="39"/>
      <c r="S323" s="39"/>
      <c r="T323" s="19" t="e">
        <f>VLOOKUP(VLOOKUP($N$1,$X$4:$Y$11,2,FALSE)&amp;$S$1&amp;A323,作業ｼｰﾄ!$B$4:$N$709,12,FALSE)</f>
        <v>#N/A</v>
      </c>
      <c r="U323" s="29" t="e">
        <f>VLOOKUP(VLOOKUP($N$1,$X$4:$Y$11,2,FALSE)&amp;$S$1&amp;A323,作業ｼｰﾄ!$B$4:$N$709,13,FALSE)</f>
        <v>#N/A</v>
      </c>
      <c r="V323" s="17"/>
    </row>
    <row r="324" spans="1:22" ht="15.75" hidden="1" customHeight="1" x14ac:dyDescent="0.15">
      <c r="A324" s="3">
        <v>321</v>
      </c>
      <c r="B324" s="3">
        <f>IF(COUNTIF($I$4:L324,I324)=1,1,0)</f>
        <v>0</v>
      </c>
      <c r="C324" s="3" t="str">
        <f>IF(B324=0,"",SUM($B$4:B324))</f>
        <v/>
      </c>
      <c r="D324" s="39" t="e">
        <f>VLOOKUP(VLOOKUP($N$1,$X$4:$Y$11,2,FALSE)&amp;$S$1&amp;A324,作業ｼｰﾄ!$B$4:$N$709,6,FALSE)</f>
        <v>#N/A</v>
      </c>
      <c r="E324" s="39"/>
      <c r="F324" s="39"/>
      <c r="G324" s="40" t="e">
        <f>VLOOKUP(VLOOKUP($N$1,$X$4:$Y$11,2,FALSE)&amp;$S$1&amp;A324,作業ｼｰﾄ!$B$4:$N$709,7,FALSE)</f>
        <v>#N/A</v>
      </c>
      <c r="H324" s="40"/>
      <c r="I324" s="38" t="e">
        <f>VLOOKUP(VLOOKUP($N$1,$X$4:$Y$11,2,FALSE)&amp;$S$1&amp;A324,作業ｼｰﾄ!$B$4:$N$709,8,FALSE)</f>
        <v>#N/A</v>
      </c>
      <c r="J324" s="38"/>
      <c r="K324" s="38"/>
      <c r="L324" s="38"/>
      <c r="M324" s="44" t="e">
        <f>VLOOKUP(VLOOKUP($N$1,$X$4:$Y$11,2,FALSE)&amp;$S$1&amp;A324,作業ｼｰﾄ!$B$4:$N$709,9,FALSE)</f>
        <v>#N/A</v>
      </c>
      <c r="N324" s="44"/>
      <c r="O324" s="44"/>
      <c r="P324" s="30" t="e">
        <f>VLOOKUP(VLOOKUP($N$1,$X$4:$Y$11,2,FALSE)&amp;$S$1&amp;A324,作業ｼｰﾄ!$B$4:$N$709,10,FALSE)</f>
        <v>#N/A</v>
      </c>
      <c r="Q324" s="39" t="e">
        <f>VLOOKUP(VLOOKUP($N$1,$X$4:$Y$11,2,FALSE)&amp;$S$1&amp;A324,作業ｼｰﾄ!$B$4:$N$709,11,FALSE)</f>
        <v>#N/A</v>
      </c>
      <c r="R324" s="39"/>
      <c r="S324" s="39"/>
      <c r="T324" s="19" t="e">
        <f>VLOOKUP(VLOOKUP($N$1,$X$4:$Y$11,2,FALSE)&amp;$S$1&amp;A324,作業ｼｰﾄ!$B$4:$N$709,12,FALSE)</f>
        <v>#N/A</v>
      </c>
      <c r="U324" s="29" t="e">
        <f>VLOOKUP(VLOOKUP($N$1,$X$4:$Y$11,2,FALSE)&amp;$S$1&amp;A324,作業ｼｰﾄ!$B$4:$N$709,13,FALSE)</f>
        <v>#N/A</v>
      </c>
      <c r="V324" s="17"/>
    </row>
    <row r="325" spans="1:22" ht="15.75" hidden="1" customHeight="1" x14ac:dyDescent="0.15">
      <c r="A325" s="3">
        <v>322</v>
      </c>
      <c r="B325" s="3">
        <f>IF(COUNTIF($I$4:L325,I325)=1,1,0)</f>
        <v>0</v>
      </c>
      <c r="C325" s="3" t="str">
        <f>IF(B325=0,"",SUM($B$4:B325))</f>
        <v/>
      </c>
      <c r="D325" s="39" t="e">
        <f>VLOOKUP(VLOOKUP($N$1,$X$4:$Y$11,2,FALSE)&amp;$S$1&amp;A325,作業ｼｰﾄ!$B$4:$N$709,6,FALSE)</f>
        <v>#N/A</v>
      </c>
      <c r="E325" s="39"/>
      <c r="F325" s="39"/>
      <c r="G325" s="40" t="e">
        <f>VLOOKUP(VLOOKUP($N$1,$X$4:$Y$11,2,FALSE)&amp;$S$1&amp;A325,作業ｼｰﾄ!$B$4:$N$709,7,FALSE)</f>
        <v>#N/A</v>
      </c>
      <c r="H325" s="40"/>
      <c r="I325" s="38" t="e">
        <f>VLOOKUP(VLOOKUP($N$1,$X$4:$Y$11,2,FALSE)&amp;$S$1&amp;A325,作業ｼｰﾄ!$B$4:$N$709,8,FALSE)</f>
        <v>#N/A</v>
      </c>
      <c r="J325" s="38"/>
      <c r="K325" s="38"/>
      <c r="L325" s="38"/>
      <c r="M325" s="44" t="e">
        <f>VLOOKUP(VLOOKUP($N$1,$X$4:$Y$11,2,FALSE)&amp;$S$1&amp;A325,作業ｼｰﾄ!$B$4:$N$709,9,FALSE)</f>
        <v>#N/A</v>
      </c>
      <c r="N325" s="44"/>
      <c r="O325" s="44"/>
      <c r="P325" s="30" t="e">
        <f>VLOOKUP(VLOOKUP($N$1,$X$4:$Y$11,2,FALSE)&amp;$S$1&amp;A325,作業ｼｰﾄ!$B$4:$N$709,10,FALSE)</f>
        <v>#N/A</v>
      </c>
      <c r="Q325" s="39" t="e">
        <f>VLOOKUP(VLOOKUP($N$1,$X$4:$Y$11,2,FALSE)&amp;$S$1&amp;A325,作業ｼｰﾄ!$B$4:$N$709,11,FALSE)</f>
        <v>#N/A</v>
      </c>
      <c r="R325" s="39"/>
      <c r="S325" s="39"/>
      <c r="T325" s="19" t="e">
        <f>VLOOKUP(VLOOKUP($N$1,$X$4:$Y$11,2,FALSE)&amp;$S$1&amp;A325,作業ｼｰﾄ!$B$4:$N$709,12,FALSE)</f>
        <v>#N/A</v>
      </c>
      <c r="U325" s="29" t="e">
        <f>VLOOKUP(VLOOKUP($N$1,$X$4:$Y$11,2,FALSE)&amp;$S$1&amp;A325,作業ｼｰﾄ!$B$4:$N$709,13,FALSE)</f>
        <v>#N/A</v>
      </c>
      <c r="V325" s="17"/>
    </row>
    <row r="326" spans="1:22" ht="15.75" hidden="1" customHeight="1" x14ac:dyDescent="0.15">
      <c r="A326" s="3">
        <v>323</v>
      </c>
      <c r="B326" s="3">
        <f>IF(COUNTIF($I$4:L326,I326)=1,1,0)</f>
        <v>0</v>
      </c>
      <c r="C326" s="3" t="str">
        <f>IF(B326=0,"",SUM($B$4:B326))</f>
        <v/>
      </c>
      <c r="D326" s="39" t="e">
        <f>VLOOKUP(VLOOKUP($N$1,$X$4:$Y$11,2,FALSE)&amp;$S$1&amp;A326,作業ｼｰﾄ!$B$4:$N$709,6,FALSE)</f>
        <v>#N/A</v>
      </c>
      <c r="E326" s="39"/>
      <c r="F326" s="39"/>
      <c r="G326" s="40" t="e">
        <f>VLOOKUP(VLOOKUP($N$1,$X$4:$Y$11,2,FALSE)&amp;$S$1&amp;A326,作業ｼｰﾄ!$B$4:$N$709,7,FALSE)</f>
        <v>#N/A</v>
      </c>
      <c r="H326" s="40"/>
      <c r="I326" s="38" t="e">
        <f>VLOOKUP(VLOOKUP($N$1,$X$4:$Y$11,2,FALSE)&amp;$S$1&amp;A326,作業ｼｰﾄ!$B$4:$N$709,8,FALSE)</f>
        <v>#N/A</v>
      </c>
      <c r="J326" s="38"/>
      <c r="K326" s="38"/>
      <c r="L326" s="38"/>
      <c r="M326" s="44" t="e">
        <f>VLOOKUP(VLOOKUP($N$1,$X$4:$Y$11,2,FALSE)&amp;$S$1&amp;A326,作業ｼｰﾄ!$B$4:$N$709,9,FALSE)</f>
        <v>#N/A</v>
      </c>
      <c r="N326" s="44"/>
      <c r="O326" s="44"/>
      <c r="P326" s="30" t="e">
        <f>VLOOKUP(VLOOKUP($N$1,$X$4:$Y$11,2,FALSE)&amp;$S$1&amp;A326,作業ｼｰﾄ!$B$4:$N$709,10,FALSE)</f>
        <v>#N/A</v>
      </c>
      <c r="Q326" s="39" t="e">
        <f>VLOOKUP(VLOOKUP($N$1,$X$4:$Y$11,2,FALSE)&amp;$S$1&amp;A326,作業ｼｰﾄ!$B$4:$N$709,11,FALSE)</f>
        <v>#N/A</v>
      </c>
      <c r="R326" s="39"/>
      <c r="S326" s="39"/>
      <c r="T326" s="19" t="e">
        <f>VLOOKUP(VLOOKUP($N$1,$X$4:$Y$11,2,FALSE)&amp;$S$1&amp;A326,作業ｼｰﾄ!$B$4:$N$709,12,FALSE)</f>
        <v>#N/A</v>
      </c>
      <c r="U326" s="29" t="e">
        <f>VLOOKUP(VLOOKUP($N$1,$X$4:$Y$11,2,FALSE)&amp;$S$1&amp;A326,作業ｼｰﾄ!$B$4:$N$709,13,FALSE)</f>
        <v>#N/A</v>
      </c>
      <c r="V326" s="17"/>
    </row>
    <row r="327" spans="1:22" ht="15.75" hidden="1" customHeight="1" x14ac:dyDescent="0.15">
      <c r="A327" s="3">
        <v>324</v>
      </c>
      <c r="B327" s="3">
        <f>IF(COUNTIF($I$4:L327,I327)=1,1,0)</f>
        <v>0</v>
      </c>
      <c r="C327" s="3" t="str">
        <f>IF(B327=0,"",SUM($B$4:B327))</f>
        <v/>
      </c>
      <c r="D327" s="39" t="e">
        <f>VLOOKUP(VLOOKUP($N$1,$X$4:$Y$11,2,FALSE)&amp;$S$1&amp;A327,作業ｼｰﾄ!$B$4:$N$709,6,FALSE)</f>
        <v>#N/A</v>
      </c>
      <c r="E327" s="39"/>
      <c r="F327" s="39"/>
      <c r="G327" s="40" t="e">
        <f>VLOOKUP(VLOOKUP($N$1,$X$4:$Y$11,2,FALSE)&amp;$S$1&amp;A327,作業ｼｰﾄ!$B$4:$N$709,7,FALSE)</f>
        <v>#N/A</v>
      </c>
      <c r="H327" s="40"/>
      <c r="I327" s="38" t="e">
        <f>VLOOKUP(VLOOKUP($N$1,$X$4:$Y$11,2,FALSE)&amp;$S$1&amp;A327,作業ｼｰﾄ!$B$4:$N$709,8,FALSE)</f>
        <v>#N/A</v>
      </c>
      <c r="J327" s="38"/>
      <c r="K327" s="38"/>
      <c r="L327" s="38"/>
      <c r="M327" s="44" t="e">
        <f>VLOOKUP(VLOOKUP($N$1,$X$4:$Y$11,2,FALSE)&amp;$S$1&amp;A327,作業ｼｰﾄ!$B$4:$N$709,9,FALSE)</f>
        <v>#N/A</v>
      </c>
      <c r="N327" s="44"/>
      <c r="O327" s="44"/>
      <c r="P327" s="30" t="e">
        <f>VLOOKUP(VLOOKUP($N$1,$X$4:$Y$11,2,FALSE)&amp;$S$1&amp;A327,作業ｼｰﾄ!$B$4:$N$709,10,FALSE)</f>
        <v>#N/A</v>
      </c>
      <c r="Q327" s="39" t="e">
        <f>VLOOKUP(VLOOKUP($N$1,$X$4:$Y$11,2,FALSE)&amp;$S$1&amp;A327,作業ｼｰﾄ!$B$4:$N$709,11,FALSE)</f>
        <v>#N/A</v>
      </c>
      <c r="R327" s="39"/>
      <c r="S327" s="39"/>
      <c r="T327" s="19" t="e">
        <f>VLOOKUP(VLOOKUP($N$1,$X$4:$Y$11,2,FALSE)&amp;$S$1&amp;A327,作業ｼｰﾄ!$B$4:$N$709,12,FALSE)</f>
        <v>#N/A</v>
      </c>
      <c r="U327" s="29" t="e">
        <f>VLOOKUP(VLOOKUP($N$1,$X$4:$Y$11,2,FALSE)&amp;$S$1&amp;A327,作業ｼｰﾄ!$B$4:$N$709,13,FALSE)</f>
        <v>#N/A</v>
      </c>
      <c r="V327" s="17"/>
    </row>
    <row r="328" spans="1:22" ht="15.75" hidden="1" customHeight="1" x14ac:dyDescent="0.15">
      <c r="A328" s="3">
        <v>325</v>
      </c>
      <c r="B328" s="3">
        <f>IF(COUNTIF($I$4:L328,I328)=1,1,0)</f>
        <v>0</v>
      </c>
      <c r="C328" s="3" t="str">
        <f>IF(B328=0,"",SUM($B$4:B328))</f>
        <v/>
      </c>
      <c r="D328" s="39" t="e">
        <f>VLOOKUP(VLOOKUP($N$1,$X$4:$Y$11,2,FALSE)&amp;$S$1&amp;A328,作業ｼｰﾄ!$B$4:$N$709,6,FALSE)</f>
        <v>#N/A</v>
      </c>
      <c r="E328" s="39"/>
      <c r="F328" s="39"/>
      <c r="G328" s="40" t="e">
        <f>VLOOKUP(VLOOKUP($N$1,$X$4:$Y$11,2,FALSE)&amp;$S$1&amp;A328,作業ｼｰﾄ!$B$4:$N$709,7,FALSE)</f>
        <v>#N/A</v>
      </c>
      <c r="H328" s="40"/>
      <c r="I328" s="38" t="e">
        <f>VLOOKUP(VLOOKUP($N$1,$X$4:$Y$11,2,FALSE)&amp;$S$1&amp;A328,作業ｼｰﾄ!$B$4:$N$709,8,FALSE)</f>
        <v>#N/A</v>
      </c>
      <c r="J328" s="38"/>
      <c r="K328" s="38"/>
      <c r="L328" s="38"/>
      <c r="M328" s="44" t="e">
        <f>VLOOKUP(VLOOKUP($N$1,$X$4:$Y$11,2,FALSE)&amp;$S$1&amp;A328,作業ｼｰﾄ!$B$4:$N$709,9,FALSE)</f>
        <v>#N/A</v>
      </c>
      <c r="N328" s="44"/>
      <c r="O328" s="44"/>
      <c r="P328" s="30" t="e">
        <f>VLOOKUP(VLOOKUP($N$1,$X$4:$Y$11,2,FALSE)&amp;$S$1&amp;A328,作業ｼｰﾄ!$B$4:$N$709,10,FALSE)</f>
        <v>#N/A</v>
      </c>
      <c r="Q328" s="39" t="e">
        <f>VLOOKUP(VLOOKUP($N$1,$X$4:$Y$11,2,FALSE)&amp;$S$1&amp;A328,作業ｼｰﾄ!$B$4:$N$709,11,FALSE)</f>
        <v>#N/A</v>
      </c>
      <c r="R328" s="39"/>
      <c r="S328" s="39"/>
      <c r="T328" s="19" t="e">
        <f>VLOOKUP(VLOOKUP($N$1,$X$4:$Y$11,2,FALSE)&amp;$S$1&amp;A328,作業ｼｰﾄ!$B$4:$N$709,12,FALSE)</f>
        <v>#N/A</v>
      </c>
      <c r="U328" s="29" t="e">
        <f>VLOOKUP(VLOOKUP($N$1,$X$4:$Y$11,2,FALSE)&amp;$S$1&amp;A328,作業ｼｰﾄ!$B$4:$N$709,13,FALSE)</f>
        <v>#N/A</v>
      </c>
      <c r="V328" s="17"/>
    </row>
    <row r="329" spans="1:22" ht="15.75" hidden="1" customHeight="1" x14ac:dyDescent="0.15">
      <c r="A329" s="3">
        <v>326</v>
      </c>
      <c r="B329" s="3">
        <f>IF(COUNTIF($I$4:L329,I329)=1,1,0)</f>
        <v>0</v>
      </c>
      <c r="C329" s="3" t="str">
        <f>IF(B329=0,"",SUM($B$4:B329))</f>
        <v/>
      </c>
      <c r="D329" s="39" t="e">
        <f>VLOOKUP(VLOOKUP($N$1,$X$4:$Y$11,2,FALSE)&amp;$S$1&amp;A329,作業ｼｰﾄ!$B$4:$N$709,6,FALSE)</f>
        <v>#N/A</v>
      </c>
      <c r="E329" s="39"/>
      <c r="F329" s="39"/>
      <c r="G329" s="40" t="e">
        <f>VLOOKUP(VLOOKUP($N$1,$X$4:$Y$11,2,FALSE)&amp;$S$1&amp;A329,作業ｼｰﾄ!$B$4:$N$709,7,FALSE)</f>
        <v>#N/A</v>
      </c>
      <c r="H329" s="40"/>
      <c r="I329" s="38" t="e">
        <f>VLOOKUP(VLOOKUP($N$1,$X$4:$Y$11,2,FALSE)&amp;$S$1&amp;A329,作業ｼｰﾄ!$B$4:$N$709,8,FALSE)</f>
        <v>#N/A</v>
      </c>
      <c r="J329" s="38"/>
      <c r="K329" s="38"/>
      <c r="L329" s="38"/>
      <c r="M329" s="44" t="e">
        <f>VLOOKUP(VLOOKUP($N$1,$X$4:$Y$11,2,FALSE)&amp;$S$1&amp;A329,作業ｼｰﾄ!$B$4:$N$709,9,FALSE)</f>
        <v>#N/A</v>
      </c>
      <c r="N329" s="44"/>
      <c r="O329" s="44"/>
      <c r="P329" s="30" t="e">
        <f>VLOOKUP(VLOOKUP($N$1,$X$4:$Y$11,2,FALSE)&amp;$S$1&amp;A329,作業ｼｰﾄ!$B$4:$N$709,10,FALSE)</f>
        <v>#N/A</v>
      </c>
      <c r="Q329" s="39" t="e">
        <f>VLOOKUP(VLOOKUP($N$1,$X$4:$Y$11,2,FALSE)&amp;$S$1&amp;A329,作業ｼｰﾄ!$B$4:$N$709,11,FALSE)</f>
        <v>#N/A</v>
      </c>
      <c r="R329" s="39"/>
      <c r="S329" s="39"/>
      <c r="T329" s="19" t="e">
        <f>VLOOKUP(VLOOKUP($N$1,$X$4:$Y$11,2,FALSE)&amp;$S$1&amp;A329,作業ｼｰﾄ!$B$4:$N$709,12,FALSE)</f>
        <v>#N/A</v>
      </c>
      <c r="U329" s="29" t="e">
        <f>VLOOKUP(VLOOKUP($N$1,$X$4:$Y$11,2,FALSE)&amp;$S$1&amp;A329,作業ｼｰﾄ!$B$4:$N$709,13,FALSE)</f>
        <v>#N/A</v>
      </c>
      <c r="V329" s="17"/>
    </row>
    <row r="330" spans="1:22" ht="15.75" hidden="1" customHeight="1" x14ac:dyDescent="0.15">
      <c r="A330" s="3">
        <v>327</v>
      </c>
      <c r="B330" s="3">
        <f>IF(COUNTIF($I$4:L330,I330)=1,1,0)</f>
        <v>0</v>
      </c>
      <c r="C330" s="3" t="str">
        <f>IF(B330=0,"",SUM($B$4:B330))</f>
        <v/>
      </c>
      <c r="D330" s="39" t="e">
        <f>VLOOKUP(VLOOKUP($N$1,$X$4:$Y$11,2,FALSE)&amp;$S$1&amp;A330,作業ｼｰﾄ!$B$4:$N$709,6,FALSE)</f>
        <v>#N/A</v>
      </c>
      <c r="E330" s="39"/>
      <c r="F330" s="39"/>
      <c r="G330" s="40" t="e">
        <f>VLOOKUP(VLOOKUP($N$1,$X$4:$Y$11,2,FALSE)&amp;$S$1&amp;A330,作業ｼｰﾄ!$B$4:$N$709,7,FALSE)</f>
        <v>#N/A</v>
      </c>
      <c r="H330" s="40"/>
      <c r="I330" s="38" t="e">
        <f>VLOOKUP(VLOOKUP($N$1,$X$4:$Y$11,2,FALSE)&amp;$S$1&amp;A330,作業ｼｰﾄ!$B$4:$N$709,8,FALSE)</f>
        <v>#N/A</v>
      </c>
      <c r="J330" s="38"/>
      <c r="K330" s="38"/>
      <c r="L330" s="38"/>
      <c r="M330" s="44" t="e">
        <f>VLOOKUP(VLOOKUP($N$1,$X$4:$Y$11,2,FALSE)&amp;$S$1&amp;A330,作業ｼｰﾄ!$B$4:$N$709,9,FALSE)</f>
        <v>#N/A</v>
      </c>
      <c r="N330" s="44"/>
      <c r="O330" s="44"/>
      <c r="P330" s="30" t="e">
        <f>VLOOKUP(VLOOKUP($N$1,$X$4:$Y$11,2,FALSE)&amp;$S$1&amp;A330,作業ｼｰﾄ!$B$4:$N$709,10,FALSE)</f>
        <v>#N/A</v>
      </c>
      <c r="Q330" s="39" t="e">
        <f>VLOOKUP(VLOOKUP($N$1,$X$4:$Y$11,2,FALSE)&amp;$S$1&amp;A330,作業ｼｰﾄ!$B$4:$N$709,11,FALSE)</f>
        <v>#N/A</v>
      </c>
      <c r="R330" s="39"/>
      <c r="S330" s="39"/>
      <c r="T330" s="19" t="e">
        <f>VLOOKUP(VLOOKUP($N$1,$X$4:$Y$11,2,FALSE)&amp;$S$1&amp;A330,作業ｼｰﾄ!$B$4:$N$709,12,FALSE)</f>
        <v>#N/A</v>
      </c>
      <c r="U330" s="29" t="e">
        <f>VLOOKUP(VLOOKUP($N$1,$X$4:$Y$11,2,FALSE)&amp;$S$1&amp;A330,作業ｼｰﾄ!$B$4:$N$709,13,FALSE)</f>
        <v>#N/A</v>
      </c>
      <c r="V330" s="17"/>
    </row>
    <row r="331" spans="1:22" ht="15.75" hidden="1" customHeight="1" x14ac:dyDescent="0.15">
      <c r="A331" s="3">
        <v>328</v>
      </c>
      <c r="B331" s="3">
        <f>IF(COUNTIF($I$4:L331,I331)=1,1,0)</f>
        <v>0</v>
      </c>
      <c r="C331" s="3" t="str">
        <f>IF(B331=0,"",SUM($B$4:B331))</f>
        <v/>
      </c>
      <c r="D331" s="39" t="e">
        <f>VLOOKUP(VLOOKUP($N$1,$X$4:$Y$11,2,FALSE)&amp;$S$1&amp;A331,作業ｼｰﾄ!$B$4:$N$709,6,FALSE)</f>
        <v>#N/A</v>
      </c>
      <c r="E331" s="39"/>
      <c r="F331" s="39"/>
      <c r="G331" s="40" t="e">
        <f>VLOOKUP(VLOOKUP($N$1,$X$4:$Y$11,2,FALSE)&amp;$S$1&amp;A331,作業ｼｰﾄ!$B$4:$N$709,7,FALSE)</f>
        <v>#N/A</v>
      </c>
      <c r="H331" s="40"/>
      <c r="I331" s="38" t="e">
        <f>VLOOKUP(VLOOKUP($N$1,$X$4:$Y$11,2,FALSE)&amp;$S$1&amp;A331,作業ｼｰﾄ!$B$4:$N$709,8,FALSE)</f>
        <v>#N/A</v>
      </c>
      <c r="J331" s="38"/>
      <c r="K331" s="38"/>
      <c r="L331" s="38"/>
      <c r="M331" s="44" t="e">
        <f>VLOOKUP(VLOOKUP($N$1,$X$4:$Y$11,2,FALSE)&amp;$S$1&amp;A331,作業ｼｰﾄ!$B$4:$N$709,9,FALSE)</f>
        <v>#N/A</v>
      </c>
      <c r="N331" s="44"/>
      <c r="O331" s="44"/>
      <c r="P331" s="30" t="e">
        <f>VLOOKUP(VLOOKUP($N$1,$X$4:$Y$11,2,FALSE)&amp;$S$1&amp;A331,作業ｼｰﾄ!$B$4:$N$709,10,FALSE)</f>
        <v>#N/A</v>
      </c>
      <c r="Q331" s="39" t="e">
        <f>VLOOKUP(VLOOKUP($N$1,$X$4:$Y$11,2,FALSE)&amp;$S$1&amp;A331,作業ｼｰﾄ!$B$4:$N$709,11,FALSE)</f>
        <v>#N/A</v>
      </c>
      <c r="R331" s="39"/>
      <c r="S331" s="39"/>
      <c r="T331" s="19" t="e">
        <f>VLOOKUP(VLOOKUP($N$1,$X$4:$Y$11,2,FALSE)&amp;$S$1&amp;A331,作業ｼｰﾄ!$B$4:$N$709,12,FALSE)</f>
        <v>#N/A</v>
      </c>
      <c r="U331" s="29" t="e">
        <f>VLOOKUP(VLOOKUP($N$1,$X$4:$Y$11,2,FALSE)&amp;$S$1&amp;A331,作業ｼｰﾄ!$B$4:$N$709,13,FALSE)</f>
        <v>#N/A</v>
      </c>
      <c r="V331" s="17"/>
    </row>
    <row r="332" spans="1:22" ht="15.75" hidden="1" customHeight="1" x14ac:dyDescent="0.15">
      <c r="A332" s="3">
        <v>329</v>
      </c>
      <c r="B332" s="3">
        <f>IF(COUNTIF($I$4:L332,I332)=1,1,0)</f>
        <v>0</v>
      </c>
      <c r="C332" s="3" t="str">
        <f>IF(B332=0,"",SUM($B$4:B332))</f>
        <v/>
      </c>
      <c r="D332" s="39" t="e">
        <f>VLOOKUP(VLOOKUP($N$1,$X$4:$Y$11,2,FALSE)&amp;$S$1&amp;A332,作業ｼｰﾄ!$B$4:$N$709,6,FALSE)</f>
        <v>#N/A</v>
      </c>
      <c r="E332" s="39"/>
      <c r="F332" s="39"/>
      <c r="G332" s="40" t="e">
        <f>VLOOKUP(VLOOKUP($N$1,$X$4:$Y$11,2,FALSE)&amp;$S$1&amp;A332,作業ｼｰﾄ!$B$4:$N$709,7,FALSE)</f>
        <v>#N/A</v>
      </c>
      <c r="H332" s="40"/>
      <c r="I332" s="38" t="e">
        <f>VLOOKUP(VLOOKUP($N$1,$X$4:$Y$11,2,FALSE)&amp;$S$1&amp;A332,作業ｼｰﾄ!$B$4:$N$709,8,FALSE)</f>
        <v>#N/A</v>
      </c>
      <c r="J332" s="38"/>
      <c r="K332" s="38"/>
      <c r="L332" s="38"/>
      <c r="M332" s="44" t="e">
        <f>VLOOKUP(VLOOKUP($N$1,$X$4:$Y$11,2,FALSE)&amp;$S$1&amp;A332,作業ｼｰﾄ!$B$4:$N$709,9,FALSE)</f>
        <v>#N/A</v>
      </c>
      <c r="N332" s="44"/>
      <c r="O332" s="44"/>
      <c r="P332" s="30" t="e">
        <f>VLOOKUP(VLOOKUP($N$1,$X$4:$Y$11,2,FALSE)&amp;$S$1&amp;A332,作業ｼｰﾄ!$B$4:$N$709,10,FALSE)</f>
        <v>#N/A</v>
      </c>
      <c r="Q332" s="39" t="e">
        <f>VLOOKUP(VLOOKUP($N$1,$X$4:$Y$11,2,FALSE)&amp;$S$1&amp;A332,作業ｼｰﾄ!$B$4:$N$709,11,FALSE)</f>
        <v>#N/A</v>
      </c>
      <c r="R332" s="39"/>
      <c r="S332" s="39"/>
      <c r="T332" s="19" t="e">
        <f>VLOOKUP(VLOOKUP($N$1,$X$4:$Y$11,2,FALSE)&amp;$S$1&amp;A332,作業ｼｰﾄ!$B$4:$N$709,12,FALSE)</f>
        <v>#N/A</v>
      </c>
      <c r="U332" s="29" t="e">
        <f>VLOOKUP(VLOOKUP($N$1,$X$4:$Y$11,2,FALSE)&amp;$S$1&amp;A332,作業ｼｰﾄ!$B$4:$N$709,13,FALSE)</f>
        <v>#N/A</v>
      </c>
      <c r="V332" s="17"/>
    </row>
    <row r="333" spans="1:22" ht="15.75" hidden="1" customHeight="1" x14ac:dyDescent="0.15">
      <c r="A333" s="3">
        <v>330</v>
      </c>
      <c r="B333" s="3">
        <f>IF(COUNTIF($I$4:L333,I333)=1,1,0)</f>
        <v>0</v>
      </c>
      <c r="C333" s="3" t="str">
        <f>IF(B333=0,"",SUM($B$4:B333))</f>
        <v/>
      </c>
      <c r="D333" s="39" t="e">
        <f>VLOOKUP(VLOOKUP($N$1,$X$4:$Y$11,2,FALSE)&amp;$S$1&amp;A333,作業ｼｰﾄ!$B$4:$N$709,6,FALSE)</f>
        <v>#N/A</v>
      </c>
      <c r="E333" s="39"/>
      <c r="F333" s="39"/>
      <c r="G333" s="40" t="e">
        <f>VLOOKUP(VLOOKUP($N$1,$X$4:$Y$11,2,FALSE)&amp;$S$1&amp;A333,作業ｼｰﾄ!$B$4:$N$709,7,FALSE)</f>
        <v>#N/A</v>
      </c>
      <c r="H333" s="40"/>
      <c r="I333" s="38" t="e">
        <f>VLOOKUP(VLOOKUP($N$1,$X$4:$Y$11,2,FALSE)&amp;$S$1&amp;A333,作業ｼｰﾄ!$B$4:$N$709,8,FALSE)</f>
        <v>#N/A</v>
      </c>
      <c r="J333" s="38"/>
      <c r="K333" s="38"/>
      <c r="L333" s="38"/>
      <c r="M333" s="44" t="e">
        <f>VLOOKUP(VLOOKUP($N$1,$X$4:$Y$11,2,FALSE)&amp;$S$1&amp;A333,作業ｼｰﾄ!$B$4:$N$709,9,FALSE)</f>
        <v>#N/A</v>
      </c>
      <c r="N333" s="44"/>
      <c r="O333" s="44"/>
      <c r="P333" s="30" t="e">
        <f>VLOOKUP(VLOOKUP($N$1,$X$4:$Y$11,2,FALSE)&amp;$S$1&amp;A333,作業ｼｰﾄ!$B$4:$N$709,10,FALSE)</f>
        <v>#N/A</v>
      </c>
      <c r="Q333" s="39" t="e">
        <f>VLOOKUP(VLOOKUP($N$1,$X$4:$Y$11,2,FALSE)&amp;$S$1&amp;A333,作業ｼｰﾄ!$B$4:$N$709,11,FALSE)</f>
        <v>#N/A</v>
      </c>
      <c r="R333" s="39"/>
      <c r="S333" s="39"/>
      <c r="T333" s="19" t="e">
        <f>VLOOKUP(VLOOKUP($N$1,$X$4:$Y$11,2,FALSE)&amp;$S$1&amp;A333,作業ｼｰﾄ!$B$4:$N$709,12,FALSE)</f>
        <v>#N/A</v>
      </c>
      <c r="U333" s="29" t="e">
        <f>VLOOKUP(VLOOKUP($N$1,$X$4:$Y$11,2,FALSE)&amp;$S$1&amp;A333,作業ｼｰﾄ!$B$4:$N$709,13,FALSE)</f>
        <v>#N/A</v>
      </c>
      <c r="V333" s="17"/>
    </row>
    <row r="334" spans="1:22" ht="15.75" hidden="1" customHeight="1" x14ac:dyDescent="0.15">
      <c r="A334" s="3">
        <v>331</v>
      </c>
      <c r="B334" s="3">
        <f>IF(COUNTIF($I$4:L334,I334)=1,1,0)</f>
        <v>0</v>
      </c>
      <c r="C334" s="3" t="str">
        <f>IF(B334=0,"",SUM($B$4:B334))</f>
        <v/>
      </c>
      <c r="D334" s="39" t="e">
        <f>VLOOKUP(VLOOKUP($N$1,$X$4:$Y$11,2,FALSE)&amp;$S$1&amp;A334,作業ｼｰﾄ!$B$4:$N$709,6,FALSE)</f>
        <v>#N/A</v>
      </c>
      <c r="E334" s="39"/>
      <c r="F334" s="39"/>
      <c r="G334" s="40" t="e">
        <f>VLOOKUP(VLOOKUP($N$1,$X$4:$Y$11,2,FALSE)&amp;$S$1&amp;A334,作業ｼｰﾄ!$B$4:$N$709,7,FALSE)</f>
        <v>#N/A</v>
      </c>
      <c r="H334" s="40"/>
      <c r="I334" s="38" t="e">
        <f>VLOOKUP(VLOOKUP($N$1,$X$4:$Y$11,2,FALSE)&amp;$S$1&amp;A334,作業ｼｰﾄ!$B$4:$N$709,8,FALSE)</f>
        <v>#N/A</v>
      </c>
      <c r="J334" s="38"/>
      <c r="K334" s="38"/>
      <c r="L334" s="38"/>
      <c r="M334" s="44" t="e">
        <f>VLOOKUP(VLOOKUP($N$1,$X$4:$Y$11,2,FALSE)&amp;$S$1&amp;A334,作業ｼｰﾄ!$B$4:$N$709,9,FALSE)</f>
        <v>#N/A</v>
      </c>
      <c r="N334" s="44"/>
      <c r="O334" s="44"/>
      <c r="P334" s="30" t="e">
        <f>VLOOKUP(VLOOKUP($N$1,$X$4:$Y$11,2,FALSE)&amp;$S$1&amp;A334,作業ｼｰﾄ!$B$4:$N$709,10,FALSE)</f>
        <v>#N/A</v>
      </c>
      <c r="Q334" s="39" t="e">
        <f>VLOOKUP(VLOOKUP($N$1,$X$4:$Y$11,2,FALSE)&amp;$S$1&amp;A334,作業ｼｰﾄ!$B$4:$N$709,11,FALSE)</f>
        <v>#N/A</v>
      </c>
      <c r="R334" s="39"/>
      <c r="S334" s="39"/>
      <c r="T334" s="19" t="e">
        <f>VLOOKUP(VLOOKUP($N$1,$X$4:$Y$11,2,FALSE)&amp;$S$1&amp;A334,作業ｼｰﾄ!$B$4:$N$709,12,FALSE)</f>
        <v>#N/A</v>
      </c>
      <c r="U334" s="29" t="e">
        <f>VLOOKUP(VLOOKUP($N$1,$X$4:$Y$11,2,FALSE)&amp;$S$1&amp;A334,作業ｼｰﾄ!$B$4:$N$709,13,FALSE)</f>
        <v>#N/A</v>
      </c>
      <c r="V334" s="17"/>
    </row>
    <row r="335" spans="1:22" ht="15.75" hidden="1" customHeight="1" x14ac:dyDescent="0.15">
      <c r="A335" s="3">
        <v>332</v>
      </c>
      <c r="B335" s="3">
        <f>IF(COUNTIF($I$4:L335,I335)=1,1,0)</f>
        <v>0</v>
      </c>
      <c r="C335" s="3" t="str">
        <f>IF(B335=0,"",SUM($B$4:B335))</f>
        <v/>
      </c>
      <c r="D335" s="39" t="e">
        <f>VLOOKUP(VLOOKUP($N$1,$X$4:$Y$11,2,FALSE)&amp;$S$1&amp;A335,作業ｼｰﾄ!$B$4:$N$709,6,FALSE)</f>
        <v>#N/A</v>
      </c>
      <c r="E335" s="39"/>
      <c r="F335" s="39"/>
      <c r="G335" s="40" t="e">
        <f>VLOOKUP(VLOOKUP($N$1,$X$4:$Y$11,2,FALSE)&amp;$S$1&amp;A335,作業ｼｰﾄ!$B$4:$N$709,7,FALSE)</f>
        <v>#N/A</v>
      </c>
      <c r="H335" s="40"/>
      <c r="I335" s="38" t="e">
        <f>VLOOKUP(VLOOKUP($N$1,$X$4:$Y$11,2,FALSE)&amp;$S$1&amp;A335,作業ｼｰﾄ!$B$4:$N$709,8,FALSE)</f>
        <v>#N/A</v>
      </c>
      <c r="J335" s="38"/>
      <c r="K335" s="38"/>
      <c r="L335" s="38"/>
      <c r="M335" s="44" t="e">
        <f>VLOOKUP(VLOOKUP($N$1,$X$4:$Y$11,2,FALSE)&amp;$S$1&amp;A335,作業ｼｰﾄ!$B$4:$N$709,9,FALSE)</f>
        <v>#N/A</v>
      </c>
      <c r="N335" s="44"/>
      <c r="O335" s="44"/>
      <c r="P335" s="30" t="e">
        <f>VLOOKUP(VLOOKUP($N$1,$X$4:$Y$11,2,FALSE)&amp;$S$1&amp;A335,作業ｼｰﾄ!$B$4:$N$709,10,FALSE)</f>
        <v>#N/A</v>
      </c>
      <c r="Q335" s="39" t="e">
        <f>VLOOKUP(VLOOKUP($N$1,$X$4:$Y$11,2,FALSE)&amp;$S$1&amp;A335,作業ｼｰﾄ!$B$4:$N$709,11,FALSE)</f>
        <v>#N/A</v>
      </c>
      <c r="R335" s="39"/>
      <c r="S335" s="39"/>
      <c r="T335" s="19" t="e">
        <f>VLOOKUP(VLOOKUP($N$1,$X$4:$Y$11,2,FALSE)&amp;$S$1&amp;A335,作業ｼｰﾄ!$B$4:$N$709,12,FALSE)</f>
        <v>#N/A</v>
      </c>
      <c r="U335" s="29" t="e">
        <f>VLOOKUP(VLOOKUP($N$1,$X$4:$Y$11,2,FALSE)&amp;$S$1&amp;A335,作業ｼｰﾄ!$B$4:$N$709,13,FALSE)</f>
        <v>#N/A</v>
      </c>
      <c r="V335" s="17"/>
    </row>
    <row r="336" spans="1:22" ht="15.75" hidden="1" customHeight="1" x14ac:dyDescent="0.15">
      <c r="A336" s="3">
        <v>333</v>
      </c>
      <c r="B336" s="3">
        <f>IF(COUNTIF($I$4:L336,I336)=1,1,0)</f>
        <v>0</v>
      </c>
      <c r="C336" s="3" t="str">
        <f>IF(B336=0,"",SUM($B$4:B336))</f>
        <v/>
      </c>
      <c r="D336" s="39" t="e">
        <f>VLOOKUP(VLOOKUP($N$1,$X$4:$Y$11,2,FALSE)&amp;$S$1&amp;A336,作業ｼｰﾄ!$B$4:$N$709,6,FALSE)</f>
        <v>#N/A</v>
      </c>
      <c r="E336" s="39"/>
      <c r="F336" s="39"/>
      <c r="G336" s="40" t="e">
        <f>VLOOKUP(VLOOKUP($N$1,$X$4:$Y$11,2,FALSE)&amp;$S$1&amp;A336,作業ｼｰﾄ!$B$4:$N$709,7,FALSE)</f>
        <v>#N/A</v>
      </c>
      <c r="H336" s="40"/>
      <c r="I336" s="38" t="e">
        <f>VLOOKUP(VLOOKUP($N$1,$X$4:$Y$11,2,FALSE)&amp;$S$1&amp;A336,作業ｼｰﾄ!$B$4:$N$709,8,FALSE)</f>
        <v>#N/A</v>
      </c>
      <c r="J336" s="38"/>
      <c r="K336" s="38"/>
      <c r="L336" s="38"/>
      <c r="M336" s="44" t="e">
        <f>VLOOKUP(VLOOKUP($N$1,$X$4:$Y$11,2,FALSE)&amp;$S$1&amp;A336,作業ｼｰﾄ!$B$4:$N$709,9,FALSE)</f>
        <v>#N/A</v>
      </c>
      <c r="N336" s="44"/>
      <c r="O336" s="44"/>
      <c r="P336" s="30" t="e">
        <f>VLOOKUP(VLOOKUP($N$1,$X$4:$Y$11,2,FALSE)&amp;$S$1&amp;A336,作業ｼｰﾄ!$B$4:$N$709,10,FALSE)</f>
        <v>#N/A</v>
      </c>
      <c r="Q336" s="39" t="e">
        <f>VLOOKUP(VLOOKUP($N$1,$X$4:$Y$11,2,FALSE)&amp;$S$1&amp;A336,作業ｼｰﾄ!$B$4:$N$709,11,FALSE)</f>
        <v>#N/A</v>
      </c>
      <c r="R336" s="39"/>
      <c r="S336" s="39"/>
      <c r="T336" s="19" t="e">
        <f>VLOOKUP(VLOOKUP($N$1,$X$4:$Y$11,2,FALSE)&amp;$S$1&amp;A336,作業ｼｰﾄ!$B$4:$N$709,12,FALSE)</f>
        <v>#N/A</v>
      </c>
      <c r="U336" s="29" t="e">
        <f>VLOOKUP(VLOOKUP($N$1,$X$4:$Y$11,2,FALSE)&amp;$S$1&amp;A336,作業ｼｰﾄ!$B$4:$N$709,13,FALSE)</f>
        <v>#N/A</v>
      </c>
      <c r="V336" s="17"/>
    </row>
    <row r="337" spans="1:22" ht="15.75" hidden="1" customHeight="1" x14ac:dyDescent="0.15">
      <c r="A337" s="3">
        <v>334</v>
      </c>
      <c r="B337" s="3">
        <f>IF(COUNTIF($I$4:L337,I337)=1,1,0)</f>
        <v>0</v>
      </c>
      <c r="C337" s="3" t="str">
        <f>IF(B337=0,"",SUM($B$4:B337))</f>
        <v/>
      </c>
      <c r="D337" s="39" t="e">
        <f>VLOOKUP(VLOOKUP($N$1,$X$4:$Y$11,2,FALSE)&amp;$S$1&amp;A337,作業ｼｰﾄ!$B$4:$N$709,6,FALSE)</f>
        <v>#N/A</v>
      </c>
      <c r="E337" s="39"/>
      <c r="F337" s="39"/>
      <c r="G337" s="40" t="e">
        <f>VLOOKUP(VLOOKUP($N$1,$X$4:$Y$11,2,FALSE)&amp;$S$1&amp;A337,作業ｼｰﾄ!$B$4:$N$709,7,FALSE)</f>
        <v>#N/A</v>
      </c>
      <c r="H337" s="40"/>
      <c r="I337" s="38" t="e">
        <f>VLOOKUP(VLOOKUP($N$1,$X$4:$Y$11,2,FALSE)&amp;$S$1&amp;A337,作業ｼｰﾄ!$B$4:$N$709,8,FALSE)</f>
        <v>#N/A</v>
      </c>
      <c r="J337" s="38"/>
      <c r="K337" s="38"/>
      <c r="L337" s="38"/>
      <c r="M337" s="44" t="e">
        <f>VLOOKUP(VLOOKUP($N$1,$X$4:$Y$11,2,FALSE)&amp;$S$1&amp;A337,作業ｼｰﾄ!$B$4:$N$709,9,FALSE)</f>
        <v>#N/A</v>
      </c>
      <c r="N337" s="44"/>
      <c r="O337" s="44"/>
      <c r="P337" s="30" t="e">
        <f>VLOOKUP(VLOOKUP($N$1,$X$4:$Y$11,2,FALSE)&amp;$S$1&amp;A337,作業ｼｰﾄ!$B$4:$N$709,10,FALSE)</f>
        <v>#N/A</v>
      </c>
      <c r="Q337" s="39" t="e">
        <f>VLOOKUP(VLOOKUP($N$1,$X$4:$Y$11,2,FALSE)&amp;$S$1&amp;A337,作業ｼｰﾄ!$B$4:$N$709,11,FALSE)</f>
        <v>#N/A</v>
      </c>
      <c r="R337" s="39"/>
      <c r="S337" s="39"/>
      <c r="T337" s="19" t="e">
        <f>VLOOKUP(VLOOKUP($N$1,$X$4:$Y$11,2,FALSE)&amp;$S$1&amp;A337,作業ｼｰﾄ!$B$4:$N$709,12,FALSE)</f>
        <v>#N/A</v>
      </c>
      <c r="U337" s="29" t="e">
        <f>VLOOKUP(VLOOKUP($N$1,$X$4:$Y$11,2,FALSE)&amp;$S$1&amp;A337,作業ｼｰﾄ!$B$4:$N$709,13,FALSE)</f>
        <v>#N/A</v>
      </c>
      <c r="V337" s="17"/>
    </row>
    <row r="338" spans="1:22" ht="15.75" hidden="1" customHeight="1" x14ac:dyDescent="0.15">
      <c r="A338" s="3">
        <v>335</v>
      </c>
      <c r="B338" s="3">
        <f>IF(COUNTIF($I$4:L338,I338)=1,1,0)</f>
        <v>0</v>
      </c>
      <c r="C338" s="3" t="str">
        <f>IF(B338=0,"",SUM($B$4:B338))</f>
        <v/>
      </c>
      <c r="D338" s="39" t="e">
        <f>VLOOKUP(VLOOKUP($N$1,$X$4:$Y$11,2,FALSE)&amp;$S$1&amp;A338,作業ｼｰﾄ!$B$4:$N$709,6,FALSE)</f>
        <v>#N/A</v>
      </c>
      <c r="E338" s="39"/>
      <c r="F338" s="39"/>
      <c r="G338" s="40" t="e">
        <f>VLOOKUP(VLOOKUP($N$1,$X$4:$Y$11,2,FALSE)&amp;$S$1&amp;A338,作業ｼｰﾄ!$B$4:$N$709,7,FALSE)</f>
        <v>#N/A</v>
      </c>
      <c r="H338" s="40"/>
      <c r="I338" s="38" t="e">
        <f>VLOOKUP(VLOOKUP($N$1,$X$4:$Y$11,2,FALSE)&amp;$S$1&amp;A338,作業ｼｰﾄ!$B$4:$N$709,8,FALSE)</f>
        <v>#N/A</v>
      </c>
      <c r="J338" s="38"/>
      <c r="K338" s="38"/>
      <c r="L338" s="38"/>
      <c r="M338" s="44" t="e">
        <f>VLOOKUP(VLOOKUP($N$1,$X$4:$Y$11,2,FALSE)&amp;$S$1&amp;A338,作業ｼｰﾄ!$B$4:$N$709,9,FALSE)</f>
        <v>#N/A</v>
      </c>
      <c r="N338" s="44"/>
      <c r="O338" s="44"/>
      <c r="P338" s="30" t="e">
        <f>VLOOKUP(VLOOKUP($N$1,$X$4:$Y$11,2,FALSE)&amp;$S$1&amp;A338,作業ｼｰﾄ!$B$4:$N$709,10,FALSE)</f>
        <v>#N/A</v>
      </c>
      <c r="Q338" s="39" t="e">
        <f>VLOOKUP(VLOOKUP($N$1,$X$4:$Y$11,2,FALSE)&amp;$S$1&amp;A338,作業ｼｰﾄ!$B$4:$N$709,11,FALSE)</f>
        <v>#N/A</v>
      </c>
      <c r="R338" s="39"/>
      <c r="S338" s="39"/>
      <c r="T338" s="19" t="e">
        <f>VLOOKUP(VLOOKUP($N$1,$X$4:$Y$11,2,FALSE)&amp;$S$1&amp;A338,作業ｼｰﾄ!$B$4:$N$709,12,FALSE)</f>
        <v>#N/A</v>
      </c>
      <c r="U338" s="29" t="e">
        <f>VLOOKUP(VLOOKUP($N$1,$X$4:$Y$11,2,FALSE)&amp;$S$1&amp;A338,作業ｼｰﾄ!$B$4:$N$709,13,FALSE)</f>
        <v>#N/A</v>
      </c>
      <c r="V338" s="17"/>
    </row>
    <row r="339" spans="1:22" ht="15.75" hidden="1" customHeight="1" x14ac:dyDescent="0.15">
      <c r="A339" s="3">
        <v>336</v>
      </c>
      <c r="B339" s="3">
        <f>IF(COUNTIF($I$4:L339,I339)=1,1,0)</f>
        <v>0</v>
      </c>
      <c r="C339" s="3" t="str">
        <f>IF(B339=0,"",SUM($B$4:B339))</f>
        <v/>
      </c>
      <c r="D339" s="39" t="e">
        <f>VLOOKUP(VLOOKUP($N$1,$X$4:$Y$11,2,FALSE)&amp;$S$1&amp;A339,作業ｼｰﾄ!$B$4:$N$709,6,FALSE)</f>
        <v>#N/A</v>
      </c>
      <c r="E339" s="39"/>
      <c r="F339" s="39"/>
      <c r="G339" s="40" t="e">
        <f>VLOOKUP(VLOOKUP($N$1,$X$4:$Y$11,2,FALSE)&amp;$S$1&amp;A339,作業ｼｰﾄ!$B$4:$N$709,7,FALSE)</f>
        <v>#N/A</v>
      </c>
      <c r="H339" s="40"/>
      <c r="I339" s="38" t="e">
        <f>VLOOKUP(VLOOKUP($N$1,$X$4:$Y$11,2,FALSE)&amp;$S$1&amp;A339,作業ｼｰﾄ!$B$4:$N$709,8,FALSE)</f>
        <v>#N/A</v>
      </c>
      <c r="J339" s="38"/>
      <c r="K339" s="38"/>
      <c r="L339" s="38"/>
      <c r="M339" s="44" t="e">
        <f>VLOOKUP(VLOOKUP($N$1,$X$4:$Y$11,2,FALSE)&amp;$S$1&amp;A339,作業ｼｰﾄ!$B$4:$N$709,9,FALSE)</f>
        <v>#N/A</v>
      </c>
      <c r="N339" s="44"/>
      <c r="O339" s="44"/>
      <c r="P339" s="30" t="e">
        <f>VLOOKUP(VLOOKUP($N$1,$X$4:$Y$11,2,FALSE)&amp;$S$1&amp;A339,作業ｼｰﾄ!$B$4:$N$709,10,FALSE)</f>
        <v>#N/A</v>
      </c>
      <c r="Q339" s="39" t="e">
        <f>VLOOKUP(VLOOKUP($N$1,$X$4:$Y$11,2,FALSE)&amp;$S$1&amp;A339,作業ｼｰﾄ!$B$4:$N$709,11,FALSE)</f>
        <v>#N/A</v>
      </c>
      <c r="R339" s="39"/>
      <c r="S339" s="39"/>
      <c r="T339" s="19" t="e">
        <f>VLOOKUP(VLOOKUP($N$1,$X$4:$Y$11,2,FALSE)&amp;$S$1&amp;A339,作業ｼｰﾄ!$B$4:$N$709,12,FALSE)</f>
        <v>#N/A</v>
      </c>
      <c r="U339" s="29" t="e">
        <f>VLOOKUP(VLOOKUP($N$1,$X$4:$Y$11,2,FALSE)&amp;$S$1&amp;A339,作業ｼｰﾄ!$B$4:$N$709,13,FALSE)</f>
        <v>#N/A</v>
      </c>
      <c r="V339" s="17"/>
    </row>
    <row r="340" spans="1:22" ht="15.75" hidden="1" customHeight="1" x14ac:dyDescent="0.15">
      <c r="A340" s="3">
        <v>337</v>
      </c>
      <c r="B340" s="3">
        <f>IF(COUNTIF($I$4:L340,I340)=1,1,0)</f>
        <v>0</v>
      </c>
      <c r="C340" s="3" t="str">
        <f>IF(B340=0,"",SUM($B$4:B340))</f>
        <v/>
      </c>
      <c r="D340" s="39" t="e">
        <f>VLOOKUP(VLOOKUP($N$1,$X$4:$Y$11,2,FALSE)&amp;$S$1&amp;A340,作業ｼｰﾄ!$B$4:$N$709,6,FALSE)</f>
        <v>#N/A</v>
      </c>
      <c r="E340" s="39"/>
      <c r="F340" s="39"/>
      <c r="G340" s="40" t="e">
        <f>VLOOKUP(VLOOKUP($N$1,$X$4:$Y$11,2,FALSE)&amp;$S$1&amp;A340,作業ｼｰﾄ!$B$4:$N$709,7,FALSE)</f>
        <v>#N/A</v>
      </c>
      <c r="H340" s="40"/>
      <c r="I340" s="38" t="e">
        <f>VLOOKUP(VLOOKUP($N$1,$X$4:$Y$11,2,FALSE)&amp;$S$1&amp;A340,作業ｼｰﾄ!$B$4:$N$709,8,FALSE)</f>
        <v>#N/A</v>
      </c>
      <c r="J340" s="38"/>
      <c r="K340" s="38"/>
      <c r="L340" s="38"/>
      <c r="M340" s="44" t="e">
        <f>VLOOKUP(VLOOKUP($N$1,$X$4:$Y$11,2,FALSE)&amp;$S$1&amp;A340,作業ｼｰﾄ!$B$4:$N$709,9,FALSE)</f>
        <v>#N/A</v>
      </c>
      <c r="N340" s="44"/>
      <c r="O340" s="44"/>
      <c r="P340" s="30" t="e">
        <f>VLOOKUP(VLOOKUP($N$1,$X$4:$Y$11,2,FALSE)&amp;$S$1&amp;A340,作業ｼｰﾄ!$B$4:$N$709,10,FALSE)</f>
        <v>#N/A</v>
      </c>
      <c r="Q340" s="39" t="e">
        <f>VLOOKUP(VLOOKUP($N$1,$X$4:$Y$11,2,FALSE)&amp;$S$1&amp;A340,作業ｼｰﾄ!$B$4:$N$709,11,FALSE)</f>
        <v>#N/A</v>
      </c>
      <c r="R340" s="39"/>
      <c r="S340" s="39"/>
      <c r="T340" s="19" t="e">
        <f>VLOOKUP(VLOOKUP($N$1,$X$4:$Y$11,2,FALSE)&amp;$S$1&amp;A340,作業ｼｰﾄ!$B$4:$N$709,12,FALSE)</f>
        <v>#N/A</v>
      </c>
      <c r="U340" s="29" t="e">
        <f>VLOOKUP(VLOOKUP($N$1,$X$4:$Y$11,2,FALSE)&amp;$S$1&amp;A340,作業ｼｰﾄ!$B$4:$N$709,13,FALSE)</f>
        <v>#N/A</v>
      </c>
      <c r="V340" s="17"/>
    </row>
    <row r="341" spans="1:22" ht="15.75" hidden="1" customHeight="1" x14ac:dyDescent="0.15">
      <c r="A341" s="3">
        <v>338</v>
      </c>
      <c r="B341" s="3">
        <f>IF(COUNTIF($I$4:L341,I341)=1,1,0)</f>
        <v>0</v>
      </c>
      <c r="C341" s="3" t="str">
        <f>IF(B341=0,"",SUM($B$4:B341))</f>
        <v/>
      </c>
      <c r="D341" s="39" t="e">
        <f>VLOOKUP(VLOOKUP($N$1,$X$4:$Y$11,2,FALSE)&amp;$S$1&amp;A341,作業ｼｰﾄ!$B$4:$N$709,6,FALSE)</f>
        <v>#N/A</v>
      </c>
      <c r="E341" s="39"/>
      <c r="F341" s="39"/>
      <c r="G341" s="40" t="e">
        <f>VLOOKUP(VLOOKUP($N$1,$X$4:$Y$11,2,FALSE)&amp;$S$1&amp;A341,作業ｼｰﾄ!$B$4:$N$709,7,FALSE)</f>
        <v>#N/A</v>
      </c>
      <c r="H341" s="40"/>
      <c r="I341" s="38" t="e">
        <f>VLOOKUP(VLOOKUP($N$1,$X$4:$Y$11,2,FALSE)&amp;$S$1&amp;A341,作業ｼｰﾄ!$B$4:$N$709,8,FALSE)</f>
        <v>#N/A</v>
      </c>
      <c r="J341" s="38"/>
      <c r="K341" s="38"/>
      <c r="L341" s="38"/>
      <c r="M341" s="44" t="e">
        <f>VLOOKUP(VLOOKUP($N$1,$X$4:$Y$11,2,FALSE)&amp;$S$1&amp;A341,作業ｼｰﾄ!$B$4:$N$709,9,FALSE)</f>
        <v>#N/A</v>
      </c>
      <c r="N341" s="44"/>
      <c r="O341" s="44"/>
      <c r="P341" s="30" t="e">
        <f>VLOOKUP(VLOOKUP($N$1,$X$4:$Y$11,2,FALSE)&amp;$S$1&amp;A341,作業ｼｰﾄ!$B$4:$N$709,10,FALSE)</f>
        <v>#N/A</v>
      </c>
      <c r="Q341" s="39" t="e">
        <f>VLOOKUP(VLOOKUP($N$1,$X$4:$Y$11,2,FALSE)&amp;$S$1&amp;A341,作業ｼｰﾄ!$B$4:$N$709,11,FALSE)</f>
        <v>#N/A</v>
      </c>
      <c r="R341" s="39"/>
      <c r="S341" s="39"/>
      <c r="T341" s="19" t="e">
        <f>VLOOKUP(VLOOKUP($N$1,$X$4:$Y$11,2,FALSE)&amp;$S$1&amp;A341,作業ｼｰﾄ!$B$4:$N$709,12,FALSE)</f>
        <v>#N/A</v>
      </c>
      <c r="U341" s="29" t="e">
        <f>VLOOKUP(VLOOKUP($N$1,$X$4:$Y$11,2,FALSE)&amp;$S$1&amp;A341,作業ｼｰﾄ!$B$4:$N$709,13,FALSE)</f>
        <v>#N/A</v>
      </c>
      <c r="V341" s="17"/>
    </row>
    <row r="342" spans="1:22" ht="15.75" hidden="1" customHeight="1" x14ac:dyDescent="0.15">
      <c r="A342" s="3">
        <v>339</v>
      </c>
      <c r="B342" s="3">
        <f>IF(COUNTIF($I$4:L342,I342)=1,1,0)</f>
        <v>0</v>
      </c>
      <c r="C342" s="3" t="str">
        <f>IF(B342=0,"",SUM($B$4:B342))</f>
        <v/>
      </c>
      <c r="D342" s="39" t="e">
        <f>VLOOKUP(VLOOKUP($N$1,$X$4:$Y$11,2,FALSE)&amp;$S$1&amp;A342,作業ｼｰﾄ!$B$4:$N$709,6,FALSE)</f>
        <v>#N/A</v>
      </c>
      <c r="E342" s="39"/>
      <c r="F342" s="39"/>
      <c r="G342" s="40" t="e">
        <f>VLOOKUP(VLOOKUP($N$1,$X$4:$Y$11,2,FALSE)&amp;$S$1&amp;A342,作業ｼｰﾄ!$B$4:$N$709,7,FALSE)</f>
        <v>#N/A</v>
      </c>
      <c r="H342" s="40"/>
      <c r="I342" s="38" t="e">
        <f>VLOOKUP(VLOOKUP($N$1,$X$4:$Y$11,2,FALSE)&amp;$S$1&amp;A342,作業ｼｰﾄ!$B$4:$N$709,8,FALSE)</f>
        <v>#N/A</v>
      </c>
      <c r="J342" s="38"/>
      <c r="K342" s="38"/>
      <c r="L342" s="38"/>
      <c r="M342" s="44" t="e">
        <f>VLOOKUP(VLOOKUP($N$1,$X$4:$Y$11,2,FALSE)&amp;$S$1&amp;A342,作業ｼｰﾄ!$B$4:$N$709,9,FALSE)</f>
        <v>#N/A</v>
      </c>
      <c r="N342" s="44"/>
      <c r="O342" s="44"/>
      <c r="P342" s="30" t="e">
        <f>VLOOKUP(VLOOKUP($N$1,$X$4:$Y$11,2,FALSE)&amp;$S$1&amp;A342,作業ｼｰﾄ!$B$4:$N$709,10,FALSE)</f>
        <v>#N/A</v>
      </c>
      <c r="Q342" s="39" t="e">
        <f>VLOOKUP(VLOOKUP($N$1,$X$4:$Y$11,2,FALSE)&amp;$S$1&amp;A342,作業ｼｰﾄ!$B$4:$N$709,11,FALSE)</f>
        <v>#N/A</v>
      </c>
      <c r="R342" s="39"/>
      <c r="S342" s="39"/>
      <c r="T342" s="19" t="e">
        <f>VLOOKUP(VLOOKUP($N$1,$X$4:$Y$11,2,FALSE)&amp;$S$1&amp;A342,作業ｼｰﾄ!$B$4:$N$709,12,FALSE)</f>
        <v>#N/A</v>
      </c>
      <c r="U342" s="29" t="e">
        <f>VLOOKUP(VLOOKUP($N$1,$X$4:$Y$11,2,FALSE)&amp;$S$1&amp;A342,作業ｼｰﾄ!$B$4:$N$709,13,FALSE)</f>
        <v>#N/A</v>
      </c>
      <c r="V342" s="17"/>
    </row>
    <row r="343" spans="1:22" ht="15.75" hidden="1" customHeight="1" x14ac:dyDescent="0.15">
      <c r="A343" s="3">
        <v>340</v>
      </c>
      <c r="B343" s="3">
        <f>IF(COUNTIF($I$4:L343,I343)=1,1,0)</f>
        <v>0</v>
      </c>
      <c r="C343" s="3" t="str">
        <f>IF(B343=0,"",SUM($B$4:B343))</f>
        <v/>
      </c>
      <c r="D343" s="39" t="e">
        <f>VLOOKUP(VLOOKUP($N$1,$X$4:$Y$11,2,FALSE)&amp;$S$1&amp;A343,作業ｼｰﾄ!$B$4:$N$709,6,FALSE)</f>
        <v>#N/A</v>
      </c>
      <c r="E343" s="39"/>
      <c r="F343" s="39"/>
      <c r="G343" s="40" t="e">
        <f>VLOOKUP(VLOOKUP($N$1,$X$4:$Y$11,2,FALSE)&amp;$S$1&amp;A343,作業ｼｰﾄ!$B$4:$N$709,7,FALSE)</f>
        <v>#N/A</v>
      </c>
      <c r="H343" s="40"/>
      <c r="I343" s="38" t="e">
        <f>VLOOKUP(VLOOKUP($N$1,$X$4:$Y$11,2,FALSE)&amp;$S$1&amp;A343,作業ｼｰﾄ!$B$4:$N$709,8,FALSE)</f>
        <v>#N/A</v>
      </c>
      <c r="J343" s="38"/>
      <c r="K343" s="38"/>
      <c r="L343" s="38"/>
      <c r="M343" s="44" t="e">
        <f>VLOOKUP(VLOOKUP($N$1,$X$4:$Y$11,2,FALSE)&amp;$S$1&amp;A343,作業ｼｰﾄ!$B$4:$N$709,9,FALSE)</f>
        <v>#N/A</v>
      </c>
      <c r="N343" s="44"/>
      <c r="O343" s="44"/>
      <c r="P343" s="30" t="e">
        <f>VLOOKUP(VLOOKUP($N$1,$X$4:$Y$11,2,FALSE)&amp;$S$1&amp;A343,作業ｼｰﾄ!$B$4:$N$709,10,FALSE)</f>
        <v>#N/A</v>
      </c>
      <c r="Q343" s="39" t="e">
        <f>VLOOKUP(VLOOKUP($N$1,$X$4:$Y$11,2,FALSE)&amp;$S$1&amp;A343,作業ｼｰﾄ!$B$4:$N$709,11,FALSE)</f>
        <v>#N/A</v>
      </c>
      <c r="R343" s="39"/>
      <c r="S343" s="39"/>
      <c r="T343" s="19" t="e">
        <f>VLOOKUP(VLOOKUP($N$1,$X$4:$Y$11,2,FALSE)&amp;$S$1&amp;A343,作業ｼｰﾄ!$B$4:$N$709,12,FALSE)</f>
        <v>#N/A</v>
      </c>
      <c r="U343" s="29" t="e">
        <f>VLOOKUP(VLOOKUP($N$1,$X$4:$Y$11,2,FALSE)&amp;$S$1&amp;A343,作業ｼｰﾄ!$B$4:$N$709,13,FALSE)</f>
        <v>#N/A</v>
      </c>
      <c r="V343" s="17"/>
    </row>
    <row r="344" spans="1:22" ht="15.75" hidden="1" customHeight="1" x14ac:dyDescent="0.15">
      <c r="A344" s="3">
        <v>341</v>
      </c>
      <c r="B344" s="3">
        <f>IF(COUNTIF($I$4:L344,I344)=1,1,0)</f>
        <v>0</v>
      </c>
      <c r="C344" s="3" t="str">
        <f>IF(B344=0,"",SUM($B$4:B344))</f>
        <v/>
      </c>
      <c r="D344" s="39" t="e">
        <f>VLOOKUP(VLOOKUP($N$1,$X$4:$Y$11,2,FALSE)&amp;$S$1&amp;A344,作業ｼｰﾄ!$B$4:$N$709,6,FALSE)</f>
        <v>#N/A</v>
      </c>
      <c r="E344" s="39"/>
      <c r="F344" s="39"/>
      <c r="G344" s="40" t="e">
        <f>VLOOKUP(VLOOKUP($N$1,$X$4:$Y$11,2,FALSE)&amp;$S$1&amp;A344,作業ｼｰﾄ!$B$4:$N$709,7,FALSE)</f>
        <v>#N/A</v>
      </c>
      <c r="H344" s="40"/>
      <c r="I344" s="38" t="e">
        <f>VLOOKUP(VLOOKUP($N$1,$X$4:$Y$11,2,FALSE)&amp;$S$1&amp;A344,作業ｼｰﾄ!$B$4:$N$709,8,FALSE)</f>
        <v>#N/A</v>
      </c>
      <c r="J344" s="38"/>
      <c r="K344" s="38"/>
      <c r="L344" s="38"/>
      <c r="M344" s="44" t="e">
        <f>VLOOKUP(VLOOKUP($N$1,$X$4:$Y$11,2,FALSE)&amp;$S$1&amp;A344,作業ｼｰﾄ!$B$4:$N$709,9,FALSE)</f>
        <v>#N/A</v>
      </c>
      <c r="N344" s="44"/>
      <c r="O344" s="44"/>
      <c r="P344" s="30" t="e">
        <f>VLOOKUP(VLOOKUP($N$1,$X$4:$Y$11,2,FALSE)&amp;$S$1&amp;A344,作業ｼｰﾄ!$B$4:$N$709,10,FALSE)</f>
        <v>#N/A</v>
      </c>
      <c r="Q344" s="39" t="e">
        <f>VLOOKUP(VLOOKUP($N$1,$X$4:$Y$11,2,FALSE)&amp;$S$1&amp;A344,作業ｼｰﾄ!$B$4:$N$709,11,FALSE)</f>
        <v>#N/A</v>
      </c>
      <c r="R344" s="39"/>
      <c r="S344" s="39"/>
      <c r="T344" s="19" t="e">
        <f>VLOOKUP(VLOOKUP($N$1,$X$4:$Y$11,2,FALSE)&amp;$S$1&amp;A344,作業ｼｰﾄ!$B$4:$N$709,12,FALSE)</f>
        <v>#N/A</v>
      </c>
      <c r="U344" s="29" t="e">
        <f>VLOOKUP(VLOOKUP($N$1,$X$4:$Y$11,2,FALSE)&amp;$S$1&amp;A344,作業ｼｰﾄ!$B$4:$N$709,13,FALSE)</f>
        <v>#N/A</v>
      </c>
      <c r="V344" s="17"/>
    </row>
    <row r="345" spans="1:22" ht="15.75" hidden="1" customHeight="1" x14ac:dyDescent="0.15">
      <c r="A345" s="3">
        <v>342</v>
      </c>
      <c r="B345" s="3">
        <f>IF(COUNTIF($I$4:L345,I345)=1,1,0)</f>
        <v>0</v>
      </c>
      <c r="C345" s="3" t="str">
        <f>IF(B345=0,"",SUM($B$4:B345))</f>
        <v/>
      </c>
      <c r="D345" s="39" t="e">
        <f>VLOOKUP(VLOOKUP($N$1,$X$4:$Y$11,2,FALSE)&amp;$S$1&amp;A345,作業ｼｰﾄ!$B$4:$N$709,6,FALSE)</f>
        <v>#N/A</v>
      </c>
      <c r="E345" s="39"/>
      <c r="F345" s="39"/>
      <c r="G345" s="40" t="e">
        <f>VLOOKUP(VLOOKUP($N$1,$X$4:$Y$11,2,FALSE)&amp;$S$1&amp;A345,作業ｼｰﾄ!$B$4:$N$709,7,FALSE)</f>
        <v>#N/A</v>
      </c>
      <c r="H345" s="40"/>
      <c r="I345" s="38" t="e">
        <f>VLOOKUP(VLOOKUP($N$1,$X$4:$Y$11,2,FALSE)&amp;$S$1&amp;A345,作業ｼｰﾄ!$B$4:$N$709,8,FALSE)</f>
        <v>#N/A</v>
      </c>
      <c r="J345" s="38"/>
      <c r="K345" s="38"/>
      <c r="L345" s="38"/>
      <c r="M345" s="44" t="e">
        <f>VLOOKUP(VLOOKUP($N$1,$X$4:$Y$11,2,FALSE)&amp;$S$1&amp;A345,作業ｼｰﾄ!$B$4:$N$709,9,FALSE)</f>
        <v>#N/A</v>
      </c>
      <c r="N345" s="44"/>
      <c r="O345" s="44"/>
      <c r="P345" s="30" t="e">
        <f>VLOOKUP(VLOOKUP($N$1,$X$4:$Y$11,2,FALSE)&amp;$S$1&amp;A345,作業ｼｰﾄ!$B$4:$N$709,10,FALSE)</f>
        <v>#N/A</v>
      </c>
      <c r="Q345" s="39" t="e">
        <f>VLOOKUP(VLOOKUP($N$1,$X$4:$Y$11,2,FALSE)&amp;$S$1&amp;A345,作業ｼｰﾄ!$B$4:$N$709,11,FALSE)</f>
        <v>#N/A</v>
      </c>
      <c r="R345" s="39"/>
      <c r="S345" s="39"/>
      <c r="T345" s="19" t="e">
        <f>VLOOKUP(VLOOKUP($N$1,$X$4:$Y$11,2,FALSE)&amp;$S$1&amp;A345,作業ｼｰﾄ!$B$4:$N$709,12,FALSE)</f>
        <v>#N/A</v>
      </c>
      <c r="U345" s="29" t="e">
        <f>VLOOKUP(VLOOKUP($N$1,$X$4:$Y$11,2,FALSE)&amp;$S$1&amp;A345,作業ｼｰﾄ!$B$4:$N$709,13,FALSE)</f>
        <v>#N/A</v>
      </c>
      <c r="V345" s="17"/>
    </row>
    <row r="346" spans="1:22" ht="15.75" hidden="1" customHeight="1" x14ac:dyDescent="0.15">
      <c r="A346" s="3">
        <v>343</v>
      </c>
      <c r="B346" s="3">
        <f>IF(COUNTIF($I$4:L346,I346)=1,1,0)</f>
        <v>0</v>
      </c>
      <c r="C346" s="3" t="str">
        <f>IF(B346=0,"",SUM($B$4:B346))</f>
        <v/>
      </c>
      <c r="D346" s="39" t="e">
        <f>VLOOKUP(VLOOKUP($N$1,$X$4:$Y$11,2,FALSE)&amp;$S$1&amp;A346,作業ｼｰﾄ!$B$4:$N$709,6,FALSE)</f>
        <v>#N/A</v>
      </c>
      <c r="E346" s="39"/>
      <c r="F346" s="39"/>
      <c r="G346" s="40" t="e">
        <f>VLOOKUP(VLOOKUP($N$1,$X$4:$Y$11,2,FALSE)&amp;$S$1&amp;A346,作業ｼｰﾄ!$B$4:$N$709,7,FALSE)</f>
        <v>#N/A</v>
      </c>
      <c r="H346" s="40"/>
      <c r="I346" s="38" t="e">
        <f>VLOOKUP(VLOOKUP($N$1,$X$4:$Y$11,2,FALSE)&amp;$S$1&amp;A346,作業ｼｰﾄ!$B$4:$N$709,8,FALSE)</f>
        <v>#N/A</v>
      </c>
      <c r="J346" s="38"/>
      <c r="K346" s="38"/>
      <c r="L346" s="38"/>
      <c r="M346" s="44" t="e">
        <f>VLOOKUP(VLOOKUP($N$1,$X$4:$Y$11,2,FALSE)&amp;$S$1&amp;A346,作業ｼｰﾄ!$B$4:$N$709,9,FALSE)</f>
        <v>#N/A</v>
      </c>
      <c r="N346" s="44"/>
      <c r="O346" s="44"/>
      <c r="P346" s="30" t="e">
        <f>VLOOKUP(VLOOKUP($N$1,$X$4:$Y$11,2,FALSE)&amp;$S$1&amp;A346,作業ｼｰﾄ!$B$4:$N$709,10,FALSE)</f>
        <v>#N/A</v>
      </c>
      <c r="Q346" s="39" t="e">
        <f>VLOOKUP(VLOOKUP($N$1,$X$4:$Y$11,2,FALSE)&amp;$S$1&amp;A346,作業ｼｰﾄ!$B$4:$N$709,11,FALSE)</f>
        <v>#N/A</v>
      </c>
      <c r="R346" s="39"/>
      <c r="S346" s="39"/>
      <c r="T346" s="19" t="e">
        <f>VLOOKUP(VLOOKUP($N$1,$X$4:$Y$11,2,FALSE)&amp;$S$1&amp;A346,作業ｼｰﾄ!$B$4:$N$709,12,FALSE)</f>
        <v>#N/A</v>
      </c>
      <c r="U346" s="29" t="e">
        <f>VLOOKUP(VLOOKUP($N$1,$X$4:$Y$11,2,FALSE)&amp;$S$1&amp;A346,作業ｼｰﾄ!$B$4:$N$709,13,FALSE)</f>
        <v>#N/A</v>
      </c>
      <c r="V346" s="17"/>
    </row>
    <row r="347" spans="1:22" ht="15.75" hidden="1" customHeight="1" x14ac:dyDescent="0.15">
      <c r="A347" s="3">
        <v>344</v>
      </c>
      <c r="B347" s="3">
        <f>IF(COUNTIF($I$4:L347,I347)=1,1,0)</f>
        <v>0</v>
      </c>
      <c r="C347" s="3" t="str">
        <f>IF(B347=0,"",SUM($B$4:B347))</f>
        <v/>
      </c>
      <c r="D347" s="39" t="e">
        <f>VLOOKUP(VLOOKUP($N$1,$X$4:$Y$11,2,FALSE)&amp;$S$1&amp;A347,作業ｼｰﾄ!$B$4:$N$709,6,FALSE)</f>
        <v>#N/A</v>
      </c>
      <c r="E347" s="39"/>
      <c r="F347" s="39"/>
      <c r="G347" s="40" t="e">
        <f>VLOOKUP(VLOOKUP($N$1,$X$4:$Y$11,2,FALSE)&amp;$S$1&amp;A347,作業ｼｰﾄ!$B$4:$N$709,7,FALSE)</f>
        <v>#N/A</v>
      </c>
      <c r="H347" s="40"/>
      <c r="I347" s="38" t="e">
        <f>VLOOKUP(VLOOKUP($N$1,$X$4:$Y$11,2,FALSE)&amp;$S$1&amp;A347,作業ｼｰﾄ!$B$4:$N$709,8,FALSE)</f>
        <v>#N/A</v>
      </c>
      <c r="J347" s="38"/>
      <c r="K347" s="38"/>
      <c r="L347" s="38"/>
      <c r="M347" s="44" t="e">
        <f>VLOOKUP(VLOOKUP($N$1,$X$4:$Y$11,2,FALSE)&amp;$S$1&amp;A347,作業ｼｰﾄ!$B$4:$N$709,9,FALSE)</f>
        <v>#N/A</v>
      </c>
      <c r="N347" s="44"/>
      <c r="O347" s="44"/>
      <c r="P347" s="30" t="e">
        <f>VLOOKUP(VLOOKUP($N$1,$X$4:$Y$11,2,FALSE)&amp;$S$1&amp;A347,作業ｼｰﾄ!$B$4:$N$709,10,FALSE)</f>
        <v>#N/A</v>
      </c>
      <c r="Q347" s="39" t="e">
        <f>VLOOKUP(VLOOKUP($N$1,$X$4:$Y$11,2,FALSE)&amp;$S$1&amp;A347,作業ｼｰﾄ!$B$4:$N$709,11,FALSE)</f>
        <v>#N/A</v>
      </c>
      <c r="R347" s="39"/>
      <c r="S347" s="39"/>
      <c r="T347" s="19" t="e">
        <f>VLOOKUP(VLOOKUP($N$1,$X$4:$Y$11,2,FALSE)&amp;$S$1&amp;A347,作業ｼｰﾄ!$B$4:$N$709,12,FALSE)</f>
        <v>#N/A</v>
      </c>
      <c r="U347" s="29" t="e">
        <f>VLOOKUP(VLOOKUP($N$1,$X$4:$Y$11,2,FALSE)&amp;$S$1&amp;A347,作業ｼｰﾄ!$B$4:$N$709,13,FALSE)</f>
        <v>#N/A</v>
      </c>
      <c r="V347" s="17"/>
    </row>
    <row r="348" spans="1:22" ht="15.75" hidden="1" customHeight="1" x14ac:dyDescent="0.15">
      <c r="A348" s="3">
        <v>345</v>
      </c>
      <c r="B348" s="3">
        <f>IF(COUNTIF($I$4:L348,I348)=1,1,0)</f>
        <v>0</v>
      </c>
      <c r="C348" s="3" t="str">
        <f>IF(B348=0,"",SUM($B$4:B348))</f>
        <v/>
      </c>
      <c r="D348" s="39" t="e">
        <f>VLOOKUP(VLOOKUP($N$1,$X$4:$Y$11,2,FALSE)&amp;$S$1&amp;A348,作業ｼｰﾄ!$B$4:$N$709,6,FALSE)</f>
        <v>#N/A</v>
      </c>
      <c r="E348" s="39"/>
      <c r="F348" s="39"/>
      <c r="G348" s="40" t="e">
        <f>VLOOKUP(VLOOKUP($N$1,$X$4:$Y$11,2,FALSE)&amp;$S$1&amp;A348,作業ｼｰﾄ!$B$4:$N$709,7,FALSE)</f>
        <v>#N/A</v>
      </c>
      <c r="H348" s="40"/>
      <c r="I348" s="38" t="e">
        <f>VLOOKUP(VLOOKUP($N$1,$X$4:$Y$11,2,FALSE)&amp;$S$1&amp;A348,作業ｼｰﾄ!$B$4:$N$709,8,FALSE)</f>
        <v>#N/A</v>
      </c>
      <c r="J348" s="38"/>
      <c r="K348" s="38"/>
      <c r="L348" s="38"/>
      <c r="M348" s="44" t="e">
        <f>VLOOKUP(VLOOKUP($N$1,$X$4:$Y$11,2,FALSE)&amp;$S$1&amp;A348,作業ｼｰﾄ!$B$4:$N$709,9,FALSE)</f>
        <v>#N/A</v>
      </c>
      <c r="N348" s="44"/>
      <c r="O348" s="44"/>
      <c r="P348" s="30" t="e">
        <f>VLOOKUP(VLOOKUP($N$1,$X$4:$Y$11,2,FALSE)&amp;$S$1&amp;A348,作業ｼｰﾄ!$B$4:$N$709,10,FALSE)</f>
        <v>#N/A</v>
      </c>
      <c r="Q348" s="39" t="e">
        <f>VLOOKUP(VLOOKUP($N$1,$X$4:$Y$11,2,FALSE)&amp;$S$1&amp;A348,作業ｼｰﾄ!$B$4:$N$709,11,FALSE)</f>
        <v>#N/A</v>
      </c>
      <c r="R348" s="39"/>
      <c r="S348" s="39"/>
      <c r="T348" s="19" t="e">
        <f>VLOOKUP(VLOOKUP($N$1,$X$4:$Y$11,2,FALSE)&amp;$S$1&amp;A348,作業ｼｰﾄ!$B$4:$N$709,12,FALSE)</f>
        <v>#N/A</v>
      </c>
      <c r="U348" s="29" t="e">
        <f>VLOOKUP(VLOOKUP($N$1,$X$4:$Y$11,2,FALSE)&amp;$S$1&amp;A348,作業ｼｰﾄ!$B$4:$N$709,13,FALSE)</f>
        <v>#N/A</v>
      </c>
      <c r="V348" s="17"/>
    </row>
    <row r="349" spans="1:22" ht="15.75" hidden="1" customHeight="1" x14ac:dyDescent="0.15">
      <c r="A349" s="3">
        <v>346</v>
      </c>
      <c r="B349" s="3">
        <f>IF(COUNTIF($I$4:L349,I349)=1,1,0)</f>
        <v>0</v>
      </c>
      <c r="C349" s="3" t="str">
        <f>IF(B349=0,"",SUM($B$4:B349))</f>
        <v/>
      </c>
      <c r="D349" s="39" t="e">
        <f>VLOOKUP(VLOOKUP($N$1,$X$4:$Y$11,2,FALSE)&amp;$S$1&amp;A349,作業ｼｰﾄ!$B$4:$N$709,6,FALSE)</f>
        <v>#N/A</v>
      </c>
      <c r="E349" s="39"/>
      <c r="F349" s="39"/>
      <c r="G349" s="40" t="e">
        <f>VLOOKUP(VLOOKUP($N$1,$X$4:$Y$11,2,FALSE)&amp;$S$1&amp;A349,作業ｼｰﾄ!$B$4:$N$709,7,FALSE)</f>
        <v>#N/A</v>
      </c>
      <c r="H349" s="40"/>
      <c r="I349" s="38" t="e">
        <f>VLOOKUP(VLOOKUP($N$1,$X$4:$Y$11,2,FALSE)&amp;$S$1&amp;A349,作業ｼｰﾄ!$B$4:$N$709,8,FALSE)</f>
        <v>#N/A</v>
      </c>
      <c r="J349" s="38"/>
      <c r="K349" s="38"/>
      <c r="L349" s="38"/>
      <c r="M349" s="44" t="e">
        <f>VLOOKUP(VLOOKUP($N$1,$X$4:$Y$11,2,FALSE)&amp;$S$1&amp;A349,作業ｼｰﾄ!$B$4:$N$709,9,FALSE)</f>
        <v>#N/A</v>
      </c>
      <c r="N349" s="44"/>
      <c r="O349" s="44"/>
      <c r="P349" s="30" t="e">
        <f>VLOOKUP(VLOOKUP($N$1,$X$4:$Y$11,2,FALSE)&amp;$S$1&amp;A349,作業ｼｰﾄ!$B$4:$N$709,10,FALSE)</f>
        <v>#N/A</v>
      </c>
      <c r="Q349" s="39" t="e">
        <f>VLOOKUP(VLOOKUP($N$1,$X$4:$Y$11,2,FALSE)&amp;$S$1&amp;A349,作業ｼｰﾄ!$B$4:$N$709,11,FALSE)</f>
        <v>#N/A</v>
      </c>
      <c r="R349" s="39"/>
      <c r="S349" s="39"/>
      <c r="T349" s="19" t="e">
        <f>VLOOKUP(VLOOKUP($N$1,$X$4:$Y$11,2,FALSE)&amp;$S$1&amp;A349,作業ｼｰﾄ!$B$4:$N$709,12,FALSE)</f>
        <v>#N/A</v>
      </c>
      <c r="U349" s="29" t="e">
        <f>VLOOKUP(VLOOKUP($N$1,$X$4:$Y$11,2,FALSE)&amp;$S$1&amp;A349,作業ｼｰﾄ!$B$4:$N$709,13,FALSE)</f>
        <v>#N/A</v>
      </c>
      <c r="V349" s="17"/>
    </row>
    <row r="350" spans="1:22" ht="15.75" hidden="1" customHeight="1" x14ac:dyDescent="0.15">
      <c r="A350" s="3">
        <v>347</v>
      </c>
      <c r="B350" s="3">
        <f>IF(COUNTIF($I$4:L350,I350)=1,1,0)</f>
        <v>0</v>
      </c>
      <c r="C350" s="3" t="str">
        <f>IF(B350=0,"",SUM($B$4:B350))</f>
        <v/>
      </c>
      <c r="D350" s="39" t="e">
        <f>VLOOKUP(VLOOKUP($N$1,$X$4:$Y$11,2,FALSE)&amp;$S$1&amp;A350,作業ｼｰﾄ!$B$4:$N$709,6,FALSE)</f>
        <v>#N/A</v>
      </c>
      <c r="E350" s="39"/>
      <c r="F350" s="39"/>
      <c r="G350" s="40" t="e">
        <f>VLOOKUP(VLOOKUP($N$1,$X$4:$Y$11,2,FALSE)&amp;$S$1&amp;A350,作業ｼｰﾄ!$B$4:$N$709,7,FALSE)</f>
        <v>#N/A</v>
      </c>
      <c r="H350" s="40"/>
      <c r="I350" s="38" t="e">
        <f>VLOOKUP(VLOOKUP($N$1,$X$4:$Y$11,2,FALSE)&amp;$S$1&amp;A350,作業ｼｰﾄ!$B$4:$N$709,8,FALSE)</f>
        <v>#N/A</v>
      </c>
      <c r="J350" s="38"/>
      <c r="K350" s="38"/>
      <c r="L350" s="38"/>
      <c r="M350" s="44" t="e">
        <f>VLOOKUP(VLOOKUP($N$1,$X$4:$Y$11,2,FALSE)&amp;$S$1&amp;A350,作業ｼｰﾄ!$B$4:$N$709,9,FALSE)</f>
        <v>#N/A</v>
      </c>
      <c r="N350" s="44"/>
      <c r="O350" s="44"/>
      <c r="P350" s="30" t="e">
        <f>VLOOKUP(VLOOKUP($N$1,$X$4:$Y$11,2,FALSE)&amp;$S$1&amp;A350,作業ｼｰﾄ!$B$4:$N$709,10,FALSE)</f>
        <v>#N/A</v>
      </c>
      <c r="Q350" s="39" t="e">
        <f>VLOOKUP(VLOOKUP($N$1,$X$4:$Y$11,2,FALSE)&amp;$S$1&amp;A350,作業ｼｰﾄ!$B$4:$N$709,11,FALSE)</f>
        <v>#N/A</v>
      </c>
      <c r="R350" s="39"/>
      <c r="S350" s="39"/>
      <c r="T350" s="19" t="e">
        <f>VLOOKUP(VLOOKUP($N$1,$X$4:$Y$11,2,FALSE)&amp;$S$1&amp;A350,作業ｼｰﾄ!$B$4:$N$709,12,FALSE)</f>
        <v>#N/A</v>
      </c>
      <c r="U350" s="29" t="e">
        <f>VLOOKUP(VLOOKUP($N$1,$X$4:$Y$11,2,FALSE)&amp;$S$1&amp;A350,作業ｼｰﾄ!$B$4:$N$709,13,FALSE)</f>
        <v>#N/A</v>
      </c>
      <c r="V350" s="17"/>
    </row>
    <row r="351" spans="1:22" ht="15.75" hidden="1" customHeight="1" x14ac:dyDescent="0.15">
      <c r="A351" s="3">
        <v>348</v>
      </c>
      <c r="B351" s="3">
        <f>IF(COUNTIF($I$4:L351,I351)=1,1,0)</f>
        <v>0</v>
      </c>
      <c r="C351" s="3" t="str">
        <f>IF(B351=0,"",SUM($B$4:B351))</f>
        <v/>
      </c>
      <c r="D351" s="39" t="e">
        <f>VLOOKUP(VLOOKUP($N$1,$X$4:$Y$11,2,FALSE)&amp;$S$1&amp;A351,作業ｼｰﾄ!$B$4:$N$709,6,FALSE)</f>
        <v>#N/A</v>
      </c>
      <c r="E351" s="39"/>
      <c r="F351" s="39"/>
      <c r="G351" s="40" t="e">
        <f>VLOOKUP(VLOOKUP($N$1,$X$4:$Y$11,2,FALSE)&amp;$S$1&amp;A351,作業ｼｰﾄ!$B$4:$N$709,7,FALSE)</f>
        <v>#N/A</v>
      </c>
      <c r="H351" s="40"/>
      <c r="I351" s="38" t="e">
        <f>VLOOKUP(VLOOKUP($N$1,$X$4:$Y$11,2,FALSE)&amp;$S$1&amp;A351,作業ｼｰﾄ!$B$4:$N$709,8,FALSE)</f>
        <v>#N/A</v>
      </c>
      <c r="J351" s="38"/>
      <c r="K351" s="38"/>
      <c r="L351" s="38"/>
      <c r="M351" s="44" t="e">
        <f>VLOOKUP(VLOOKUP($N$1,$X$4:$Y$11,2,FALSE)&amp;$S$1&amp;A351,作業ｼｰﾄ!$B$4:$N$709,9,FALSE)</f>
        <v>#N/A</v>
      </c>
      <c r="N351" s="44"/>
      <c r="O351" s="44"/>
      <c r="P351" s="30" t="e">
        <f>VLOOKUP(VLOOKUP($N$1,$X$4:$Y$11,2,FALSE)&amp;$S$1&amp;A351,作業ｼｰﾄ!$B$4:$N$709,10,FALSE)</f>
        <v>#N/A</v>
      </c>
      <c r="Q351" s="39" t="e">
        <f>VLOOKUP(VLOOKUP($N$1,$X$4:$Y$11,2,FALSE)&amp;$S$1&amp;A351,作業ｼｰﾄ!$B$4:$N$709,11,FALSE)</f>
        <v>#N/A</v>
      </c>
      <c r="R351" s="39"/>
      <c r="S351" s="39"/>
      <c r="T351" s="19" t="e">
        <f>VLOOKUP(VLOOKUP($N$1,$X$4:$Y$11,2,FALSE)&amp;$S$1&amp;A351,作業ｼｰﾄ!$B$4:$N$709,12,FALSE)</f>
        <v>#N/A</v>
      </c>
      <c r="U351" s="29" t="e">
        <f>VLOOKUP(VLOOKUP($N$1,$X$4:$Y$11,2,FALSE)&amp;$S$1&amp;A351,作業ｼｰﾄ!$B$4:$N$709,13,FALSE)</f>
        <v>#N/A</v>
      </c>
      <c r="V351" s="17"/>
    </row>
    <row r="352" spans="1:22" ht="15.75" hidden="1" customHeight="1" x14ac:dyDescent="0.15">
      <c r="A352" s="3">
        <v>349</v>
      </c>
      <c r="B352" s="3">
        <f>IF(COUNTIF($I$4:L352,I352)=1,1,0)</f>
        <v>0</v>
      </c>
      <c r="C352" s="3" t="str">
        <f>IF(B352=0,"",SUM($B$4:B352))</f>
        <v/>
      </c>
      <c r="D352" s="39" t="e">
        <f>VLOOKUP(VLOOKUP($N$1,$X$4:$Y$11,2,FALSE)&amp;$S$1&amp;A352,作業ｼｰﾄ!$B$4:$N$709,6,FALSE)</f>
        <v>#N/A</v>
      </c>
      <c r="E352" s="39"/>
      <c r="F352" s="39"/>
      <c r="G352" s="40" t="e">
        <f>VLOOKUP(VLOOKUP($N$1,$X$4:$Y$11,2,FALSE)&amp;$S$1&amp;A352,作業ｼｰﾄ!$B$4:$N$709,7,FALSE)</f>
        <v>#N/A</v>
      </c>
      <c r="H352" s="40"/>
      <c r="I352" s="38" t="e">
        <f>VLOOKUP(VLOOKUP($N$1,$X$4:$Y$11,2,FALSE)&amp;$S$1&amp;A352,作業ｼｰﾄ!$B$4:$N$709,8,FALSE)</f>
        <v>#N/A</v>
      </c>
      <c r="J352" s="38"/>
      <c r="K352" s="38"/>
      <c r="L352" s="38"/>
      <c r="M352" s="44" t="e">
        <f>VLOOKUP(VLOOKUP($N$1,$X$4:$Y$11,2,FALSE)&amp;$S$1&amp;A352,作業ｼｰﾄ!$B$4:$N$709,9,FALSE)</f>
        <v>#N/A</v>
      </c>
      <c r="N352" s="44"/>
      <c r="O352" s="44"/>
      <c r="P352" s="30" t="e">
        <f>VLOOKUP(VLOOKUP($N$1,$X$4:$Y$11,2,FALSE)&amp;$S$1&amp;A352,作業ｼｰﾄ!$B$4:$N$709,10,FALSE)</f>
        <v>#N/A</v>
      </c>
      <c r="Q352" s="39" t="e">
        <f>VLOOKUP(VLOOKUP($N$1,$X$4:$Y$11,2,FALSE)&amp;$S$1&amp;A352,作業ｼｰﾄ!$B$4:$N$709,11,FALSE)</f>
        <v>#N/A</v>
      </c>
      <c r="R352" s="39"/>
      <c r="S352" s="39"/>
      <c r="T352" s="19" t="e">
        <f>VLOOKUP(VLOOKUP($N$1,$X$4:$Y$11,2,FALSE)&amp;$S$1&amp;A352,作業ｼｰﾄ!$B$4:$N$709,12,FALSE)</f>
        <v>#N/A</v>
      </c>
      <c r="U352" s="29" t="e">
        <f>VLOOKUP(VLOOKUP($N$1,$X$4:$Y$11,2,FALSE)&amp;$S$1&amp;A352,作業ｼｰﾄ!$B$4:$N$709,13,FALSE)</f>
        <v>#N/A</v>
      </c>
      <c r="V352" s="17"/>
    </row>
    <row r="353" spans="1:22" ht="15.75" hidden="1" customHeight="1" x14ac:dyDescent="0.15">
      <c r="A353" s="3">
        <v>350</v>
      </c>
      <c r="B353" s="3">
        <f>IF(COUNTIF($I$4:L353,I353)=1,1,0)</f>
        <v>0</v>
      </c>
      <c r="C353" s="3" t="str">
        <f>IF(B353=0,"",SUM($B$4:B353))</f>
        <v/>
      </c>
      <c r="D353" s="39" t="e">
        <f>VLOOKUP(VLOOKUP($N$1,$X$4:$Y$11,2,FALSE)&amp;$S$1&amp;A353,作業ｼｰﾄ!$B$4:$N$709,6,FALSE)</f>
        <v>#N/A</v>
      </c>
      <c r="E353" s="39"/>
      <c r="F353" s="39"/>
      <c r="G353" s="40" t="e">
        <f>VLOOKUP(VLOOKUP($N$1,$X$4:$Y$11,2,FALSE)&amp;$S$1&amp;A353,作業ｼｰﾄ!$B$4:$N$709,7,FALSE)</f>
        <v>#N/A</v>
      </c>
      <c r="H353" s="40"/>
      <c r="I353" s="38" t="e">
        <f>VLOOKUP(VLOOKUP($N$1,$X$4:$Y$11,2,FALSE)&amp;$S$1&amp;A353,作業ｼｰﾄ!$B$4:$N$709,8,FALSE)</f>
        <v>#N/A</v>
      </c>
      <c r="J353" s="38"/>
      <c r="K353" s="38"/>
      <c r="L353" s="38"/>
      <c r="M353" s="44" t="e">
        <f>VLOOKUP(VLOOKUP($N$1,$X$4:$Y$11,2,FALSE)&amp;$S$1&amp;A353,作業ｼｰﾄ!$B$4:$N$709,9,FALSE)</f>
        <v>#N/A</v>
      </c>
      <c r="N353" s="44"/>
      <c r="O353" s="44"/>
      <c r="P353" s="30" t="e">
        <f>VLOOKUP(VLOOKUP($N$1,$X$4:$Y$11,2,FALSE)&amp;$S$1&amp;A353,作業ｼｰﾄ!$B$4:$N$709,10,FALSE)</f>
        <v>#N/A</v>
      </c>
      <c r="Q353" s="39" t="e">
        <f>VLOOKUP(VLOOKUP($N$1,$X$4:$Y$11,2,FALSE)&amp;$S$1&amp;A353,作業ｼｰﾄ!$B$4:$N$709,11,FALSE)</f>
        <v>#N/A</v>
      </c>
      <c r="R353" s="39"/>
      <c r="S353" s="39"/>
      <c r="T353" s="19" t="e">
        <f>VLOOKUP(VLOOKUP($N$1,$X$4:$Y$11,2,FALSE)&amp;$S$1&amp;A353,作業ｼｰﾄ!$B$4:$N$709,12,FALSE)</f>
        <v>#N/A</v>
      </c>
      <c r="U353" s="29" t="e">
        <f>VLOOKUP(VLOOKUP($N$1,$X$4:$Y$11,2,FALSE)&amp;$S$1&amp;A353,作業ｼｰﾄ!$B$4:$N$709,13,FALSE)</f>
        <v>#N/A</v>
      </c>
      <c r="V353" s="17"/>
    </row>
    <row r="354" spans="1:22" ht="15.75" hidden="1" customHeight="1" x14ac:dyDescent="0.15">
      <c r="A354" s="3">
        <v>351</v>
      </c>
      <c r="B354" s="3">
        <f>IF(COUNTIF($I$4:L354,I354)=1,1,0)</f>
        <v>0</v>
      </c>
      <c r="C354" s="3" t="str">
        <f>IF(B354=0,"",SUM($B$4:B354))</f>
        <v/>
      </c>
      <c r="D354" s="39" t="e">
        <f>VLOOKUP(VLOOKUP($N$1,$X$4:$Y$11,2,FALSE)&amp;$S$1&amp;A354,作業ｼｰﾄ!$B$4:$N$709,6,FALSE)</f>
        <v>#N/A</v>
      </c>
      <c r="E354" s="39"/>
      <c r="F354" s="39"/>
      <c r="G354" s="40" t="e">
        <f>VLOOKUP(VLOOKUP($N$1,$X$4:$Y$11,2,FALSE)&amp;$S$1&amp;A354,作業ｼｰﾄ!$B$4:$N$709,7,FALSE)</f>
        <v>#N/A</v>
      </c>
      <c r="H354" s="40"/>
      <c r="I354" s="38" t="e">
        <f>VLOOKUP(VLOOKUP($N$1,$X$4:$Y$11,2,FALSE)&amp;$S$1&amp;A354,作業ｼｰﾄ!$B$4:$N$709,8,FALSE)</f>
        <v>#N/A</v>
      </c>
      <c r="J354" s="38"/>
      <c r="K354" s="38"/>
      <c r="L354" s="38"/>
      <c r="M354" s="44" t="e">
        <f>VLOOKUP(VLOOKUP($N$1,$X$4:$Y$11,2,FALSE)&amp;$S$1&amp;A354,作業ｼｰﾄ!$B$4:$N$709,9,FALSE)</f>
        <v>#N/A</v>
      </c>
      <c r="N354" s="44"/>
      <c r="O354" s="44"/>
      <c r="P354" s="30" t="e">
        <f>VLOOKUP(VLOOKUP($N$1,$X$4:$Y$11,2,FALSE)&amp;$S$1&amp;A354,作業ｼｰﾄ!$B$4:$N$709,10,FALSE)</f>
        <v>#N/A</v>
      </c>
      <c r="Q354" s="39" t="e">
        <f>VLOOKUP(VLOOKUP($N$1,$X$4:$Y$11,2,FALSE)&amp;$S$1&amp;A354,作業ｼｰﾄ!$B$4:$N$709,11,FALSE)</f>
        <v>#N/A</v>
      </c>
      <c r="R354" s="39"/>
      <c r="S354" s="39"/>
      <c r="T354" s="19" t="e">
        <f>VLOOKUP(VLOOKUP($N$1,$X$4:$Y$11,2,FALSE)&amp;$S$1&amp;A354,作業ｼｰﾄ!$B$4:$N$709,12,FALSE)</f>
        <v>#N/A</v>
      </c>
      <c r="U354" s="29" t="e">
        <f>VLOOKUP(VLOOKUP($N$1,$X$4:$Y$11,2,FALSE)&amp;$S$1&amp;A354,作業ｼｰﾄ!$B$4:$N$709,13,FALSE)</f>
        <v>#N/A</v>
      </c>
      <c r="V354" s="17"/>
    </row>
    <row r="355" spans="1:22" ht="15.75" hidden="1" customHeight="1" x14ac:dyDescent="0.15">
      <c r="A355" s="3">
        <v>352</v>
      </c>
      <c r="B355" s="3">
        <f>IF(COUNTIF($I$4:L355,I355)=1,1,0)</f>
        <v>0</v>
      </c>
      <c r="C355" s="3" t="str">
        <f>IF(B355=0,"",SUM($B$4:B355))</f>
        <v/>
      </c>
      <c r="D355" s="39" t="e">
        <f>VLOOKUP(VLOOKUP($N$1,$X$4:$Y$11,2,FALSE)&amp;$S$1&amp;A355,作業ｼｰﾄ!$B$4:$N$709,6,FALSE)</f>
        <v>#N/A</v>
      </c>
      <c r="E355" s="39"/>
      <c r="F355" s="39"/>
      <c r="G355" s="40" t="e">
        <f>VLOOKUP(VLOOKUP($N$1,$X$4:$Y$11,2,FALSE)&amp;$S$1&amp;A355,作業ｼｰﾄ!$B$4:$N$709,7,FALSE)</f>
        <v>#N/A</v>
      </c>
      <c r="H355" s="40"/>
      <c r="I355" s="38" t="e">
        <f>VLOOKUP(VLOOKUP($N$1,$X$4:$Y$11,2,FALSE)&amp;$S$1&amp;A355,作業ｼｰﾄ!$B$4:$N$709,8,FALSE)</f>
        <v>#N/A</v>
      </c>
      <c r="J355" s="38"/>
      <c r="K355" s="38"/>
      <c r="L355" s="38"/>
      <c r="M355" s="44" t="e">
        <f>VLOOKUP(VLOOKUP($N$1,$X$4:$Y$11,2,FALSE)&amp;$S$1&amp;A355,作業ｼｰﾄ!$B$4:$N$709,9,FALSE)</f>
        <v>#N/A</v>
      </c>
      <c r="N355" s="44"/>
      <c r="O355" s="44"/>
      <c r="P355" s="30" t="e">
        <f>VLOOKUP(VLOOKUP($N$1,$X$4:$Y$11,2,FALSE)&amp;$S$1&amp;A355,作業ｼｰﾄ!$B$4:$N$709,10,FALSE)</f>
        <v>#N/A</v>
      </c>
      <c r="Q355" s="39" t="e">
        <f>VLOOKUP(VLOOKUP($N$1,$X$4:$Y$11,2,FALSE)&amp;$S$1&amp;A355,作業ｼｰﾄ!$B$4:$N$709,11,FALSE)</f>
        <v>#N/A</v>
      </c>
      <c r="R355" s="39"/>
      <c r="S355" s="39"/>
      <c r="T355" s="19" t="e">
        <f>VLOOKUP(VLOOKUP($N$1,$X$4:$Y$11,2,FALSE)&amp;$S$1&amp;A355,作業ｼｰﾄ!$B$4:$N$709,12,FALSE)</f>
        <v>#N/A</v>
      </c>
      <c r="U355" s="29" t="e">
        <f>VLOOKUP(VLOOKUP($N$1,$X$4:$Y$11,2,FALSE)&amp;$S$1&amp;A355,作業ｼｰﾄ!$B$4:$N$709,13,FALSE)</f>
        <v>#N/A</v>
      </c>
      <c r="V355" s="17"/>
    </row>
    <row r="356" spans="1:22" ht="15.75" hidden="1" customHeight="1" x14ac:dyDescent="0.15">
      <c r="A356" s="3">
        <v>353</v>
      </c>
      <c r="B356" s="3">
        <f>IF(COUNTIF($I$4:L356,I356)=1,1,0)</f>
        <v>0</v>
      </c>
      <c r="C356" s="3" t="str">
        <f>IF(B356=0,"",SUM($B$4:B356))</f>
        <v/>
      </c>
      <c r="D356" s="39" t="e">
        <f>VLOOKUP(VLOOKUP($N$1,$X$4:$Y$11,2,FALSE)&amp;$S$1&amp;A356,作業ｼｰﾄ!$B$4:$N$709,6,FALSE)</f>
        <v>#N/A</v>
      </c>
      <c r="E356" s="39"/>
      <c r="F356" s="39"/>
      <c r="G356" s="40" t="e">
        <f>VLOOKUP(VLOOKUP($N$1,$X$4:$Y$11,2,FALSE)&amp;$S$1&amp;A356,作業ｼｰﾄ!$B$4:$N$709,7,FALSE)</f>
        <v>#N/A</v>
      </c>
      <c r="H356" s="40"/>
      <c r="I356" s="38" t="e">
        <f>VLOOKUP(VLOOKUP($N$1,$X$4:$Y$11,2,FALSE)&amp;$S$1&amp;A356,作業ｼｰﾄ!$B$4:$N$709,8,FALSE)</f>
        <v>#N/A</v>
      </c>
      <c r="J356" s="38"/>
      <c r="K356" s="38"/>
      <c r="L356" s="38"/>
      <c r="M356" s="44" t="e">
        <f>VLOOKUP(VLOOKUP($N$1,$X$4:$Y$11,2,FALSE)&amp;$S$1&amp;A356,作業ｼｰﾄ!$B$4:$N$709,9,FALSE)</f>
        <v>#N/A</v>
      </c>
      <c r="N356" s="44"/>
      <c r="O356" s="44"/>
      <c r="P356" s="30" t="e">
        <f>VLOOKUP(VLOOKUP($N$1,$X$4:$Y$11,2,FALSE)&amp;$S$1&amp;A356,作業ｼｰﾄ!$B$4:$N$709,10,FALSE)</f>
        <v>#N/A</v>
      </c>
      <c r="Q356" s="39" t="e">
        <f>VLOOKUP(VLOOKUP($N$1,$X$4:$Y$11,2,FALSE)&amp;$S$1&amp;A356,作業ｼｰﾄ!$B$4:$N$709,11,FALSE)</f>
        <v>#N/A</v>
      </c>
      <c r="R356" s="39"/>
      <c r="S356" s="39"/>
      <c r="T356" s="19" t="e">
        <f>VLOOKUP(VLOOKUP($N$1,$X$4:$Y$11,2,FALSE)&amp;$S$1&amp;A356,作業ｼｰﾄ!$B$4:$N$709,12,FALSE)</f>
        <v>#N/A</v>
      </c>
      <c r="U356" s="29" t="e">
        <f>VLOOKUP(VLOOKUP($N$1,$X$4:$Y$11,2,FALSE)&amp;$S$1&amp;A356,作業ｼｰﾄ!$B$4:$N$709,13,FALSE)</f>
        <v>#N/A</v>
      </c>
      <c r="V356" s="17"/>
    </row>
    <row r="357" spans="1:22" ht="15.75" hidden="1" customHeight="1" x14ac:dyDescent="0.15">
      <c r="A357" s="3">
        <v>354</v>
      </c>
      <c r="B357" s="3">
        <f>IF(COUNTIF($I$4:L357,I357)=1,1,0)</f>
        <v>0</v>
      </c>
      <c r="C357" s="3" t="str">
        <f>IF(B357=0,"",SUM($B$4:B357))</f>
        <v/>
      </c>
      <c r="D357" s="39" t="e">
        <f>VLOOKUP(VLOOKUP($N$1,$X$4:$Y$11,2,FALSE)&amp;$S$1&amp;A357,作業ｼｰﾄ!$B$4:$N$709,6,FALSE)</f>
        <v>#N/A</v>
      </c>
      <c r="E357" s="39"/>
      <c r="F357" s="39"/>
      <c r="G357" s="40" t="e">
        <f>VLOOKUP(VLOOKUP($N$1,$X$4:$Y$11,2,FALSE)&amp;$S$1&amp;A357,作業ｼｰﾄ!$B$4:$N$709,7,FALSE)</f>
        <v>#N/A</v>
      </c>
      <c r="H357" s="40"/>
      <c r="I357" s="38" t="e">
        <f>VLOOKUP(VLOOKUP($N$1,$X$4:$Y$11,2,FALSE)&amp;$S$1&amp;A357,作業ｼｰﾄ!$B$4:$N$709,8,FALSE)</f>
        <v>#N/A</v>
      </c>
      <c r="J357" s="38"/>
      <c r="K357" s="38"/>
      <c r="L357" s="38"/>
      <c r="M357" s="44" t="e">
        <f>VLOOKUP(VLOOKUP($N$1,$X$4:$Y$11,2,FALSE)&amp;$S$1&amp;A357,作業ｼｰﾄ!$B$4:$N$709,9,FALSE)</f>
        <v>#N/A</v>
      </c>
      <c r="N357" s="44"/>
      <c r="O357" s="44"/>
      <c r="P357" s="30" t="e">
        <f>VLOOKUP(VLOOKUP($N$1,$X$4:$Y$11,2,FALSE)&amp;$S$1&amp;A357,作業ｼｰﾄ!$B$4:$N$709,10,FALSE)</f>
        <v>#N/A</v>
      </c>
      <c r="Q357" s="39" t="e">
        <f>VLOOKUP(VLOOKUP($N$1,$X$4:$Y$11,2,FALSE)&amp;$S$1&amp;A357,作業ｼｰﾄ!$B$4:$N$709,11,FALSE)</f>
        <v>#N/A</v>
      </c>
      <c r="R357" s="39"/>
      <c r="S357" s="39"/>
      <c r="T357" s="19" t="e">
        <f>VLOOKUP(VLOOKUP($N$1,$X$4:$Y$11,2,FALSE)&amp;$S$1&amp;A357,作業ｼｰﾄ!$B$4:$N$709,12,FALSE)</f>
        <v>#N/A</v>
      </c>
      <c r="U357" s="29" t="e">
        <f>VLOOKUP(VLOOKUP($N$1,$X$4:$Y$11,2,FALSE)&amp;$S$1&amp;A357,作業ｼｰﾄ!$B$4:$N$709,13,FALSE)</f>
        <v>#N/A</v>
      </c>
      <c r="V357" s="17"/>
    </row>
    <row r="358" spans="1:22" ht="15.75" hidden="1" customHeight="1" x14ac:dyDescent="0.15">
      <c r="A358" s="3">
        <v>355</v>
      </c>
      <c r="B358" s="3">
        <f>IF(COUNTIF($I$4:L358,I358)=1,1,0)</f>
        <v>0</v>
      </c>
      <c r="C358" s="3" t="str">
        <f>IF(B358=0,"",SUM($B$4:B358))</f>
        <v/>
      </c>
      <c r="D358" s="39" t="e">
        <f>VLOOKUP(VLOOKUP($N$1,$X$4:$Y$11,2,FALSE)&amp;$S$1&amp;A358,作業ｼｰﾄ!$B$4:$N$709,6,FALSE)</f>
        <v>#N/A</v>
      </c>
      <c r="E358" s="39"/>
      <c r="F358" s="39"/>
      <c r="G358" s="40" t="e">
        <f>VLOOKUP(VLOOKUP($N$1,$X$4:$Y$11,2,FALSE)&amp;$S$1&amp;A358,作業ｼｰﾄ!$B$4:$N$709,7,FALSE)</f>
        <v>#N/A</v>
      </c>
      <c r="H358" s="40"/>
      <c r="I358" s="38" t="e">
        <f>VLOOKUP(VLOOKUP($N$1,$X$4:$Y$11,2,FALSE)&amp;$S$1&amp;A358,作業ｼｰﾄ!$B$4:$N$709,8,FALSE)</f>
        <v>#N/A</v>
      </c>
      <c r="J358" s="38"/>
      <c r="K358" s="38"/>
      <c r="L358" s="38"/>
      <c r="M358" s="44" t="e">
        <f>VLOOKUP(VLOOKUP($N$1,$X$4:$Y$11,2,FALSE)&amp;$S$1&amp;A358,作業ｼｰﾄ!$B$4:$N$709,9,FALSE)</f>
        <v>#N/A</v>
      </c>
      <c r="N358" s="44"/>
      <c r="O358" s="44"/>
      <c r="P358" s="30" t="e">
        <f>VLOOKUP(VLOOKUP($N$1,$X$4:$Y$11,2,FALSE)&amp;$S$1&amp;A358,作業ｼｰﾄ!$B$4:$N$709,10,FALSE)</f>
        <v>#N/A</v>
      </c>
      <c r="Q358" s="39" t="e">
        <f>VLOOKUP(VLOOKUP($N$1,$X$4:$Y$11,2,FALSE)&amp;$S$1&amp;A358,作業ｼｰﾄ!$B$4:$N$709,11,FALSE)</f>
        <v>#N/A</v>
      </c>
      <c r="R358" s="39"/>
      <c r="S358" s="39"/>
      <c r="T358" s="19" t="e">
        <f>VLOOKUP(VLOOKUP($N$1,$X$4:$Y$11,2,FALSE)&amp;$S$1&amp;A358,作業ｼｰﾄ!$B$4:$N$709,12,FALSE)</f>
        <v>#N/A</v>
      </c>
      <c r="U358" s="29" t="e">
        <f>VLOOKUP(VLOOKUP($N$1,$X$4:$Y$11,2,FALSE)&amp;$S$1&amp;A358,作業ｼｰﾄ!$B$4:$N$709,13,FALSE)</f>
        <v>#N/A</v>
      </c>
      <c r="V358" s="17"/>
    </row>
    <row r="359" spans="1:22" ht="15.75" hidden="1" customHeight="1" x14ac:dyDescent="0.15">
      <c r="A359" s="3">
        <v>356</v>
      </c>
      <c r="B359" s="3">
        <f>IF(COUNTIF($I$4:L359,I359)=1,1,0)</f>
        <v>0</v>
      </c>
      <c r="C359" s="3" t="str">
        <f>IF(B359=0,"",SUM($B$4:B359))</f>
        <v/>
      </c>
      <c r="D359" s="39" t="e">
        <f>VLOOKUP(VLOOKUP($N$1,$X$4:$Y$11,2,FALSE)&amp;$S$1&amp;A359,作業ｼｰﾄ!$B$4:$N$709,6,FALSE)</f>
        <v>#N/A</v>
      </c>
      <c r="E359" s="39"/>
      <c r="F359" s="39"/>
      <c r="G359" s="40" t="e">
        <f>VLOOKUP(VLOOKUP($N$1,$X$4:$Y$11,2,FALSE)&amp;$S$1&amp;A359,作業ｼｰﾄ!$B$4:$N$709,7,FALSE)</f>
        <v>#N/A</v>
      </c>
      <c r="H359" s="40"/>
      <c r="I359" s="38" t="e">
        <f>VLOOKUP(VLOOKUP($N$1,$X$4:$Y$11,2,FALSE)&amp;$S$1&amp;A359,作業ｼｰﾄ!$B$4:$N$709,8,FALSE)</f>
        <v>#N/A</v>
      </c>
      <c r="J359" s="38"/>
      <c r="K359" s="38"/>
      <c r="L359" s="38"/>
      <c r="M359" s="44" t="e">
        <f>VLOOKUP(VLOOKUP($N$1,$X$4:$Y$11,2,FALSE)&amp;$S$1&amp;A359,作業ｼｰﾄ!$B$4:$N$709,9,FALSE)</f>
        <v>#N/A</v>
      </c>
      <c r="N359" s="44"/>
      <c r="O359" s="44"/>
      <c r="P359" s="30" t="e">
        <f>VLOOKUP(VLOOKUP($N$1,$X$4:$Y$11,2,FALSE)&amp;$S$1&amp;A359,作業ｼｰﾄ!$B$4:$N$709,10,FALSE)</f>
        <v>#N/A</v>
      </c>
      <c r="Q359" s="39" t="e">
        <f>VLOOKUP(VLOOKUP($N$1,$X$4:$Y$11,2,FALSE)&amp;$S$1&amp;A359,作業ｼｰﾄ!$B$4:$N$709,11,FALSE)</f>
        <v>#N/A</v>
      </c>
      <c r="R359" s="39"/>
      <c r="S359" s="39"/>
      <c r="T359" s="19" t="e">
        <f>VLOOKUP(VLOOKUP($N$1,$X$4:$Y$11,2,FALSE)&amp;$S$1&amp;A359,作業ｼｰﾄ!$B$4:$N$709,12,FALSE)</f>
        <v>#N/A</v>
      </c>
      <c r="U359" s="29" t="e">
        <f>VLOOKUP(VLOOKUP($N$1,$X$4:$Y$11,2,FALSE)&amp;$S$1&amp;A359,作業ｼｰﾄ!$B$4:$N$709,13,FALSE)</f>
        <v>#N/A</v>
      </c>
      <c r="V359" s="17"/>
    </row>
    <row r="360" spans="1:22" ht="15.75" hidden="1" customHeight="1" x14ac:dyDescent="0.15">
      <c r="A360" s="3">
        <v>357</v>
      </c>
      <c r="B360" s="3">
        <f>IF(COUNTIF($I$4:L360,I360)=1,1,0)</f>
        <v>0</v>
      </c>
      <c r="C360" s="3" t="str">
        <f>IF(B360=0,"",SUM($B$4:B360))</f>
        <v/>
      </c>
      <c r="D360" s="39" t="e">
        <f>VLOOKUP(VLOOKUP($N$1,$X$4:$Y$11,2,FALSE)&amp;$S$1&amp;A360,作業ｼｰﾄ!$B$4:$N$709,6,FALSE)</f>
        <v>#N/A</v>
      </c>
      <c r="E360" s="39"/>
      <c r="F360" s="39"/>
      <c r="G360" s="40" t="e">
        <f>VLOOKUP(VLOOKUP($N$1,$X$4:$Y$11,2,FALSE)&amp;$S$1&amp;A360,作業ｼｰﾄ!$B$4:$N$709,7,FALSE)</f>
        <v>#N/A</v>
      </c>
      <c r="H360" s="40"/>
      <c r="I360" s="38" t="e">
        <f>VLOOKUP(VLOOKUP($N$1,$X$4:$Y$11,2,FALSE)&amp;$S$1&amp;A360,作業ｼｰﾄ!$B$4:$N$709,8,FALSE)</f>
        <v>#N/A</v>
      </c>
      <c r="J360" s="38"/>
      <c r="K360" s="38"/>
      <c r="L360" s="38"/>
      <c r="M360" s="44" t="e">
        <f>VLOOKUP(VLOOKUP($N$1,$X$4:$Y$11,2,FALSE)&amp;$S$1&amp;A360,作業ｼｰﾄ!$B$4:$N$709,9,FALSE)</f>
        <v>#N/A</v>
      </c>
      <c r="N360" s="44"/>
      <c r="O360" s="44"/>
      <c r="P360" s="30" t="e">
        <f>VLOOKUP(VLOOKUP($N$1,$X$4:$Y$11,2,FALSE)&amp;$S$1&amp;A360,作業ｼｰﾄ!$B$4:$N$709,10,FALSE)</f>
        <v>#N/A</v>
      </c>
      <c r="Q360" s="39" t="e">
        <f>VLOOKUP(VLOOKUP($N$1,$X$4:$Y$11,2,FALSE)&amp;$S$1&amp;A360,作業ｼｰﾄ!$B$4:$N$709,11,FALSE)</f>
        <v>#N/A</v>
      </c>
      <c r="R360" s="39"/>
      <c r="S360" s="39"/>
      <c r="T360" s="19" t="e">
        <f>VLOOKUP(VLOOKUP($N$1,$X$4:$Y$11,2,FALSE)&amp;$S$1&amp;A360,作業ｼｰﾄ!$B$4:$N$709,12,FALSE)</f>
        <v>#N/A</v>
      </c>
      <c r="U360" s="29" t="e">
        <f>VLOOKUP(VLOOKUP($N$1,$X$4:$Y$11,2,FALSE)&amp;$S$1&amp;A360,作業ｼｰﾄ!$B$4:$N$709,13,FALSE)</f>
        <v>#N/A</v>
      </c>
      <c r="V360" s="17"/>
    </row>
    <row r="361" spans="1:22" ht="15.75" hidden="1" customHeight="1" x14ac:dyDescent="0.15">
      <c r="A361" s="3">
        <v>358</v>
      </c>
      <c r="B361" s="3">
        <f>IF(COUNTIF($I$4:L361,I361)=1,1,0)</f>
        <v>0</v>
      </c>
      <c r="C361" s="3" t="str">
        <f>IF(B361=0,"",SUM($B$4:B361))</f>
        <v/>
      </c>
      <c r="D361" s="39" t="e">
        <f>VLOOKUP(VLOOKUP($N$1,$X$4:$Y$11,2,FALSE)&amp;$S$1&amp;A361,作業ｼｰﾄ!$B$4:$N$709,6,FALSE)</f>
        <v>#N/A</v>
      </c>
      <c r="E361" s="39"/>
      <c r="F361" s="39"/>
      <c r="G361" s="40" t="e">
        <f>VLOOKUP(VLOOKUP($N$1,$X$4:$Y$11,2,FALSE)&amp;$S$1&amp;A361,作業ｼｰﾄ!$B$4:$N$709,7,FALSE)</f>
        <v>#N/A</v>
      </c>
      <c r="H361" s="40"/>
      <c r="I361" s="38" t="e">
        <f>VLOOKUP(VLOOKUP($N$1,$X$4:$Y$11,2,FALSE)&amp;$S$1&amp;A361,作業ｼｰﾄ!$B$4:$N$709,8,FALSE)</f>
        <v>#N/A</v>
      </c>
      <c r="J361" s="38"/>
      <c r="K361" s="38"/>
      <c r="L361" s="38"/>
      <c r="M361" s="44" t="e">
        <f>VLOOKUP(VLOOKUP($N$1,$X$4:$Y$11,2,FALSE)&amp;$S$1&amp;A361,作業ｼｰﾄ!$B$4:$N$709,9,FALSE)</f>
        <v>#N/A</v>
      </c>
      <c r="N361" s="44"/>
      <c r="O361" s="44"/>
      <c r="P361" s="30" t="e">
        <f>VLOOKUP(VLOOKUP($N$1,$X$4:$Y$11,2,FALSE)&amp;$S$1&amp;A361,作業ｼｰﾄ!$B$4:$N$709,10,FALSE)</f>
        <v>#N/A</v>
      </c>
      <c r="Q361" s="39" t="e">
        <f>VLOOKUP(VLOOKUP($N$1,$X$4:$Y$11,2,FALSE)&amp;$S$1&amp;A361,作業ｼｰﾄ!$B$4:$N$709,11,FALSE)</f>
        <v>#N/A</v>
      </c>
      <c r="R361" s="39"/>
      <c r="S361" s="39"/>
      <c r="T361" s="19" t="e">
        <f>VLOOKUP(VLOOKUP($N$1,$X$4:$Y$11,2,FALSE)&amp;$S$1&amp;A361,作業ｼｰﾄ!$B$4:$N$709,12,FALSE)</f>
        <v>#N/A</v>
      </c>
      <c r="U361" s="29" t="e">
        <f>VLOOKUP(VLOOKUP($N$1,$X$4:$Y$11,2,FALSE)&amp;$S$1&amp;A361,作業ｼｰﾄ!$B$4:$N$709,13,FALSE)</f>
        <v>#N/A</v>
      </c>
      <c r="V361" s="17"/>
    </row>
    <row r="362" spans="1:22" ht="15.75" hidden="1" customHeight="1" x14ac:dyDescent="0.15">
      <c r="A362" s="3">
        <v>359</v>
      </c>
      <c r="B362" s="3">
        <f>IF(COUNTIF($I$4:L362,I362)=1,1,0)</f>
        <v>0</v>
      </c>
      <c r="C362" s="3" t="str">
        <f>IF(B362=0,"",SUM($B$4:B362))</f>
        <v/>
      </c>
      <c r="D362" s="39" t="e">
        <f>VLOOKUP(VLOOKUP($N$1,$X$4:$Y$11,2,FALSE)&amp;$S$1&amp;A362,作業ｼｰﾄ!$B$4:$N$709,6,FALSE)</f>
        <v>#N/A</v>
      </c>
      <c r="E362" s="39"/>
      <c r="F362" s="39"/>
      <c r="G362" s="40" t="e">
        <f>VLOOKUP(VLOOKUP($N$1,$X$4:$Y$11,2,FALSE)&amp;$S$1&amp;A362,作業ｼｰﾄ!$B$4:$N$709,7,FALSE)</f>
        <v>#N/A</v>
      </c>
      <c r="H362" s="40"/>
      <c r="I362" s="38" t="e">
        <f>VLOOKUP(VLOOKUP($N$1,$X$4:$Y$11,2,FALSE)&amp;$S$1&amp;A362,作業ｼｰﾄ!$B$4:$N$709,8,FALSE)</f>
        <v>#N/A</v>
      </c>
      <c r="J362" s="38"/>
      <c r="K362" s="38"/>
      <c r="L362" s="38"/>
      <c r="M362" s="44" t="e">
        <f>VLOOKUP(VLOOKUP($N$1,$X$4:$Y$11,2,FALSE)&amp;$S$1&amp;A362,作業ｼｰﾄ!$B$4:$N$709,9,FALSE)</f>
        <v>#N/A</v>
      </c>
      <c r="N362" s="44"/>
      <c r="O362" s="44"/>
      <c r="P362" s="30" t="e">
        <f>VLOOKUP(VLOOKUP($N$1,$X$4:$Y$11,2,FALSE)&amp;$S$1&amp;A362,作業ｼｰﾄ!$B$4:$N$709,10,FALSE)</f>
        <v>#N/A</v>
      </c>
      <c r="Q362" s="39" t="e">
        <f>VLOOKUP(VLOOKUP($N$1,$X$4:$Y$11,2,FALSE)&amp;$S$1&amp;A362,作業ｼｰﾄ!$B$4:$N$709,11,FALSE)</f>
        <v>#N/A</v>
      </c>
      <c r="R362" s="39"/>
      <c r="S362" s="39"/>
      <c r="T362" s="19" t="e">
        <f>VLOOKUP(VLOOKUP($N$1,$X$4:$Y$11,2,FALSE)&amp;$S$1&amp;A362,作業ｼｰﾄ!$B$4:$N$709,12,FALSE)</f>
        <v>#N/A</v>
      </c>
      <c r="U362" s="29" t="e">
        <f>VLOOKUP(VLOOKUP($N$1,$X$4:$Y$11,2,FALSE)&amp;$S$1&amp;A362,作業ｼｰﾄ!$B$4:$N$709,13,FALSE)</f>
        <v>#N/A</v>
      </c>
      <c r="V362" s="17"/>
    </row>
    <row r="363" spans="1:22" ht="15.75" hidden="1" customHeight="1" x14ac:dyDescent="0.15">
      <c r="A363" s="3">
        <v>360</v>
      </c>
      <c r="B363" s="3">
        <f>IF(COUNTIF($I$4:L363,I363)=1,1,0)</f>
        <v>0</v>
      </c>
      <c r="C363" s="3" t="str">
        <f>IF(B363=0,"",SUM($B$4:B363))</f>
        <v/>
      </c>
      <c r="D363" s="39" t="e">
        <f>VLOOKUP(VLOOKUP($N$1,$X$4:$Y$11,2,FALSE)&amp;$S$1&amp;A363,作業ｼｰﾄ!$B$4:$N$709,6,FALSE)</f>
        <v>#N/A</v>
      </c>
      <c r="E363" s="39"/>
      <c r="F363" s="39"/>
      <c r="G363" s="40" t="e">
        <f>VLOOKUP(VLOOKUP($N$1,$X$4:$Y$11,2,FALSE)&amp;$S$1&amp;A363,作業ｼｰﾄ!$B$4:$N$709,7,FALSE)</f>
        <v>#N/A</v>
      </c>
      <c r="H363" s="40"/>
      <c r="I363" s="38" t="e">
        <f>VLOOKUP(VLOOKUP($N$1,$X$4:$Y$11,2,FALSE)&amp;$S$1&amp;A363,作業ｼｰﾄ!$B$4:$N$709,8,FALSE)</f>
        <v>#N/A</v>
      </c>
      <c r="J363" s="38"/>
      <c r="K363" s="38"/>
      <c r="L363" s="38"/>
      <c r="M363" s="44" t="e">
        <f>VLOOKUP(VLOOKUP($N$1,$X$4:$Y$11,2,FALSE)&amp;$S$1&amp;A363,作業ｼｰﾄ!$B$4:$N$709,9,FALSE)</f>
        <v>#N/A</v>
      </c>
      <c r="N363" s="44"/>
      <c r="O363" s="44"/>
      <c r="P363" s="30" t="e">
        <f>VLOOKUP(VLOOKUP($N$1,$X$4:$Y$11,2,FALSE)&amp;$S$1&amp;A363,作業ｼｰﾄ!$B$4:$N$709,10,FALSE)</f>
        <v>#N/A</v>
      </c>
      <c r="Q363" s="39" t="e">
        <f>VLOOKUP(VLOOKUP($N$1,$X$4:$Y$11,2,FALSE)&amp;$S$1&amp;A363,作業ｼｰﾄ!$B$4:$N$709,11,FALSE)</f>
        <v>#N/A</v>
      </c>
      <c r="R363" s="39"/>
      <c r="S363" s="39"/>
      <c r="T363" s="19" t="e">
        <f>VLOOKUP(VLOOKUP($N$1,$X$4:$Y$11,2,FALSE)&amp;$S$1&amp;A363,作業ｼｰﾄ!$B$4:$N$709,12,FALSE)</f>
        <v>#N/A</v>
      </c>
      <c r="U363" s="29" t="e">
        <f>VLOOKUP(VLOOKUP($N$1,$X$4:$Y$11,2,FALSE)&amp;$S$1&amp;A363,作業ｼｰﾄ!$B$4:$N$709,13,FALSE)</f>
        <v>#N/A</v>
      </c>
      <c r="V363" s="17"/>
    </row>
    <row r="364" spans="1:22" ht="15.75" hidden="1" customHeight="1" x14ac:dyDescent="0.15">
      <c r="A364" s="3">
        <v>361</v>
      </c>
      <c r="B364" s="3">
        <f>IF(COUNTIF($I$4:L364,I364)=1,1,0)</f>
        <v>0</v>
      </c>
      <c r="C364" s="3" t="str">
        <f>IF(B364=0,"",SUM($B$4:B364))</f>
        <v/>
      </c>
      <c r="D364" s="39" t="e">
        <f>VLOOKUP(VLOOKUP($N$1,$X$4:$Y$11,2,FALSE)&amp;$S$1&amp;A364,作業ｼｰﾄ!$B$4:$N$709,6,FALSE)</f>
        <v>#N/A</v>
      </c>
      <c r="E364" s="39"/>
      <c r="F364" s="39"/>
      <c r="G364" s="40" t="e">
        <f>VLOOKUP(VLOOKUP($N$1,$X$4:$Y$11,2,FALSE)&amp;$S$1&amp;A364,作業ｼｰﾄ!$B$4:$N$709,7,FALSE)</f>
        <v>#N/A</v>
      </c>
      <c r="H364" s="40"/>
      <c r="I364" s="38" t="e">
        <f>VLOOKUP(VLOOKUP($N$1,$X$4:$Y$11,2,FALSE)&amp;$S$1&amp;A364,作業ｼｰﾄ!$B$4:$N$709,8,FALSE)</f>
        <v>#N/A</v>
      </c>
      <c r="J364" s="38"/>
      <c r="K364" s="38"/>
      <c r="L364" s="38"/>
      <c r="M364" s="44" t="e">
        <f>VLOOKUP(VLOOKUP($N$1,$X$4:$Y$11,2,FALSE)&amp;$S$1&amp;A364,作業ｼｰﾄ!$B$4:$N$709,9,FALSE)</f>
        <v>#N/A</v>
      </c>
      <c r="N364" s="44"/>
      <c r="O364" s="44"/>
      <c r="P364" s="30" t="e">
        <f>VLOOKUP(VLOOKUP($N$1,$X$4:$Y$11,2,FALSE)&amp;$S$1&amp;A364,作業ｼｰﾄ!$B$4:$N$709,10,FALSE)</f>
        <v>#N/A</v>
      </c>
      <c r="Q364" s="39" t="e">
        <f>VLOOKUP(VLOOKUP($N$1,$X$4:$Y$11,2,FALSE)&amp;$S$1&amp;A364,作業ｼｰﾄ!$B$4:$N$709,11,FALSE)</f>
        <v>#N/A</v>
      </c>
      <c r="R364" s="39"/>
      <c r="S364" s="39"/>
      <c r="T364" s="19" t="e">
        <f>VLOOKUP(VLOOKUP($N$1,$X$4:$Y$11,2,FALSE)&amp;$S$1&amp;A364,作業ｼｰﾄ!$B$4:$N$709,12,FALSE)</f>
        <v>#N/A</v>
      </c>
      <c r="U364" s="29" t="e">
        <f>VLOOKUP(VLOOKUP($N$1,$X$4:$Y$11,2,FALSE)&amp;$S$1&amp;A364,作業ｼｰﾄ!$B$4:$N$709,13,FALSE)</f>
        <v>#N/A</v>
      </c>
      <c r="V364" s="17"/>
    </row>
    <row r="365" spans="1:22" ht="15.75" hidden="1" customHeight="1" x14ac:dyDescent="0.15">
      <c r="A365" s="3">
        <v>362</v>
      </c>
      <c r="B365" s="3">
        <f>IF(COUNTIF($I$4:L365,I365)=1,1,0)</f>
        <v>0</v>
      </c>
      <c r="C365" s="3" t="str">
        <f>IF(B365=0,"",SUM($B$4:B365))</f>
        <v/>
      </c>
      <c r="D365" s="39" t="e">
        <f>VLOOKUP(VLOOKUP($N$1,$X$4:$Y$11,2,FALSE)&amp;$S$1&amp;A365,作業ｼｰﾄ!$B$4:$N$709,6,FALSE)</f>
        <v>#N/A</v>
      </c>
      <c r="E365" s="39"/>
      <c r="F365" s="39"/>
      <c r="G365" s="40" t="e">
        <f>VLOOKUP(VLOOKUP($N$1,$X$4:$Y$11,2,FALSE)&amp;$S$1&amp;A365,作業ｼｰﾄ!$B$4:$N$709,7,FALSE)</f>
        <v>#N/A</v>
      </c>
      <c r="H365" s="40"/>
      <c r="I365" s="38" t="e">
        <f>VLOOKUP(VLOOKUP($N$1,$X$4:$Y$11,2,FALSE)&amp;$S$1&amp;A365,作業ｼｰﾄ!$B$4:$N$709,8,FALSE)</f>
        <v>#N/A</v>
      </c>
      <c r="J365" s="38"/>
      <c r="K365" s="38"/>
      <c r="L365" s="38"/>
      <c r="M365" s="44" t="e">
        <f>VLOOKUP(VLOOKUP($N$1,$X$4:$Y$11,2,FALSE)&amp;$S$1&amp;A365,作業ｼｰﾄ!$B$4:$N$709,9,FALSE)</f>
        <v>#N/A</v>
      </c>
      <c r="N365" s="44"/>
      <c r="O365" s="44"/>
      <c r="P365" s="30" t="e">
        <f>VLOOKUP(VLOOKUP($N$1,$X$4:$Y$11,2,FALSE)&amp;$S$1&amp;A365,作業ｼｰﾄ!$B$4:$N$709,10,FALSE)</f>
        <v>#N/A</v>
      </c>
      <c r="Q365" s="39" t="e">
        <f>VLOOKUP(VLOOKUP($N$1,$X$4:$Y$11,2,FALSE)&amp;$S$1&amp;A365,作業ｼｰﾄ!$B$4:$N$709,11,FALSE)</f>
        <v>#N/A</v>
      </c>
      <c r="R365" s="39"/>
      <c r="S365" s="39"/>
      <c r="T365" s="19" t="e">
        <f>VLOOKUP(VLOOKUP($N$1,$X$4:$Y$11,2,FALSE)&amp;$S$1&amp;A365,作業ｼｰﾄ!$B$4:$N$709,12,FALSE)</f>
        <v>#N/A</v>
      </c>
      <c r="U365" s="29" t="e">
        <f>VLOOKUP(VLOOKUP($N$1,$X$4:$Y$11,2,FALSE)&amp;$S$1&amp;A365,作業ｼｰﾄ!$B$4:$N$709,13,FALSE)</f>
        <v>#N/A</v>
      </c>
      <c r="V365" s="17"/>
    </row>
    <row r="366" spans="1:22" ht="15.75" hidden="1" customHeight="1" x14ac:dyDescent="0.15">
      <c r="A366" s="3">
        <v>363</v>
      </c>
      <c r="B366" s="3">
        <f>IF(COUNTIF($I$4:L366,I366)=1,1,0)</f>
        <v>0</v>
      </c>
      <c r="C366" s="3" t="str">
        <f>IF(B366=0,"",SUM($B$4:B366))</f>
        <v/>
      </c>
      <c r="D366" s="39" t="e">
        <f>VLOOKUP(VLOOKUP($N$1,$X$4:$Y$11,2,FALSE)&amp;$S$1&amp;A366,作業ｼｰﾄ!$B$4:$N$709,6,FALSE)</f>
        <v>#N/A</v>
      </c>
      <c r="E366" s="39"/>
      <c r="F366" s="39"/>
      <c r="G366" s="40" t="e">
        <f>VLOOKUP(VLOOKUP($N$1,$X$4:$Y$11,2,FALSE)&amp;$S$1&amp;A366,作業ｼｰﾄ!$B$4:$N$709,7,FALSE)</f>
        <v>#N/A</v>
      </c>
      <c r="H366" s="40"/>
      <c r="I366" s="38" t="e">
        <f>VLOOKUP(VLOOKUP($N$1,$X$4:$Y$11,2,FALSE)&amp;$S$1&amp;A366,作業ｼｰﾄ!$B$4:$N$709,8,FALSE)</f>
        <v>#N/A</v>
      </c>
      <c r="J366" s="38"/>
      <c r="K366" s="38"/>
      <c r="L366" s="38"/>
      <c r="M366" s="44" t="e">
        <f>VLOOKUP(VLOOKUP($N$1,$X$4:$Y$11,2,FALSE)&amp;$S$1&amp;A366,作業ｼｰﾄ!$B$4:$N$709,9,FALSE)</f>
        <v>#N/A</v>
      </c>
      <c r="N366" s="44"/>
      <c r="O366" s="44"/>
      <c r="P366" s="30" t="e">
        <f>VLOOKUP(VLOOKUP($N$1,$X$4:$Y$11,2,FALSE)&amp;$S$1&amp;A366,作業ｼｰﾄ!$B$4:$N$709,10,FALSE)</f>
        <v>#N/A</v>
      </c>
      <c r="Q366" s="39" t="e">
        <f>VLOOKUP(VLOOKUP($N$1,$X$4:$Y$11,2,FALSE)&amp;$S$1&amp;A366,作業ｼｰﾄ!$B$4:$N$709,11,FALSE)</f>
        <v>#N/A</v>
      </c>
      <c r="R366" s="39"/>
      <c r="S366" s="39"/>
      <c r="T366" s="19" t="e">
        <f>VLOOKUP(VLOOKUP($N$1,$X$4:$Y$11,2,FALSE)&amp;$S$1&amp;A366,作業ｼｰﾄ!$B$4:$N$709,12,FALSE)</f>
        <v>#N/A</v>
      </c>
      <c r="U366" s="29" t="e">
        <f>VLOOKUP(VLOOKUP($N$1,$X$4:$Y$11,2,FALSE)&amp;$S$1&amp;A366,作業ｼｰﾄ!$B$4:$N$709,13,FALSE)</f>
        <v>#N/A</v>
      </c>
      <c r="V366" s="17"/>
    </row>
    <row r="367" spans="1:22" ht="15.75" hidden="1" customHeight="1" x14ac:dyDescent="0.15">
      <c r="A367" s="3">
        <v>364</v>
      </c>
      <c r="B367" s="3">
        <f>IF(COUNTIF($I$4:L367,I367)=1,1,0)</f>
        <v>0</v>
      </c>
      <c r="C367" s="3" t="str">
        <f>IF(B367=0,"",SUM($B$4:B367))</f>
        <v/>
      </c>
      <c r="D367" s="39" t="e">
        <f>VLOOKUP(VLOOKUP($N$1,$X$4:$Y$11,2,FALSE)&amp;$S$1&amp;A367,作業ｼｰﾄ!$B$4:$N$709,6,FALSE)</f>
        <v>#N/A</v>
      </c>
      <c r="E367" s="39"/>
      <c r="F367" s="39"/>
      <c r="G367" s="40" t="e">
        <f>VLOOKUP(VLOOKUP($N$1,$X$4:$Y$11,2,FALSE)&amp;$S$1&amp;A367,作業ｼｰﾄ!$B$4:$N$709,7,FALSE)</f>
        <v>#N/A</v>
      </c>
      <c r="H367" s="40"/>
      <c r="I367" s="38" t="e">
        <f>VLOOKUP(VLOOKUP($N$1,$X$4:$Y$11,2,FALSE)&amp;$S$1&amp;A367,作業ｼｰﾄ!$B$4:$N$709,8,FALSE)</f>
        <v>#N/A</v>
      </c>
      <c r="J367" s="38"/>
      <c r="K367" s="38"/>
      <c r="L367" s="38"/>
      <c r="M367" s="44" t="e">
        <f>VLOOKUP(VLOOKUP($N$1,$X$4:$Y$11,2,FALSE)&amp;$S$1&amp;A367,作業ｼｰﾄ!$B$4:$N$709,9,FALSE)</f>
        <v>#N/A</v>
      </c>
      <c r="N367" s="44"/>
      <c r="O367" s="44"/>
      <c r="P367" s="30" t="e">
        <f>VLOOKUP(VLOOKUP($N$1,$X$4:$Y$11,2,FALSE)&amp;$S$1&amp;A367,作業ｼｰﾄ!$B$4:$N$709,10,FALSE)</f>
        <v>#N/A</v>
      </c>
      <c r="Q367" s="39" t="e">
        <f>VLOOKUP(VLOOKUP($N$1,$X$4:$Y$11,2,FALSE)&amp;$S$1&amp;A367,作業ｼｰﾄ!$B$4:$N$709,11,FALSE)</f>
        <v>#N/A</v>
      </c>
      <c r="R367" s="39"/>
      <c r="S367" s="39"/>
      <c r="T367" s="19" t="e">
        <f>VLOOKUP(VLOOKUP($N$1,$X$4:$Y$11,2,FALSE)&amp;$S$1&amp;A367,作業ｼｰﾄ!$B$4:$N$709,12,FALSE)</f>
        <v>#N/A</v>
      </c>
      <c r="U367" s="29" t="e">
        <f>VLOOKUP(VLOOKUP($N$1,$X$4:$Y$11,2,FALSE)&amp;$S$1&amp;A367,作業ｼｰﾄ!$B$4:$N$709,13,FALSE)</f>
        <v>#N/A</v>
      </c>
      <c r="V367" s="17"/>
    </row>
    <row r="368" spans="1:22" ht="15.75" hidden="1" customHeight="1" x14ac:dyDescent="0.15">
      <c r="A368" s="3">
        <v>365</v>
      </c>
      <c r="B368" s="3">
        <f>IF(COUNTIF($I$4:L368,I368)=1,1,0)</f>
        <v>0</v>
      </c>
      <c r="C368" s="3" t="str">
        <f>IF(B368=0,"",SUM($B$4:B368))</f>
        <v/>
      </c>
      <c r="D368" s="39" t="e">
        <f>VLOOKUP(VLOOKUP($N$1,$X$4:$Y$11,2,FALSE)&amp;$S$1&amp;A368,作業ｼｰﾄ!$B$4:$N$709,6,FALSE)</f>
        <v>#N/A</v>
      </c>
      <c r="E368" s="39"/>
      <c r="F368" s="39"/>
      <c r="G368" s="40" t="e">
        <f>VLOOKUP(VLOOKUP($N$1,$X$4:$Y$11,2,FALSE)&amp;$S$1&amp;A368,作業ｼｰﾄ!$B$4:$N$709,7,FALSE)</f>
        <v>#N/A</v>
      </c>
      <c r="H368" s="40"/>
      <c r="I368" s="38" t="e">
        <f>VLOOKUP(VLOOKUP($N$1,$X$4:$Y$11,2,FALSE)&amp;$S$1&amp;A368,作業ｼｰﾄ!$B$4:$N$709,8,FALSE)</f>
        <v>#N/A</v>
      </c>
      <c r="J368" s="38"/>
      <c r="K368" s="38"/>
      <c r="L368" s="38"/>
      <c r="M368" s="44" t="e">
        <f>VLOOKUP(VLOOKUP($N$1,$X$4:$Y$11,2,FALSE)&amp;$S$1&amp;A368,作業ｼｰﾄ!$B$4:$N$709,9,FALSE)</f>
        <v>#N/A</v>
      </c>
      <c r="N368" s="44"/>
      <c r="O368" s="44"/>
      <c r="P368" s="30" t="e">
        <f>VLOOKUP(VLOOKUP($N$1,$X$4:$Y$11,2,FALSE)&amp;$S$1&amp;A368,作業ｼｰﾄ!$B$4:$N$709,10,FALSE)</f>
        <v>#N/A</v>
      </c>
      <c r="Q368" s="39" t="e">
        <f>VLOOKUP(VLOOKUP($N$1,$X$4:$Y$11,2,FALSE)&amp;$S$1&amp;A368,作業ｼｰﾄ!$B$4:$N$709,11,FALSE)</f>
        <v>#N/A</v>
      </c>
      <c r="R368" s="39"/>
      <c r="S368" s="39"/>
      <c r="T368" s="19" t="e">
        <f>VLOOKUP(VLOOKUP($N$1,$X$4:$Y$11,2,FALSE)&amp;$S$1&amp;A368,作業ｼｰﾄ!$B$4:$N$709,12,FALSE)</f>
        <v>#N/A</v>
      </c>
      <c r="U368" s="29" t="e">
        <f>VLOOKUP(VLOOKUP($N$1,$X$4:$Y$11,2,FALSE)&amp;$S$1&amp;A368,作業ｼｰﾄ!$B$4:$N$709,13,FALSE)</f>
        <v>#N/A</v>
      </c>
      <c r="V368" s="17"/>
    </row>
    <row r="369" spans="1:22" ht="15.75" hidden="1" customHeight="1" x14ac:dyDescent="0.15">
      <c r="A369" s="3">
        <v>366</v>
      </c>
      <c r="B369" s="3">
        <f>IF(COUNTIF($I$4:L369,I369)=1,1,0)</f>
        <v>0</v>
      </c>
      <c r="C369" s="3" t="str">
        <f>IF(B369=0,"",SUM($B$4:B369))</f>
        <v/>
      </c>
      <c r="D369" s="39" t="e">
        <f>VLOOKUP(VLOOKUP($N$1,$X$4:$Y$11,2,FALSE)&amp;$S$1&amp;A369,作業ｼｰﾄ!$B$4:$N$709,6,FALSE)</f>
        <v>#N/A</v>
      </c>
      <c r="E369" s="39"/>
      <c r="F369" s="39"/>
      <c r="G369" s="40" t="e">
        <f>VLOOKUP(VLOOKUP($N$1,$X$4:$Y$11,2,FALSE)&amp;$S$1&amp;A369,作業ｼｰﾄ!$B$4:$N$709,7,FALSE)</f>
        <v>#N/A</v>
      </c>
      <c r="H369" s="40"/>
      <c r="I369" s="38" t="e">
        <f>VLOOKUP(VLOOKUP($N$1,$X$4:$Y$11,2,FALSE)&amp;$S$1&amp;A369,作業ｼｰﾄ!$B$4:$N$709,8,FALSE)</f>
        <v>#N/A</v>
      </c>
      <c r="J369" s="38"/>
      <c r="K369" s="38"/>
      <c r="L369" s="38"/>
      <c r="M369" s="44" t="e">
        <f>VLOOKUP(VLOOKUP($N$1,$X$4:$Y$11,2,FALSE)&amp;$S$1&amp;A369,作業ｼｰﾄ!$B$4:$N$709,9,FALSE)</f>
        <v>#N/A</v>
      </c>
      <c r="N369" s="44"/>
      <c r="O369" s="44"/>
      <c r="P369" s="30" t="e">
        <f>VLOOKUP(VLOOKUP($N$1,$X$4:$Y$11,2,FALSE)&amp;$S$1&amp;A369,作業ｼｰﾄ!$B$4:$N$709,10,FALSE)</f>
        <v>#N/A</v>
      </c>
      <c r="Q369" s="39" t="e">
        <f>VLOOKUP(VLOOKUP($N$1,$X$4:$Y$11,2,FALSE)&amp;$S$1&amp;A369,作業ｼｰﾄ!$B$4:$N$709,11,FALSE)</f>
        <v>#N/A</v>
      </c>
      <c r="R369" s="39"/>
      <c r="S369" s="39"/>
      <c r="T369" s="19" t="e">
        <f>VLOOKUP(VLOOKUP($N$1,$X$4:$Y$11,2,FALSE)&amp;$S$1&amp;A369,作業ｼｰﾄ!$B$4:$N$709,12,FALSE)</f>
        <v>#N/A</v>
      </c>
      <c r="U369" s="29" t="e">
        <f>VLOOKUP(VLOOKUP($N$1,$X$4:$Y$11,2,FALSE)&amp;$S$1&amp;A369,作業ｼｰﾄ!$B$4:$N$709,13,FALSE)</f>
        <v>#N/A</v>
      </c>
      <c r="V369" s="17"/>
    </row>
    <row r="370" spans="1:22" ht="15.75" hidden="1" customHeight="1" x14ac:dyDescent="0.15">
      <c r="A370" s="3">
        <v>367</v>
      </c>
      <c r="B370" s="3">
        <f>IF(COUNTIF($I$4:L370,I370)=1,1,0)</f>
        <v>0</v>
      </c>
      <c r="C370" s="3" t="str">
        <f>IF(B370=0,"",SUM($B$4:B370))</f>
        <v/>
      </c>
      <c r="D370" s="39" t="e">
        <f>VLOOKUP(VLOOKUP($N$1,$X$4:$Y$11,2,FALSE)&amp;$S$1&amp;A370,作業ｼｰﾄ!$B$4:$N$709,6,FALSE)</f>
        <v>#N/A</v>
      </c>
      <c r="E370" s="39"/>
      <c r="F370" s="39"/>
      <c r="G370" s="40" t="e">
        <f>VLOOKUP(VLOOKUP($N$1,$X$4:$Y$11,2,FALSE)&amp;$S$1&amp;A370,作業ｼｰﾄ!$B$4:$N$709,7,FALSE)</f>
        <v>#N/A</v>
      </c>
      <c r="H370" s="40"/>
      <c r="I370" s="38" t="e">
        <f>VLOOKUP(VLOOKUP($N$1,$X$4:$Y$11,2,FALSE)&amp;$S$1&amp;A370,作業ｼｰﾄ!$B$4:$N$709,8,FALSE)</f>
        <v>#N/A</v>
      </c>
      <c r="J370" s="38"/>
      <c r="K370" s="38"/>
      <c r="L370" s="38"/>
      <c r="M370" s="44" t="e">
        <f>VLOOKUP(VLOOKUP($N$1,$X$4:$Y$11,2,FALSE)&amp;$S$1&amp;A370,作業ｼｰﾄ!$B$4:$N$709,9,FALSE)</f>
        <v>#N/A</v>
      </c>
      <c r="N370" s="44"/>
      <c r="O370" s="44"/>
      <c r="P370" s="30" t="e">
        <f>VLOOKUP(VLOOKUP($N$1,$X$4:$Y$11,2,FALSE)&amp;$S$1&amp;A370,作業ｼｰﾄ!$B$4:$N$709,10,FALSE)</f>
        <v>#N/A</v>
      </c>
      <c r="Q370" s="39" t="e">
        <f>VLOOKUP(VLOOKUP($N$1,$X$4:$Y$11,2,FALSE)&amp;$S$1&amp;A370,作業ｼｰﾄ!$B$4:$N$709,11,FALSE)</f>
        <v>#N/A</v>
      </c>
      <c r="R370" s="39"/>
      <c r="S370" s="39"/>
      <c r="T370" s="19" t="e">
        <f>VLOOKUP(VLOOKUP($N$1,$X$4:$Y$11,2,FALSE)&amp;$S$1&amp;A370,作業ｼｰﾄ!$B$4:$N$709,12,FALSE)</f>
        <v>#N/A</v>
      </c>
      <c r="U370" s="29" t="e">
        <f>VLOOKUP(VLOOKUP($N$1,$X$4:$Y$11,2,FALSE)&amp;$S$1&amp;A370,作業ｼｰﾄ!$B$4:$N$709,13,FALSE)</f>
        <v>#N/A</v>
      </c>
      <c r="V370" s="17"/>
    </row>
    <row r="371" spans="1:22" ht="15.75" hidden="1" customHeight="1" x14ac:dyDescent="0.15">
      <c r="A371" s="3">
        <v>368</v>
      </c>
      <c r="B371" s="3">
        <f>IF(COUNTIF($I$4:L371,I371)=1,1,0)</f>
        <v>0</v>
      </c>
      <c r="C371" s="3" t="str">
        <f>IF(B371=0,"",SUM($B$4:B371))</f>
        <v/>
      </c>
      <c r="D371" s="39" t="e">
        <f>VLOOKUP(VLOOKUP($N$1,$X$4:$Y$11,2,FALSE)&amp;$S$1&amp;A371,作業ｼｰﾄ!$B$4:$N$709,6,FALSE)</f>
        <v>#N/A</v>
      </c>
      <c r="E371" s="39"/>
      <c r="F371" s="39"/>
      <c r="G371" s="40" t="e">
        <f>VLOOKUP(VLOOKUP($N$1,$X$4:$Y$11,2,FALSE)&amp;$S$1&amp;A371,作業ｼｰﾄ!$B$4:$N$709,7,FALSE)</f>
        <v>#N/A</v>
      </c>
      <c r="H371" s="40"/>
      <c r="I371" s="38" t="e">
        <f>VLOOKUP(VLOOKUP($N$1,$X$4:$Y$11,2,FALSE)&amp;$S$1&amp;A371,作業ｼｰﾄ!$B$4:$N$709,8,FALSE)</f>
        <v>#N/A</v>
      </c>
      <c r="J371" s="38"/>
      <c r="K371" s="38"/>
      <c r="L371" s="38"/>
      <c r="M371" s="44" t="e">
        <f>VLOOKUP(VLOOKUP($N$1,$X$4:$Y$11,2,FALSE)&amp;$S$1&amp;A371,作業ｼｰﾄ!$B$4:$N$709,9,FALSE)</f>
        <v>#N/A</v>
      </c>
      <c r="N371" s="44"/>
      <c r="O371" s="44"/>
      <c r="P371" s="30" t="e">
        <f>VLOOKUP(VLOOKUP($N$1,$X$4:$Y$11,2,FALSE)&amp;$S$1&amp;A371,作業ｼｰﾄ!$B$4:$N$709,10,FALSE)</f>
        <v>#N/A</v>
      </c>
      <c r="Q371" s="39" t="e">
        <f>VLOOKUP(VLOOKUP($N$1,$X$4:$Y$11,2,FALSE)&amp;$S$1&amp;A371,作業ｼｰﾄ!$B$4:$N$709,11,FALSE)</f>
        <v>#N/A</v>
      </c>
      <c r="R371" s="39"/>
      <c r="S371" s="39"/>
      <c r="T371" s="19" t="e">
        <f>VLOOKUP(VLOOKUP($N$1,$X$4:$Y$11,2,FALSE)&amp;$S$1&amp;A371,作業ｼｰﾄ!$B$4:$N$709,12,FALSE)</f>
        <v>#N/A</v>
      </c>
      <c r="U371" s="29" t="e">
        <f>VLOOKUP(VLOOKUP($N$1,$X$4:$Y$11,2,FALSE)&amp;$S$1&amp;A371,作業ｼｰﾄ!$B$4:$N$709,13,FALSE)</f>
        <v>#N/A</v>
      </c>
      <c r="V371" s="17"/>
    </row>
    <row r="372" spans="1:22" ht="15.75" hidden="1" customHeight="1" x14ac:dyDescent="0.15">
      <c r="A372" s="3">
        <v>369</v>
      </c>
      <c r="B372" s="3">
        <f>IF(COUNTIF($I$4:L372,I372)=1,1,0)</f>
        <v>0</v>
      </c>
      <c r="C372" s="3" t="str">
        <f>IF(B372=0,"",SUM($B$4:B372))</f>
        <v/>
      </c>
      <c r="D372" s="39" t="e">
        <f>VLOOKUP(VLOOKUP($N$1,$X$4:$Y$11,2,FALSE)&amp;$S$1&amp;A372,作業ｼｰﾄ!$B$4:$N$709,6,FALSE)</f>
        <v>#N/A</v>
      </c>
      <c r="E372" s="39"/>
      <c r="F372" s="39"/>
      <c r="G372" s="40" t="e">
        <f>VLOOKUP(VLOOKUP($N$1,$X$4:$Y$11,2,FALSE)&amp;$S$1&amp;A372,作業ｼｰﾄ!$B$4:$N$709,7,FALSE)</f>
        <v>#N/A</v>
      </c>
      <c r="H372" s="40"/>
      <c r="I372" s="38" t="e">
        <f>VLOOKUP(VLOOKUP($N$1,$X$4:$Y$11,2,FALSE)&amp;$S$1&amp;A372,作業ｼｰﾄ!$B$4:$N$709,8,FALSE)</f>
        <v>#N/A</v>
      </c>
      <c r="J372" s="38"/>
      <c r="K372" s="38"/>
      <c r="L372" s="38"/>
      <c r="M372" s="44" t="e">
        <f>VLOOKUP(VLOOKUP($N$1,$X$4:$Y$11,2,FALSE)&amp;$S$1&amp;A372,作業ｼｰﾄ!$B$4:$N$709,9,FALSE)</f>
        <v>#N/A</v>
      </c>
      <c r="N372" s="44"/>
      <c r="O372" s="44"/>
      <c r="P372" s="30" t="e">
        <f>VLOOKUP(VLOOKUP($N$1,$X$4:$Y$11,2,FALSE)&amp;$S$1&amp;A372,作業ｼｰﾄ!$B$4:$N$709,10,FALSE)</f>
        <v>#N/A</v>
      </c>
      <c r="Q372" s="39" t="e">
        <f>VLOOKUP(VLOOKUP($N$1,$X$4:$Y$11,2,FALSE)&amp;$S$1&amp;A372,作業ｼｰﾄ!$B$4:$N$709,11,FALSE)</f>
        <v>#N/A</v>
      </c>
      <c r="R372" s="39"/>
      <c r="S372" s="39"/>
      <c r="T372" s="19" t="e">
        <f>VLOOKUP(VLOOKUP($N$1,$X$4:$Y$11,2,FALSE)&amp;$S$1&amp;A372,作業ｼｰﾄ!$B$4:$N$709,12,FALSE)</f>
        <v>#N/A</v>
      </c>
      <c r="U372" s="29" t="e">
        <f>VLOOKUP(VLOOKUP($N$1,$X$4:$Y$11,2,FALSE)&amp;$S$1&amp;A372,作業ｼｰﾄ!$B$4:$N$709,13,FALSE)</f>
        <v>#N/A</v>
      </c>
      <c r="V372" s="17"/>
    </row>
    <row r="373" spans="1:22" ht="15.75" hidden="1" customHeight="1" x14ac:dyDescent="0.15">
      <c r="A373" s="3">
        <v>370</v>
      </c>
      <c r="B373" s="3">
        <f>IF(COUNTIF($I$4:L373,I373)=1,1,0)</f>
        <v>0</v>
      </c>
      <c r="C373" s="3" t="str">
        <f>IF(B373=0,"",SUM($B$4:B373))</f>
        <v/>
      </c>
      <c r="D373" s="39" t="e">
        <f>VLOOKUP(VLOOKUP($N$1,$X$4:$Y$11,2,FALSE)&amp;$S$1&amp;A373,作業ｼｰﾄ!$B$4:$N$709,6,FALSE)</f>
        <v>#N/A</v>
      </c>
      <c r="E373" s="39"/>
      <c r="F373" s="39"/>
      <c r="G373" s="40" t="e">
        <f>VLOOKUP(VLOOKUP($N$1,$X$4:$Y$11,2,FALSE)&amp;$S$1&amp;A373,作業ｼｰﾄ!$B$4:$N$709,7,FALSE)</f>
        <v>#N/A</v>
      </c>
      <c r="H373" s="40"/>
      <c r="I373" s="38" t="e">
        <f>VLOOKUP(VLOOKUP($N$1,$X$4:$Y$11,2,FALSE)&amp;$S$1&amp;A373,作業ｼｰﾄ!$B$4:$N$709,8,FALSE)</f>
        <v>#N/A</v>
      </c>
      <c r="J373" s="38"/>
      <c r="K373" s="38"/>
      <c r="L373" s="38"/>
      <c r="M373" s="44" t="e">
        <f>VLOOKUP(VLOOKUP($N$1,$X$4:$Y$11,2,FALSE)&amp;$S$1&amp;A373,作業ｼｰﾄ!$B$4:$N$709,9,FALSE)</f>
        <v>#N/A</v>
      </c>
      <c r="N373" s="44"/>
      <c r="O373" s="44"/>
      <c r="P373" s="30" t="e">
        <f>VLOOKUP(VLOOKUP($N$1,$X$4:$Y$11,2,FALSE)&amp;$S$1&amp;A373,作業ｼｰﾄ!$B$4:$N$709,10,FALSE)</f>
        <v>#N/A</v>
      </c>
      <c r="Q373" s="39" t="e">
        <f>VLOOKUP(VLOOKUP($N$1,$X$4:$Y$11,2,FALSE)&amp;$S$1&amp;A373,作業ｼｰﾄ!$B$4:$N$709,11,FALSE)</f>
        <v>#N/A</v>
      </c>
      <c r="R373" s="39"/>
      <c r="S373" s="39"/>
      <c r="T373" s="19" t="e">
        <f>VLOOKUP(VLOOKUP($N$1,$X$4:$Y$11,2,FALSE)&amp;$S$1&amp;A373,作業ｼｰﾄ!$B$4:$N$709,12,FALSE)</f>
        <v>#N/A</v>
      </c>
      <c r="U373" s="29" t="e">
        <f>VLOOKUP(VLOOKUP($N$1,$X$4:$Y$11,2,FALSE)&amp;$S$1&amp;A373,作業ｼｰﾄ!$B$4:$N$709,13,FALSE)</f>
        <v>#N/A</v>
      </c>
      <c r="V373" s="17"/>
    </row>
    <row r="374" spans="1:22" ht="15.75" hidden="1" customHeight="1" x14ac:dyDescent="0.15">
      <c r="A374" s="3">
        <v>371</v>
      </c>
      <c r="B374" s="3">
        <f>IF(COUNTIF($I$4:L374,I374)=1,1,0)</f>
        <v>0</v>
      </c>
      <c r="C374" s="3" t="str">
        <f>IF(B374=0,"",SUM($B$4:B374))</f>
        <v/>
      </c>
      <c r="D374" s="39" t="e">
        <f>VLOOKUP(VLOOKUP($N$1,$X$4:$Y$11,2,FALSE)&amp;$S$1&amp;A374,作業ｼｰﾄ!$B$4:$N$709,6,FALSE)</f>
        <v>#N/A</v>
      </c>
      <c r="E374" s="39"/>
      <c r="F374" s="39"/>
      <c r="G374" s="40" t="e">
        <f>VLOOKUP(VLOOKUP($N$1,$X$4:$Y$11,2,FALSE)&amp;$S$1&amp;A374,作業ｼｰﾄ!$B$4:$N$709,7,FALSE)</f>
        <v>#N/A</v>
      </c>
      <c r="H374" s="40"/>
      <c r="I374" s="38" t="e">
        <f>VLOOKUP(VLOOKUP($N$1,$X$4:$Y$11,2,FALSE)&amp;$S$1&amp;A374,作業ｼｰﾄ!$B$4:$N$709,8,FALSE)</f>
        <v>#N/A</v>
      </c>
      <c r="J374" s="38"/>
      <c r="K374" s="38"/>
      <c r="L374" s="38"/>
      <c r="M374" s="44" t="e">
        <f>VLOOKUP(VLOOKUP($N$1,$X$4:$Y$11,2,FALSE)&amp;$S$1&amp;A374,作業ｼｰﾄ!$B$4:$N$709,9,FALSE)</f>
        <v>#N/A</v>
      </c>
      <c r="N374" s="44"/>
      <c r="O374" s="44"/>
      <c r="P374" s="30" t="e">
        <f>VLOOKUP(VLOOKUP($N$1,$X$4:$Y$11,2,FALSE)&amp;$S$1&amp;A374,作業ｼｰﾄ!$B$4:$N$709,10,FALSE)</f>
        <v>#N/A</v>
      </c>
      <c r="Q374" s="39" t="e">
        <f>VLOOKUP(VLOOKUP($N$1,$X$4:$Y$11,2,FALSE)&amp;$S$1&amp;A374,作業ｼｰﾄ!$B$4:$N$709,11,FALSE)</f>
        <v>#N/A</v>
      </c>
      <c r="R374" s="39"/>
      <c r="S374" s="39"/>
      <c r="T374" s="19" t="e">
        <f>VLOOKUP(VLOOKUP($N$1,$X$4:$Y$11,2,FALSE)&amp;$S$1&amp;A374,作業ｼｰﾄ!$B$4:$N$709,12,FALSE)</f>
        <v>#N/A</v>
      </c>
      <c r="U374" s="29" t="e">
        <f>VLOOKUP(VLOOKUP($N$1,$X$4:$Y$11,2,FALSE)&amp;$S$1&amp;A374,作業ｼｰﾄ!$B$4:$N$709,13,FALSE)</f>
        <v>#N/A</v>
      </c>
      <c r="V374" s="17"/>
    </row>
    <row r="375" spans="1:22" ht="15.75" hidden="1" customHeight="1" x14ac:dyDescent="0.15">
      <c r="A375" s="3">
        <v>372</v>
      </c>
      <c r="B375" s="3">
        <f>IF(COUNTIF($I$4:L375,I375)=1,1,0)</f>
        <v>0</v>
      </c>
      <c r="C375" s="3" t="str">
        <f>IF(B375=0,"",SUM($B$4:B375))</f>
        <v/>
      </c>
      <c r="D375" s="39" t="e">
        <f>VLOOKUP(VLOOKUP($N$1,$X$4:$Y$11,2,FALSE)&amp;$S$1&amp;A375,作業ｼｰﾄ!$B$4:$N$709,6,FALSE)</f>
        <v>#N/A</v>
      </c>
      <c r="E375" s="39"/>
      <c r="F375" s="39"/>
      <c r="G375" s="40" t="e">
        <f>VLOOKUP(VLOOKUP($N$1,$X$4:$Y$11,2,FALSE)&amp;$S$1&amp;A375,作業ｼｰﾄ!$B$4:$N$709,7,FALSE)</f>
        <v>#N/A</v>
      </c>
      <c r="H375" s="40"/>
      <c r="I375" s="38" t="e">
        <f>VLOOKUP(VLOOKUP($N$1,$X$4:$Y$11,2,FALSE)&amp;$S$1&amp;A375,作業ｼｰﾄ!$B$4:$N$709,8,FALSE)</f>
        <v>#N/A</v>
      </c>
      <c r="J375" s="38"/>
      <c r="K375" s="38"/>
      <c r="L375" s="38"/>
      <c r="M375" s="44" t="e">
        <f>VLOOKUP(VLOOKUP($N$1,$X$4:$Y$11,2,FALSE)&amp;$S$1&amp;A375,作業ｼｰﾄ!$B$4:$N$709,9,FALSE)</f>
        <v>#N/A</v>
      </c>
      <c r="N375" s="44"/>
      <c r="O375" s="44"/>
      <c r="P375" s="30" t="e">
        <f>VLOOKUP(VLOOKUP($N$1,$X$4:$Y$11,2,FALSE)&amp;$S$1&amp;A375,作業ｼｰﾄ!$B$4:$N$709,10,FALSE)</f>
        <v>#N/A</v>
      </c>
      <c r="Q375" s="39" t="e">
        <f>VLOOKUP(VLOOKUP($N$1,$X$4:$Y$11,2,FALSE)&amp;$S$1&amp;A375,作業ｼｰﾄ!$B$4:$N$709,11,FALSE)</f>
        <v>#N/A</v>
      </c>
      <c r="R375" s="39"/>
      <c r="S375" s="39"/>
      <c r="T375" s="19" t="e">
        <f>VLOOKUP(VLOOKUP($N$1,$X$4:$Y$11,2,FALSE)&amp;$S$1&amp;A375,作業ｼｰﾄ!$B$4:$N$709,12,FALSE)</f>
        <v>#N/A</v>
      </c>
      <c r="U375" s="29" t="e">
        <f>VLOOKUP(VLOOKUP($N$1,$X$4:$Y$11,2,FALSE)&amp;$S$1&amp;A375,作業ｼｰﾄ!$B$4:$N$709,13,FALSE)</f>
        <v>#N/A</v>
      </c>
      <c r="V375" s="17"/>
    </row>
    <row r="376" spans="1:22" ht="15.75" hidden="1" customHeight="1" x14ac:dyDescent="0.15">
      <c r="A376" s="3">
        <v>373</v>
      </c>
      <c r="B376" s="3">
        <f>IF(COUNTIF($I$4:L376,I376)=1,1,0)</f>
        <v>0</v>
      </c>
      <c r="C376" s="3" t="str">
        <f>IF(B376=0,"",SUM($B$4:B376))</f>
        <v/>
      </c>
      <c r="D376" s="39" t="e">
        <f>VLOOKUP(VLOOKUP($N$1,$X$4:$Y$11,2,FALSE)&amp;$S$1&amp;A376,作業ｼｰﾄ!$B$4:$N$709,6,FALSE)</f>
        <v>#N/A</v>
      </c>
      <c r="E376" s="39"/>
      <c r="F376" s="39"/>
      <c r="G376" s="40" t="e">
        <f>VLOOKUP(VLOOKUP($N$1,$X$4:$Y$11,2,FALSE)&amp;$S$1&amp;A376,作業ｼｰﾄ!$B$4:$N$709,7,FALSE)</f>
        <v>#N/A</v>
      </c>
      <c r="H376" s="40"/>
      <c r="I376" s="38" t="e">
        <f>VLOOKUP(VLOOKUP($N$1,$X$4:$Y$11,2,FALSE)&amp;$S$1&amp;A376,作業ｼｰﾄ!$B$4:$N$709,8,FALSE)</f>
        <v>#N/A</v>
      </c>
      <c r="J376" s="38"/>
      <c r="K376" s="38"/>
      <c r="L376" s="38"/>
      <c r="M376" s="44" t="e">
        <f>VLOOKUP(VLOOKUP($N$1,$X$4:$Y$11,2,FALSE)&amp;$S$1&amp;A376,作業ｼｰﾄ!$B$4:$N$709,9,FALSE)</f>
        <v>#N/A</v>
      </c>
      <c r="N376" s="44"/>
      <c r="O376" s="44"/>
      <c r="P376" s="30" t="e">
        <f>VLOOKUP(VLOOKUP($N$1,$X$4:$Y$11,2,FALSE)&amp;$S$1&amp;A376,作業ｼｰﾄ!$B$4:$N$709,10,FALSE)</f>
        <v>#N/A</v>
      </c>
      <c r="Q376" s="39" t="e">
        <f>VLOOKUP(VLOOKUP($N$1,$X$4:$Y$11,2,FALSE)&amp;$S$1&amp;A376,作業ｼｰﾄ!$B$4:$N$709,11,FALSE)</f>
        <v>#N/A</v>
      </c>
      <c r="R376" s="39"/>
      <c r="S376" s="39"/>
      <c r="T376" s="19" t="e">
        <f>VLOOKUP(VLOOKUP($N$1,$X$4:$Y$11,2,FALSE)&amp;$S$1&amp;A376,作業ｼｰﾄ!$B$4:$N$709,12,FALSE)</f>
        <v>#N/A</v>
      </c>
      <c r="U376" s="29" t="e">
        <f>VLOOKUP(VLOOKUP($N$1,$X$4:$Y$11,2,FALSE)&amp;$S$1&amp;A376,作業ｼｰﾄ!$B$4:$N$709,13,FALSE)</f>
        <v>#N/A</v>
      </c>
      <c r="V376" s="17"/>
    </row>
    <row r="377" spans="1:22" ht="15.75" hidden="1" customHeight="1" x14ac:dyDescent="0.15">
      <c r="A377" s="3">
        <v>374</v>
      </c>
      <c r="B377" s="3">
        <f>IF(COUNTIF($I$4:L377,I377)=1,1,0)</f>
        <v>0</v>
      </c>
      <c r="C377" s="3" t="str">
        <f>IF(B377=0,"",SUM($B$4:B377))</f>
        <v/>
      </c>
      <c r="D377" s="39" t="e">
        <f>VLOOKUP(VLOOKUP($N$1,$X$4:$Y$11,2,FALSE)&amp;$S$1&amp;A377,作業ｼｰﾄ!$B$4:$N$709,6,FALSE)</f>
        <v>#N/A</v>
      </c>
      <c r="E377" s="39"/>
      <c r="F377" s="39"/>
      <c r="G377" s="40" t="e">
        <f>VLOOKUP(VLOOKUP($N$1,$X$4:$Y$11,2,FALSE)&amp;$S$1&amp;A377,作業ｼｰﾄ!$B$4:$N$709,7,FALSE)</f>
        <v>#N/A</v>
      </c>
      <c r="H377" s="40"/>
      <c r="I377" s="38" t="e">
        <f>VLOOKUP(VLOOKUP($N$1,$X$4:$Y$11,2,FALSE)&amp;$S$1&amp;A377,作業ｼｰﾄ!$B$4:$N$709,8,FALSE)</f>
        <v>#N/A</v>
      </c>
      <c r="J377" s="38"/>
      <c r="K377" s="38"/>
      <c r="L377" s="38"/>
      <c r="M377" s="44" t="e">
        <f>VLOOKUP(VLOOKUP($N$1,$X$4:$Y$11,2,FALSE)&amp;$S$1&amp;A377,作業ｼｰﾄ!$B$4:$N$709,9,FALSE)</f>
        <v>#N/A</v>
      </c>
      <c r="N377" s="44"/>
      <c r="O377" s="44"/>
      <c r="P377" s="30" t="e">
        <f>VLOOKUP(VLOOKUP($N$1,$X$4:$Y$11,2,FALSE)&amp;$S$1&amp;A377,作業ｼｰﾄ!$B$4:$N$709,10,FALSE)</f>
        <v>#N/A</v>
      </c>
      <c r="Q377" s="39" t="e">
        <f>VLOOKUP(VLOOKUP($N$1,$X$4:$Y$11,2,FALSE)&amp;$S$1&amp;A377,作業ｼｰﾄ!$B$4:$N$709,11,FALSE)</f>
        <v>#N/A</v>
      </c>
      <c r="R377" s="39"/>
      <c r="S377" s="39"/>
      <c r="T377" s="19" t="e">
        <f>VLOOKUP(VLOOKUP($N$1,$X$4:$Y$11,2,FALSE)&amp;$S$1&amp;A377,作業ｼｰﾄ!$B$4:$N$709,12,FALSE)</f>
        <v>#N/A</v>
      </c>
      <c r="U377" s="29" t="e">
        <f>VLOOKUP(VLOOKUP($N$1,$X$4:$Y$11,2,FALSE)&amp;$S$1&amp;A377,作業ｼｰﾄ!$B$4:$N$709,13,FALSE)</f>
        <v>#N/A</v>
      </c>
      <c r="V377" s="17"/>
    </row>
    <row r="378" spans="1:22" ht="15.75" hidden="1" customHeight="1" x14ac:dyDescent="0.15">
      <c r="A378" s="3">
        <v>375</v>
      </c>
      <c r="B378" s="3">
        <f>IF(COUNTIF($I$4:L378,I378)=1,1,0)</f>
        <v>0</v>
      </c>
      <c r="C378" s="3" t="str">
        <f>IF(B378=0,"",SUM($B$4:B378))</f>
        <v/>
      </c>
      <c r="D378" s="39" t="e">
        <f>VLOOKUP(VLOOKUP($N$1,$X$4:$Y$11,2,FALSE)&amp;$S$1&amp;A378,作業ｼｰﾄ!$B$4:$N$709,6,FALSE)</f>
        <v>#N/A</v>
      </c>
      <c r="E378" s="39"/>
      <c r="F378" s="39"/>
      <c r="G378" s="40" t="e">
        <f>VLOOKUP(VLOOKUP($N$1,$X$4:$Y$11,2,FALSE)&amp;$S$1&amp;A378,作業ｼｰﾄ!$B$4:$N$709,7,FALSE)</f>
        <v>#N/A</v>
      </c>
      <c r="H378" s="40"/>
      <c r="I378" s="38" t="e">
        <f>VLOOKUP(VLOOKUP($N$1,$X$4:$Y$11,2,FALSE)&amp;$S$1&amp;A378,作業ｼｰﾄ!$B$4:$N$709,8,FALSE)</f>
        <v>#N/A</v>
      </c>
      <c r="J378" s="38"/>
      <c r="K378" s="38"/>
      <c r="L378" s="38"/>
      <c r="M378" s="44" t="e">
        <f>VLOOKUP(VLOOKUP($N$1,$X$4:$Y$11,2,FALSE)&amp;$S$1&amp;A378,作業ｼｰﾄ!$B$4:$N$709,9,FALSE)</f>
        <v>#N/A</v>
      </c>
      <c r="N378" s="44"/>
      <c r="O378" s="44"/>
      <c r="P378" s="30" t="e">
        <f>VLOOKUP(VLOOKUP($N$1,$X$4:$Y$11,2,FALSE)&amp;$S$1&amp;A378,作業ｼｰﾄ!$B$4:$N$709,10,FALSE)</f>
        <v>#N/A</v>
      </c>
      <c r="Q378" s="39" t="e">
        <f>VLOOKUP(VLOOKUP($N$1,$X$4:$Y$11,2,FALSE)&amp;$S$1&amp;A378,作業ｼｰﾄ!$B$4:$N$709,11,FALSE)</f>
        <v>#N/A</v>
      </c>
      <c r="R378" s="39"/>
      <c r="S378" s="39"/>
      <c r="T378" s="19" t="e">
        <f>VLOOKUP(VLOOKUP($N$1,$X$4:$Y$11,2,FALSE)&amp;$S$1&amp;A378,作業ｼｰﾄ!$B$4:$N$709,12,FALSE)</f>
        <v>#N/A</v>
      </c>
      <c r="U378" s="29" t="e">
        <f>VLOOKUP(VLOOKUP($N$1,$X$4:$Y$11,2,FALSE)&amp;$S$1&amp;A378,作業ｼｰﾄ!$B$4:$N$709,13,FALSE)</f>
        <v>#N/A</v>
      </c>
      <c r="V378" s="17"/>
    </row>
    <row r="379" spans="1:22" ht="15.75" hidden="1" customHeight="1" x14ac:dyDescent="0.15">
      <c r="A379" s="3">
        <v>376</v>
      </c>
      <c r="B379" s="3">
        <f>IF(COUNTIF($I$4:L379,I379)=1,1,0)</f>
        <v>0</v>
      </c>
      <c r="C379" s="3" t="str">
        <f>IF(B379=0,"",SUM($B$4:B379))</f>
        <v/>
      </c>
      <c r="D379" s="39" t="e">
        <f>VLOOKUP(VLOOKUP($N$1,$X$4:$Y$11,2,FALSE)&amp;$S$1&amp;A379,作業ｼｰﾄ!$B$4:$N$709,6,FALSE)</f>
        <v>#N/A</v>
      </c>
      <c r="E379" s="39"/>
      <c r="F379" s="39"/>
      <c r="G379" s="40" t="e">
        <f>VLOOKUP(VLOOKUP($N$1,$X$4:$Y$11,2,FALSE)&amp;$S$1&amp;A379,作業ｼｰﾄ!$B$4:$N$709,7,FALSE)</f>
        <v>#N/A</v>
      </c>
      <c r="H379" s="40"/>
      <c r="I379" s="38" t="e">
        <f>VLOOKUP(VLOOKUP($N$1,$X$4:$Y$11,2,FALSE)&amp;$S$1&amp;A379,作業ｼｰﾄ!$B$4:$N$709,8,FALSE)</f>
        <v>#N/A</v>
      </c>
      <c r="J379" s="38"/>
      <c r="K379" s="38"/>
      <c r="L379" s="38"/>
      <c r="M379" s="44" t="e">
        <f>VLOOKUP(VLOOKUP($N$1,$X$4:$Y$11,2,FALSE)&amp;$S$1&amp;A379,作業ｼｰﾄ!$B$4:$N$709,9,FALSE)</f>
        <v>#N/A</v>
      </c>
      <c r="N379" s="44"/>
      <c r="O379" s="44"/>
      <c r="P379" s="30" t="e">
        <f>VLOOKUP(VLOOKUP($N$1,$X$4:$Y$11,2,FALSE)&amp;$S$1&amp;A379,作業ｼｰﾄ!$B$4:$N$709,10,FALSE)</f>
        <v>#N/A</v>
      </c>
      <c r="Q379" s="39" t="e">
        <f>VLOOKUP(VLOOKUP($N$1,$X$4:$Y$11,2,FALSE)&amp;$S$1&amp;A379,作業ｼｰﾄ!$B$4:$N$709,11,FALSE)</f>
        <v>#N/A</v>
      </c>
      <c r="R379" s="39"/>
      <c r="S379" s="39"/>
      <c r="T379" s="19" t="e">
        <f>VLOOKUP(VLOOKUP($N$1,$X$4:$Y$11,2,FALSE)&amp;$S$1&amp;A379,作業ｼｰﾄ!$B$4:$N$709,12,FALSE)</f>
        <v>#N/A</v>
      </c>
      <c r="U379" s="29" t="e">
        <f>VLOOKUP(VLOOKUP($N$1,$X$4:$Y$11,2,FALSE)&amp;$S$1&amp;A379,作業ｼｰﾄ!$B$4:$N$709,13,FALSE)</f>
        <v>#N/A</v>
      </c>
      <c r="V379" s="17"/>
    </row>
    <row r="380" spans="1:22" ht="15.75" hidden="1" customHeight="1" x14ac:dyDescent="0.15">
      <c r="A380" s="3">
        <v>377</v>
      </c>
      <c r="B380" s="3">
        <f>IF(COUNTIF($I$4:L380,I380)=1,1,0)</f>
        <v>0</v>
      </c>
      <c r="C380" s="3" t="str">
        <f>IF(B380=0,"",SUM($B$4:B380))</f>
        <v/>
      </c>
      <c r="D380" s="39" t="e">
        <f>VLOOKUP(VLOOKUP($N$1,$X$4:$Y$11,2,FALSE)&amp;$S$1&amp;A380,作業ｼｰﾄ!$B$4:$N$709,6,FALSE)</f>
        <v>#N/A</v>
      </c>
      <c r="E380" s="39"/>
      <c r="F380" s="39"/>
      <c r="G380" s="40" t="e">
        <f>VLOOKUP(VLOOKUP($N$1,$X$4:$Y$11,2,FALSE)&amp;$S$1&amp;A380,作業ｼｰﾄ!$B$4:$N$709,7,FALSE)</f>
        <v>#N/A</v>
      </c>
      <c r="H380" s="40"/>
      <c r="I380" s="38" t="e">
        <f>VLOOKUP(VLOOKUP($N$1,$X$4:$Y$11,2,FALSE)&amp;$S$1&amp;A380,作業ｼｰﾄ!$B$4:$N$709,8,FALSE)</f>
        <v>#N/A</v>
      </c>
      <c r="J380" s="38"/>
      <c r="K380" s="38"/>
      <c r="L380" s="38"/>
      <c r="M380" s="44" t="e">
        <f>VLOOKUP(VLOOKUP($N$1,$X$4:$Y$11,2,FALSE)&amp;$S$1&amp;A380,作業ｼｰﾄ!$B$4:$N$709,9,FALSE)</f>
        <v>#N/A</v>
      </c>
      <c r="N380" s="44"/>
      <c r="O380" s="44"/>
      <c r="P380" s="30" t="e">
        <f>VLOOKUP(VLOOKUP($N$1,$X$4:$Y$11,2,FALSE)&amp;$S$1&amp;A380,作業ｼｰﾄ!$B$4:$N$709,10,FALSE)</f>
        <v>#N/A</v>
      </c>
      <c r="Q380" s="39" t="e">
        <f>VLOOKUP(VLOOKUP($N$1,$X$4:$Y$11,2,FALSE)&amp;$S$1&amp;A380,作業ｼｰﾄ!$B$4:$N$709,11,FALSE)</f>
        <v>#N/A</v>
      </c>
      <c r="R380" s="39"/>
      <c r="S380" s="39"/>
      <c r="T380" s="19" t="e">
        <f>VLOOKUP(VLOOKUP($N$1,$X$4:$Y$11,2,FALSE)&amp;$S$1&amp;A380,作業ｼｰﾄ!$B$4:$N$709,12,FALSE)</f>
        <v>#N/A</v>
      </c>
      <c r="U380" s="29" t="e">
        <f>VLOOKUP(VLOOKUP($N$1,$X$4:$Y$11,2,FALSE)&amp;$S$1&amp;A380,作業ｼｰﾄ!$B$4:$N$709,13,FALSE)</f>
        <v>#N/A</v>
      </c>
      <c r="V380" s="17"/>
    </row>
    <row r="381" spans="1:22" ht="15.75" hidden="1" customHeight="1" x14ac:dyDescent="0.15">
      <c r="A381" s="3">
        <v>378</v>
      </c>
      <c r="B381" s="3">
        <f>IF(COUNTIF($I$4:L381,I381)=1,1,0)</f>
        <v>0</v>
      </c>
      <c r="C381" s="3" t="str">
        <f>IF(B381=0,"",SUM($B$4:B381))</f>
        <v/>
      </c>
      <c r="D381" s="39" t="e">
        <f>VLOOKUP(VLOOKUP($N$1,$X$4:$Y$11,2,FALSE)&amp;$S$1&amp;A381,作業ｼｰﾄ!$B$4:$N$709,6,FALSE)</f>
        <v>#N/A</v>
      </c>
      <c r="E381" s="39"/>
      <c r="F381" s="39"/>
      <c r="G381" s="40" t="e">
        <f>VLOOKUP(VLOOKUP($N$1,$X$4:$Y$11,2,FALSE)&amp;$S$1&amp;A381,作業ｼｰﾄ!$B$4:$N$709,7,FALSE)</f>
        <v>#N/A</v>
      </c>
      <c r="H381" s="40"/>
      <c r="I381" s="38" t="e">
        <f>VLOOKUP(VLOOKUP($N$1,$X$4:$Y$11,2,FALSE)&amp;$S$1&amp;A381,作業ｼｰﾄ!$B$4:$N$709,8,FALSE)</f>
        <v>#N/A</v>
      </c>
      <c r="J381" s="38"/>
      <c r="K381" s="38"/>
      <c r="L381" s="38"/>
      <c r="M381" s="44" t="e">
        <f>VLOOKUP(VLOOKUP($N$1,$X$4:$Y$11,2,FALSE)&amp;$S$1&amp;A381,作業ｼｰﾄ!$B$4:$N$709,9,FALSE)</f>
        <v>#N/A</v>
      </c>
      <c r="N381" s="44"/>
      <c r="O381" s="44"/>
      <c r="P381" s="30" t="e">
        <f>VLOOKUP(VLOOKUP($N$1,$X$4:$Y$11,2,FALSE)&amp;$S$1&amp;A381,作業ｼｰﾄ!$B$4:$N$709,10,FALSE)</f>
        <v>#N/A</v>
      </c>
      <c r="Q381" s="39" t="e">
        <f>VLOOKUP(VLOOKUP($N$1,$X$4:$Y$11,2,FALSE)&amp;$S$1&amp;A381,作業ｼｰﾄ!$B$4:$N$709,11,FALSE)</f>
        <v>#N/A</v>
      </c>
      <c r="R381" s="39"/>
      <c r="S381" s="39"/>
      <c r="T381" s="19" t="e">
        <f>VLOOKUP(VLOOKUP($N$1,$X$4:$Y$11,2,FALSE)&amp;$S$1&amp;A381,作業ｼｰﾄ!$B$4:$N$709,12,FALSE)</f>
        <v>#N/A</v>
      </c>
      <c r="U381" s="29" t="e">
        <f>VLOOKUP(VLOOKUP($N$1,$X$4:$Y$11,2,FALSE)&amp;$S$1&amp;A381,作業ｼｰﾄ!$B$4:$N$709,13,FALSE)</f>
        <v>#N/A</v>
      </c>
      <c r="V381" s="17"/>
    </row>
    <row r="382" spans="1:22" ht="15.75" hidden="1" customHeight="1" x14ac:dyDescent="0.15">
      <c r="A382" s="3">
        <v>379</v>
      </c>
      <c r="B382" s="3">
        <f>IF(COUNTIF($I$4:L382,I382)=1,1,0)</f>
        <v>0</v>
      </c>
      <c r="C382" s="3" t="str">
        <f>IF(B382=0,"",SUM($B$4:B382))</f>
        <v/>
      </c>
      <c r="D382" s="39" t="e">
        <f>VLOOKUP(VLOOKUP($N$1,$X$4:$Y$11,2,FALSE)&amp;$S$1&amp;A382,作業ｼｰﾄ!$B$4:$N$709,6,FALSE)</f>
        <v>#N/A</v>
      </c>
      <c r="E382" s="39"/>
      <c r="F382" s="39"/>
      <c r="G382" s="40" t="e">
        <f>VLOOKUP(VLOOKUP($N$1,$X$4:$Y$11,2,FALSE)&amp;$S$1&amp;A382,作業ｼｰﾄ!$B$4:$N$709,7,FALSE)</f>
        <v>#N/A</v>
      </c>
      <c r="H382" s="40"/>
      <c r="I382" s="38" t="e">
        <f>VLOOKUP(VLOOKUP($N$1,$X$4:$Y$11,2,FALSE)&amp;$S$1&amp;A382,作業ｼｰﾄ!$B$4:$N$709,8,FALSE)</f>
        <v>#N/A</v>
      </c>
      <c r="J382" s="38"/>
      <c r="K382" s="38"/>
      <c r="L382" s="38"/>
      <c r="M382" s="44" t="e">
        <f>VLOOKUP(VLOOKUP($N$1,$X$4:$Y$11,2,FALSE)&amp;$S$1&amp;A382,作業ｼｰﾄ!$B$4:$N$709,9,FALSE)</f>
        <v>#N/A</v>
      </c>
      <c r="N382" s="44"/>
      <c r="O382" s="44"/>
      <c r="P382" s="30" t="e">
        <f>VLOOKUP(VLOOKUP($N$1,$X$4:$Y$11,2,FALSE)&amp;$S$1&amp;A382,作業ｼｰﾄ!$B$4:$N$709,10,FALSE)</f>
        <v>#N/A</v>
      </c>
      <c r="Q382" s="39" t="e">
        <f>VLOOKUP(VLOOKUP($N$1,$X$4:$Y$11,2,FALSE)&amp;$S$1&amp;A382,作業ｼｰﾄ!$B$4:$N$709,11,FALSE)</f>
        <v>#N/A</v>
      </c>
      <c r="R382" s="39"/>
      <c r="S382" s="39"/>
      <c r="T382" s="19" t="e">
        <f>VLOOKUP(VLOOKUP($N$1,$X$4:$Y$11,2,FALSE)&amp;$S$1&amp;A382,作業ｼｰﾄ!$B$4:$N$709,12,FALSE)</f>
        <v>#N/A</v>
      </c>
      <c r="U382" s="29" t="e">
        <f>VLOOKUP(VLOOKUP($N$1,$X$4:$Y$11,2,FALSE)&amp;$S$1&amp;A382,作業ｼｰﾄ!$B$4:$N$709,13,FALSE)</f>
        <v>#N/A</v>
      </c>
      <c r="V382" s="17"/>
    </row>
    <row r="383" spans="1:22" ht="15.75" hidden="1" customHeight="1" x14ac:dyDescent="0.15">
      <c r="A383" s="3">
        <v>380</v>
      </c>
      <c r="B383" s="3">
        <f>IF(COUNTIF($I$4:L383,I383)=1,1,0)</f>
        <v>0</v>
      </c>
      <c r="C383" s="3" t="str">
        <f>IF(B383=0,"",SUM($B$4:B383))</f>
        <v/>
      </c>
      <c r="D383" s="39" t="e">
        <f>VLOOKUP(VLOOKUP($N$1,$X$4:$Y$11,2,FALSE)&amp;$S$1&amp;A383,作業ｼｰﾄ!$B$4:$N$709,6,FALSE)</f>
        <v>#N/A</v>
      </c>
      <c r="E383" s="39"/>
      <c r="F383" s="39"/>
      <c r="G383" s="40" t="e">
        <f>VLOOKUP(VLOOKUP($N$1,$X$4:$Y$11,2,FALSE)&amp;$S$1&amp;A383,作業ｼｰﾄ!$B$4:$N$709,7,FALSE)</f>
        <v>#N/A</v>
      </c>
      <c r="H383" s="40"/>
      <c r="I383" s="38" t="e">
        <f>VLOOKUP(VLOOKUP($N$1,$X$4:$Y$11,2,FALSE)&amp;$S$1&amp;A383,作業ｼｰﾄ!$B$4:$N$709,8,FALSE)</f>
        <v>#N/A</v>
      </c>
      <c r="J383" s="38"/>
      <c r="K383" s="38"/>
      <c r="L383" s="38"/>
      <c r="M383" s="44" t="e">
        <f>VLOOKUP(VLOOKUP($N$1,$X$4:$Y$11,2,FALSE)&amp;$S$1&amp;A383,作業ｼｰﾄ!$B$4:$N$709,9,FALSE)</f>
        <v>#N/A</v>
      </c>
      <c r="N383" s="44"/>
      <c r="O383" s="44"/>
      <c r="P383" s="30" t="e">
        <f>VLOOKUP(VLOOKUP($N$1,$X$4:$Y$11,2,FALSE)&amp;$S$1&amp;A383,作業ｼｰﾄ!$B$4:$N$709,10,FALSE)</f>
        <v>#N/A</v>
      </c>
      <c r="Q383" s="39" t="e">
        <f>VLOOKUP(VLOOKUP($N$1,$X$4:$Y$11,2,FALSE)&amp;$S$1&amp;A383,作業ｼｰﾄ!$B$4:$N$709,11,FALSE)</f>
        <v>#N/A</v>
      </c>
      <c r="R383" s="39"/>
      <c r="S383" s="39"/>
      <c r="T383" s="19" t="e">
        <f>VLOOKUP(VLOOKUP($N$1,$X$4:$Y$11,2,FALSE)&amp;$S$1&amp;A383,作業ｼｰﾄ!$B$4:$N$709,12,FALSE)</f>
        <v>#N/A</v>
      </c>
      <c r="U383" s="29" t="e">
        <f>VLOOKUP(VLOOKUP($N$1,$X$4:$Y$11,2,FALSE)&amp;$S$1&amp;A383,作業ｼｰﾄ!$B$4:$N$709,13,FALSE)</f>
        <v>#N/A</v>
      </c>
      <c r="V383" s="17"/>
    </row>
    <row r="384" spans="1:22" ht="15.75" hidden="1" customHeight="1" x14ac:dyDescent="0.15">
      <c r="A384" s="3">
        <v>381</v>
      </c>
      <c r="B384" s="3">
        <f>IF(COUNTIF($I$4:L384,I384)=1,1,0)</f>
        <v>0</v>
      </c>
      <c r="C384" s="3" t="str">
        <f>IF(B384=0,"",SUM($B$4:B384))</f>
        <v/>
      </c>
      <c r="D384" s="39" t="e">
        <f>VLOOKUP(VLOOKUP($N$1,$X$4:$Y$11,2,FALSE)&amp;$S$1&amp;A384,作業ｼｰﾄ!$B$4:$N$709,6,FALSE)</f>
        <v>#N/A</v>
      </c>
      <c r="E384" s="39"/>
      <c r="F384" s="39"/>
      <c r="G384" s="40" t="e">
        <f>VLOOKUP(VLOOKUP($N$1,$X$4:$Y$11,2,FALSE)&amp;$S$1&amp;A384,作業ｼｰﾄ!$B$4:$N$709,7,FALSE)</f>
        <v>#N/A</v>
      </c>
      <c r="H384" s="40"/>
      <c r="I384" s="38" t="e">
        <f>VLOOKUP(VLOOKUP($N$1,$X$4:$Y$11,2,FALSE)&amp;$S$1&amp;A384,作業ｼｰﾄ!$B$4:$N$709,8,FALSE)</f>
        <v>#N/A</v>
      </c>
      <c r="J384" s="38"/>
      <c r="K384" s="38"/>
      <c r="L384" s="38"/>
      <c r="M384" s="44" t="e">
        <f>VLOOKUP(VLOOKUP($N$1,$X$4:$Y$11,2,FALSE)&amp;$S$1&amp;A384,作業ｼｰﾄ!$B$4:$N$709,9,FALSE)</f>
        <v>#N/A</v>
      </c>
      <c r="N384" s="44"/>
      <c r="O384" s="44"/>
      <c r="P384" s="30" t="e">
        <f>VLOOKUP(VLOOKUP($N$1,$X$4:$Y$11,2,FALSE)&amp;$S$1&amp;A384,作業ｼｰﾄ!$B$4:$N$709,10,FALSE)</f>
        <v>#N/A</v>
      </c>
      <c r="Q384" s="39" t="e">
        <f>VLOOKUP(VLOOKUP($N$1,$X$4:$Y$11,2,FALSE)&amp;$S$1&amp;A384,作業ｼｰﾄ!$B$4:$N$709,11,FALSE)</f>
        <v>#N/A</v>
      </c>
      <c r="R384" s="39"/>
      <c r="S384" s="39"/>
      <c r="T384" s="19" t="e">
        <f>VLOOKUP(VLOOKUP($N$1,$X$4:$Y$11,2,FALSE)&amp;$S$1&amp;A384,作業ｼｰﾄ!$B$4:$N$709,12,FALSE)</f>
        <v>#N/A</v>
      </c>
      <c r="U384" s="29" t="e">
        <f>VLOOKUP(VLOOKUP($N$1,$X$4:$Y$11,2,FALSE)&amp;$S$1&amp;A384,作業ｼｰﾄ!$B$4:$N$709,13,FALSE)</f>
        <v>#N/A</v>
      </c>
      <c r="V384" s="17"/>
    </row>
    <row r="385" spans="1:22" ht="15.75" hidden="1" customHeight="1" x14ac:dyDescent="0.15">
      <c r="A385" s="3">
        <v>382</v>
      </c>
      <c r="B385" s="3">
        <f>IF(COUNTIF($I$4:L385,I385)=1,1,0)</f>
        <v>0</v>
      </c>
      <c r="C385" s="3" t="str">
        <f>IF(B385=0,"",SUM($B$4:B385))</f>
        <v/>
      </c>
      <c r="D385" s="39" t="e">
        <f>VLOOKUP(VLOOKUP($N$1,$X$4:$Y$11,2,FALSE)&amp;$S$1&amp;A385,作業ｼｰﾄ!$B$4:$N$709,6,FALSE)</f>
        <v>#N/A</v>
      </c>
      <c r="E385" s="39"/>
      <c r="F385" s="39"/>
      <c r="G385" s="40" t="e">
        <f>VLOOKUP(VLOOKUP($N$1,$X$4:$Y$11,2,FALSE)&amp;$S$1&amp;A385,作業ｼｰﾄ!$B$4:$N$709,7,FALSE)</f>
        <v>#N/A</v>
      </c>
      <c r="H385" s="40"/>
      <c r="I385" s="38" t="e">
        <f>VLOOKUP(VLOOKUP($N$1,$X$4:$Y$11,2,FALSE)&amp;$S$1&amp;A385,作業ｼｰﾄ!$B$4:$N$709,8,FALSE)</f>
        <v>#N/A</v>
      </c>
      <c r="J385" s="38"/>
      <c r="K385" s="38"/>
      <c r="L385" s="38"/>
      <c r="M385" s="44" t="e">
        <f>VLOOKUP(VLOOKUP($N$1,$X$4:$Y$11,2,FALSE)&amp;$S$1&amp;A385,作業ｼｰﾄ!$B$4:$N$709,9,FALSE)</f>
        <v>#N/A</v>
      </c>
      <c r="N385" s="44"/>
      <c r="O385" s="44"/>
      <c r="P385" s="30" t="e">
        <f>VLOOKUP(VLOOKUP($N$1,$X$4:$Y$11,2,FALSE)&amp;$S$1&amp;A385,作業ｼｰﾄ!$B$4:$N$709,10,FALSE)</f>
        <v>#N/A</v>
      </c>
      <c r="Q385" s="39" t="e">
        <f>VLOOKUP(VLOOKUP($N$1,$X$4:$Y$11,2,FALSE)&amp;$S$1&amp;A385,作業ｼｰﾄ!$B$4:$N$709,11,FALSE)</f>
        <v>#N/A</v>
      </c>
      <c r="R385" s="39"/>
      <c r="S385" s="39"/>
      <c r="T385" s="19" t="e">
        <f>VLOOKUP(VLOOKUP($N$1,$X$4:$Y$11,2,FALSE)&amp;$S$1&amp;A385,作業ｼｰﾄ!$B$4:$N$709,12,FALSE)</f>
        <v>#N/A</v>
      </c>
      <c r="U385" s="29" t="e">
        <f>VLOOKUP(VLOOKUP($N$1,$X$4:$Y$11,2,FALSE)&amp;$S$1&amp;A385,作業ｼｰﾄ!$B$4:$N$709,13,FALSE)</f>
        <v>#N/A</v>
      </c>
      <c r="V385" s="17"/>
    </row>
    <row r="386" spans="1:22" ht="15.75" hidden="1" customHeight="1" x14ac:dyDescent="0.15">
      <c r="A386" s="3">
        <v>383</v>
      </c>
      <c r="B386" s="3">
        <f>IF(COUNTIF($I$4:L386,I386)=1,1,0)</f>
        <v>0</v>
      </c>
      <c r="C386" s="3" t="str">
        <f>IF(B386=0,"",SUM($B$4:B386))</f>
        <v/>
      </c>
      <c r="D386" s="39" t="e">
        <f>VLOOKUP(VLOOKUP($N$1,$X$4:$Y$11,2,FALSE)&amp;$S$1&amp;A386,作業ｼｰﾄ!$B$4:$N$709,6,FALSE)</f>
        <v>#N/A</v>
      </c>
      <c r="E386" s="39"/>
      <c r="F386" s="39"/>
      <c r="G386" s="40" t="e">
        <f>VLOOKUP(VLOOKUP($N$1,$X$4:$Y$11,2,FALSE)&amp;$S$1&amp;A386,作業ｼｰﾄ!$B$4:$N$709,7,FALSE)</f>
        <v>#N/A</v>
      </c>
      <c r="H386" s="40"/>
      <c r="I386" s="38" t="e">
        <f>VLOOKUP(VLOOKUP($N$1,$X$4:$Y$11,2,FALSE)&amp;$S$1&amp;A386,作業ｼｰﾄ!$B$4:$N$709,8,FALSE)</f>
        <v>#N/A</v>
      </c>
      <c r="J386" s="38"/>
      <c r="K386" s="38"/>
      <c r="L386" s="38"/>
      <c r="M386" s="44" t="e">
        <f>VLOOKUP(VLOOKUP($N$1,$X$4:$Y$11,2,FALSE)&amp;$S$1&amp;A386,作業ｼｰﾄ!$B$4:$N$709,9,FALSE)</f>
        <v>#N/A</v>
      </c>
      <c r="N386" s="44"/>
      <c r="O386" s="44"/>
      <c r="P386" s="30" t="e">
        <f>VLOOKUP(VLOOKUP($N$1,$X$4:$Y$11,2,FALSE)&amp;$S$1&amp;A386,作業ｼｰﾄ!$B$4:$N$709,10,FALSE)</f>
        <v>#N/A</v>
      </c>
      <c r="Q386" s="39" t="e">
        <f>VLOOKUP(VLOOKUP($N$1,$X$4:$Y$11,2,FALSE)&amp;$S$1&amp;A386,作業ｼｰﾄ!$B$4:$N$709,11,FALSE)</f>
        <v>#N/A</v>
      </c>
      <c r="R386" s="39"/>
      <c r="S386" s="39"/>
      <c r="T386" s="19" t="e">
        <f>VLOOKUP(VLOOKUP($N$1,$X$4:$Y$11,2,FALSE)&amp;$S$1&amp;A386,作業ｼｰﾄ!$B$4:$N$709,12,FALSE)</f>
        <v>#N/A</v>
      </c>
      <c r="U386" s="29" t="e">
        <f>VLOOKUP(VLOOKUP($N$1,$X$4:$Y$11,2,FALSE)&amp;$S$1&amp;A386,作業ｼｰﾄ!$B$4:$N$709,13,FALSE)</f>
        <v>#N/A</v>
      </c>
      <c r="V386" s="17"/>
    </row>
    <row r="387" spans="1:22" ht="15.75" hidden="1" customHeight="1" x14ac:dyDescent="0.15">
      <c r="A387" s="3">
        <v>384</v>
      </c>
      <c r="B387" s="3">
        <f>IF(COUNTIF($I$4:L387,I387)=1,1,0)</f>
        <v>0</v>
      </c>
      <c r="C387" s="3" t="str">
        <f>IF(B387=0,"",SUM($B$4:B387))</f>
        <v/>
      </c>
      <c r="D387" s="39" t="e">
        <f>VLOOKUP(VLOOKUP($N$1,$X$4:$Y$11,2,FALSE)&amp;$S$1&amp;A387,作業ｼｰﾄ!$B$4:$N$709,6,FALSE)</f>
        <v>#N/A</v>
      </c>
      <c r="E387" s="39"/>
      <c r="F387" s="39"/>
      <c r="G387" s="40" t="e">
        <f>VLOOKUP(VLOOKUP($N$1,$X$4:$Y$11,2,FALSE)&amp;$S$1&amp;A387,作業ｼｰﾄ!$B$4:$N$709,7,FALSE)</f>
        <v>#N/A</v>
      </c>
      <c r="H387" s="40"/>
      <c r="I387" s="38" t="e">
        <f>VLOOKUP(VLOOKUP($N$1,$X$4:$Y$11,2,FALSE)&amp;$S$1&amp;A387,作業ｼｰﾄ!$B$4:$N$709,8,FALSE)</f>
        <v>#N/A</v>
      </c>
      <c r="J387" s="38"/>
      <c r="K387" s="38"/>
      <c r="L387" s="38"/>
      <c r="M387" s="44" t="e">
        <f>VLOOKUP(VLOOKUP($N$1,$X$4:$Y$11,2,FALSE)&amp;$S$1&amp;A387,作業ｼｰﾄ!$B$4:$N$709,9,FALSE)</f>
        <v>#N/A</v>
      </c>
      <c r="N387" s="44"/>
      <c r="O387" s="44"/>
      <c r="P387" s="30" t="e">
        <f>VLOOKUP(VLOOKUP($N$1,$X$4:$Y$11,2,FALSE)&amp;$S$1&amp;A387,作業ｼｰﾄ!$B$4:$N$709,10,FALSE)</f>
        <v>#N/A</v>
      </c>
      <c r="Q387" s="39" t="e">
        <f>VLOOKUP(VLOOKUP($N$1,$X$4:$Y$11,2,FALSE)&amp;$S$1&amp;A387,作業ｼｰﾄ!$B$4:$N$709,11,FALSE)</f>
        <v>#N/A</v>
      </c>
      <c r="R387" s="39"/>
      <c r="S387" s="39"/>
      <c r="T387" s="19" t="e">
        <f>VLOOKUP(VLOOKUP($N$1,$X$4:$Y$11,2,FALSE)&amp;$S$1&amp;A387,作業ｼｰﾄ!$B$4:$N$709,12,FALSE)</f>
        <v>#N/A</v>
      </c>
      <c r="U387" s="29" t="e">
        <f>VLOOKUP(VLOOKUP($N$1,$X$4:$Y$11,2,FALSE)&amp;$S$1&amp;A387,作業ｼｰﾄ!$B$4:$N$709,13,FALSE)</f>
        <v>#N/A</v>
      </c>
      <c r="V387" s="17"/>
    </row>
    <row r="388" spans="1:22" ht="15.75" hidden="1" customHeight="1" x14ac:dyDescent="0.15">
      <c r="A388" s="3">
        <v>385</v>
      </c>
      <c r="B388" s="3">
        <f>IF(COUNTIF($I$4:L388,I388)=1,1,0)</f>
        <v>0</v>
      </c>
      <c r="C388" s="3" t="str">
        <f>IF(B388=0,"",SUM($B$4:B388))</f>
        <v/>
      </c>
      <c r="D388" s="39" t="e">
        <f>VLOOKUP(VLOOKUP($N$1,$X$4:$Y$11,2,FALSE)&amp;$S$1&amp;A388,作業ｼｰﾄ!$B$4:$N$709,6,FALSE)</f>
        <v>#N/A</v>
      </c>
      <c r="E388" s="39"/>
      <c r="F388" s="39"/>
      <c r="G388" s="40" t="e">
        <f>VLOOKUP(VLOOKUP($N$1,$X$4:$Y$11,2,FALSE)&amp;$S$1&amp;A388,作業ｼｰﾄ!$B$4:$N$709,7,FALSE)</f>
        <v>#N/A</v>
      </c>
      <c r="H388" s="40"/>
      <c r="I388" s="38" t="e">
        <f>VLOOKUP(VLOOKUP($N$1,$X$4:$Y$11,2,FALSE)&amp;$S$1&amp;A388,作業ｼｰﾄ!$B$4:$N$709,8,FALSE)</f>
        <v>#N/A</v>
      </c>
      <c r="J388" s="38"/>
      <c r="K388" s="38"/>
      <c r="L388" s="38"/>
      <c r="M388" s="44" t="e">
        <f>VLOOKUP(VLOOKUP($N$1,$X$4:$Y$11,2,FALSE)&amp;$S$1&amp;A388,作業ｼｰﾄ!$B$4:$N$709,9,FALSE)</f>
        <v>#N/A</v>
      </c>
      <c r="N388" s="44"/>
      <c r="O388" s="44"/>
      <c r="P388" s="30" t="e">
        <f>VLOOKUP(VLOOKUP($N$1,$X$4:$Y$11,2,FALSE)&amp;$S$1&amp;A388,作業ｼｰﾄ!$B$4:$N$709,10,FALSE)</f>
        <v>#N/A</v>
      </c>
      <c r="Q388" s="39" t="e">
        <f>VLOOKUP(VLOOKUP($N$1,$X$4:$Y$11,2,FALSE)&amp;$S$1&amp;A388,作業ｼｰﾄ!$B$4:$N$709,11,FALSE)</f>
        <v>#N/A</v>
      </c>
      <c r="R388" s="39"/>
      <c r="S388" s="39"/>
      <c r="T388" s="19" t="e">
        <f>VLOOKUP(VLOOKUP($N$1,$X$4:$Y$11,2,FALSE)&amp;$S$1&amp;A388,作業ｼｰﾄ!$B$4:$N$709,12,FALSE)</f>
        <v>#N/A</v>
      </c>
      <c r="U388" s="29" t="e">
        <f>VLOOKUP(VLOOKUP($N$1,$X$4:$Y$11,2,FALSE)&amp;$S$1&amp;A388,作業ｼｰﾄ!$B$4:$N$709,13,FALSE)</f>
        <v>#N/A</v>
      </c>
      <c r="V388" s="17"/>
    </row>
    <row r="389" spans="1:22" ht="15.75" hidden="1" customHeight="1" x14ac:dyDescent="0.15">
      <c r="A389" s="3">
        <v>386</v>
      </c>
      <c r="B389" s="3">
        <f>IF(COUNTIF($I$4:L389,I389)=1,1,0)</f>
        <v>0</v>
      </c>
      <c r="C389" s="3" t="str">
        <f>IF(B389=0,"",SUM($B$4:B389))</f>
        <v/>
      </c>
      <c r="D389" s="39" t="e">
        <f>VLOOKUP(VLOOKUP($N$1,$X$4:$Y$11,2,FALSE)&amp;$S$1&amp;A389,作業ｼｰﾄ!$B$4:$N$709,6,FALSE)</f>
        <v>#N/A</v>
      </c>
      <c r="E389" s="39"/>
      <c r="F389" s="39"/>
      <c r="G389" s="40" t="e">
        <f>VLOOKUP(VLOOKUP($N$1,$X$4:$Y$11,2,FALSE)&amp;$S$1&amp;A389,作業ｼｰﾄ!$B$4:$N$709,7,FALSE)</f>
        <v>#N/A</v>
      </c>
      <c r="H389" s="40"/>
      <c r="I389" s="38" t="e">
        <f>VLOOKUP(VLOOKUP($N$1,$X$4:$Y$11,2,FALSE)&amp;$S$1&amp;A389,作業ｼｰﾄ!$B$4:$N$709,8,FALSE)</f>
        <v>#N/A</v>
      </c>
      <c r="J389" s="38"/>
      <c r="K389" s="38"/>
      <c r="L389" s="38"/>
      <c r="M389" s="44" t="e">
        <f>VLOOKUP(VLOOKUP($N$1,$X$4:$Y$11,2,FALSE)&amp;$S$1&amp;A389,作業ｼｰﾄ!$B$4:$N$709,9,FALSE)</f>
        <v>#N/A</v>
      </c>
      <c r="N389" s="44"/>
      <c r="O389" s="44"/>
      <c r="P389" s="30" t="e">
        <f>VLOOKUP(VLOOKUP($N$1,$X$4:$Y$11,2,FALSE)&amp;$S$1&amp;A389,作業ｼｰﾄ!$B$4:$N$709,10,FALSE)</f>
        <v>#N/A</v>
      </c>
      <c r="Q389" s="39" t="e">
        <f>VLOOKUP(VLOOKUP($N$1,$X$4:$Y$11,2,FALSE)&amp;$S$1&amp;A389,作業ｼｰﾄ!$B$4:$N$709,11,FALSE)</f>
        <v>#N/A</v>
      </c>
      <c r="R389" s="39"/>
      <c r="S389" s="39"/>
      <c r="T389" s="19" t="e">
        <f>VLOOKUP(VLOOKUP($N$1,$X$4:$Y$11,2,FALSE)&amp;$S$1&amp;A389,作業ｼｰﾄ!$B$4:$N$709,12,FALSE)</f>
        <v>#N/A</v>
      </c>
      <c r="U389" s="29" t="e">
        <f>VLOOKUP(VLOOKUP($N$1,$X$4:$Y$11,2,FALSE)&amp;$S$1&amp;A389,作業ｼｰﾄ!$B$4:$N$709,13,FALSE)</f>
        <v>#N/A</v>
      </c>
      <c r="V389" s="17"/>
    </row>
    <row r="390" spans="1:22" ht="15.75" hidden="1" customHeight="1" x14ac:dyDescent="0.15">
      <c r="A390" s="3">
        <v>387</v>
      </c>
      <c r="B390" s="3">
        <f>IF(COUNTIF($I$4:L390,I390)=1,1,0)</f>
        <v>0</v>
      </c>
      <c r="C390" s="3" t="str">
        <f>IF(B390=0,"",SUM($B$4:B390))</f>
        <v/>
      </c>
      <c r="D390" s="39" t="e">
        <f>VLOOKUP(VLOOKUP($N$1,$X$4:$Y$11,2,FALSE)&amp;$S$1&amp;A390,作業ｼｰﾄ!$B$4:$N$709,6,FALSE)</f>
        <v>#N/A</v>
      </c>
      <c r="E390" s="39"/>
      <c r="F390" s="39"/>
      <c r="G390" s="40" t="e">
        <f>VLOOKUP(VLOOKUP($N$1,$X$4:$Y$11,2,FALSE)&amp;$S$1&amp;A390,作業ｼｰﾄ!$B$4:$N$709,7,FALSE)</f>
        <v>#N/A</v>
      </c>
      <c r="H390" s="40"/>
      <c r="I390" s="38" t="e">
        <f>VLOOKUP(VLOOKUP($N$1,$X$4:$Y$11,2,FALSE)&amp;$S$1&amp;A390,作業ｼｰﾄ!$B$4:$N$709,8,FALSE)</f>
        <v>#N/A</v>
      </c>
      <c r="J390" s="38"/>
      <c r="K390" s="38"/>
      <c r="L390" s="38"/>
      <c r="M390" s="44" t="e">
        <f>VLOOKUP(VLOOKUP($N$1,$X$4:$Y$11,2,FALSE)&amp;$S$1&amp;A390,作業ｼｰﾄ!$B$4:$N$709,9,FALSE)</f>
        <v>#N/A</v>
      </c>
      <c r="N390" s="44"/>
      <c r="O390" s="44"/>
      <c r="P390" s="30" t="e">
        <f>VLOOKUP(VLOOKUP($N$1,$X$4:$Y$11,2,FALSE)&amp;$S$1&amp;A390,作業ｼｰﾄ!$B$4:$N$709,10,FALSE)</f>
        <v>#N/A</v>
      </c>
      <c r="Q390" s="39" t="e">
        <f>VLOOKUP(VLOOKUP($N$1,$X$4:$Y$11,2,FALSE)&amp;$S$1&amp;A390,作業ｼｰﾄ!$B$4:$N$709,11,FALSE)</f>
        <v>#N/A</v>
      </c>
      <c r="R390" s="39"/>
      <c r="S390" s="39"/>
      <c r="T390" s="19" t="e">
        <f>VLOOKUP(VLOOKUP($N$1,$X$4:$Y$11,2,FALSE)&amp;$S$1&amp;A390,作業ｼｰﾄ!$B$4:$N$709,12,FALSE)</f>
        <v>#N/A</v>
      </c>
      <c r="U390" s="29" t="e">
        <f>VLOOKUP(VLOOKUP($N$1,$X$4:$Y$11,2,FALSE)&amp;$S$1&amp;A390,作業ｼｰﾄ!$B$4:$N$709,13,FALSE)</f>
        <v>#N/A</v>
      </c>
      <c r="V390" s="17"/>
    </row>
    <row r="391" spans="1:22" ht="15.75" hidden="1" customHeight="1" x14ac:dyDescent="0.15">
      <c r="A391" s="3">
        <v>388</v>
      </c>
      <c r="B391" s="3">
        <f>IF(COUNTIF($I$4:L391,I391)=1,1,0)</f>
        <v>0</v>
      </c>
      <c r="C391" s="3" t="str">
        <f>IF(B391=0,"",SUM($B$4:B391))</f>
        <v/>
      </c>
      <c r="D391" s="39" t="e">
        <f>VLOOKUP(VLOOKUP($N$1,$X$4:$Y$11,2,FALSE)&amp;$S$1&amp;A391,作業ｼｰﾄ!$B$4:$N$709,6,FALSE)</f>
        <v>#N/A</v>
      </c>
      <c r="E391" s="39"/>
      <c r="F391" s="39"/>
      <c r="G391" s="40" t="e">
        <f>VLOOKUP(VLOOKUP($N$1,$X$4:$Y$11,2,FALSE)&amp;$S$1&amp;A391,作業ｼｰﾄ!$B$4:$N$709,7,FALSE)</f>
        <v>#N/A</v>
      </c>
      <c r="H391" s="40"/>
      <c r="I391" s="38" t="e">
        <f>VLOOKUP(VLOOKUP($N$1,$X$4:$Y$11,2,FALSE)&amp;$S$1&amp;A391,作業ｼｰﾄ!$B$4:$N$709,8,FALSE)</f>
        <v>#N/A</v>
      </c>
      <c r="J391" s="38"/>
      <c r="K391" s="38"/>
      <c r="L391" s="38"/>
      <c r="M391" s="44" t="e">
        <f>VLOOKUP(VLOOKUP($N$1,$X$4:$Y$11,2,FALSE)&amp;$S$1&amp;A391,作業ｼｰﾄ!$B$4:$N$709,9,FALSE)</f>
        <v>#N/A</v>
      </c>
      <c r="N391" s="44"/>
      <c r="O391" s="44"/>
      <c r="P391" s="30" t="e">
        <f>VLOOKUP(VLOOKUP($N$1,$X$4:$Y$11,2,FALSE)&amp;$S$1&amp;A391,作業ｼｰﾄ!$B$4:$N$709,10,FALSE)</f>
        <v>#N/A</v>
      </c>
      <c r="Q391" s="39" t="e">
        <f>VLOOKUP(VLOOKUP($N$1,$X$4:$Y$11,2,FALSE)&amp;$S$1&amp;A391,作業ｼｰﾄ!$B$4:$N$709,11,FALSE)</f>
        <v>#N/A</v>
      </c>
      <c r="R391" s="39"/>
      <c r="S391" s="39"/>
      <c r="T391" s="19" t="e">
        <f>VLOOKUP(VLOOKUP($N$1,$X$4:$Y$11,2,FALSE)&amp;$S$1&amp;A391,作業ｼｰﾄ!$B$4:$N$709,12,FALSE)</f>
        <v>#N/A</v>
      </c>
      <c r="U391" s="29" t="e">
        <f>VLOOKUP(VLOOKUP($N$1,$X$4:$Y$11,2,FALSE)&amp;$S$1&amp;A391,作業ｼｰﾄ!$B$4:$N$709,13,FALSE)</f>
        <v>#N/A</v>
      </c>
      <c r="V391" s="17"/>
    </row>
    <row r="392" spans="1:22" ht="15.75" hidden="1" customHeight="1" x14ac:dyDescent="0.15">
      <c r="A392" s="3">
        <v>389</v>
      </c>
      <c r="B392" s="3">
        <f>IF(COUNTIF($I$4:L392,I392)=1,1,0)</f>
        <v>0</v>
      </c>
      <c r="C392" s="3" t="str">
        <f>IF(B392=0,"",SUM($B$4:B392))</f>
        <v/>
      </c>
      <c r="D392" s="39" t="e">
        <f>VLOOKUP(VLOOKUP($N$1,$X$4:$Y$11,2,FALSE)&amp;$S$1&amp;A392,作業ｼｰﾄ!$B$4:$N$709,6,FALSE)</f>
        <v>#N/A</v>
      </c>
      <c r="E392" s="39"/>
      <c r="F392" s="39"/>
      <c r="G392" s="40" t="e">
        <f>VLOOKUP(VLOOKUP($N$1,$X$4:$Y$11,2,FALSE)&amp;$S$1&amp;A392,作業ｼｰﾄ!$B$4:$N$709,7,FALSE)</f>
        <v>#N/A</v>
      </c>
      <c r="H392" s="40"/>
      <c r="I392" s="38" t="e">
        <f>VLOOKUP(VLOOKUP($N$1,$X$4:$Y$11,2,FALSE)&amp;$S$1&amp;A392,作業ｼｰﾄ!$B$4:$N$709,8,FALSE)</f>
        <v>#N/A</v>
      </c>
      <c r="J392" s="38"/>
      <c r="K392" s="38"/>
      <c r="L392" s="38"/>
      <c r="M392" s="44" t="e">
        <f>VLOOKUP(VLOOKUP($N$1,$X$4:$Y$11,2,FALSE)&amp;$S$1&amp;A392,作業ｼｰﾄ!$B$4:$N$709,9,FALSE)</f>
        <v>#N/A</v>
      </c>
      <c r="N392" s="44"/>
      <c r="O392" s="44"/>
      <c r="P392" s="30" t="e">
        <f>VLOOKUP(VLOOKUP($N$1,$X$4:$Y$11,2,FALSE)&amp;$S$1&amp;A392,作業ｼｰﾄ!$B$4:$N$709,10,FALSE)</f>
        <v>#N/A</v>
      </c>
      <c r="Q392" s="39" t="e">
        <f>VLOOKUP(VLOOKUP($N$1,$X$4:$Y$11,2,FALSE)&amp;$S$1&amp;A392,作業ｼｰﾄ!$B$4:$N$709,11,FALSE)</f>
        <v>#N/A</v>
      </c>
      <c r="R392" s="39"/>
      <c r="S392" s="39"/>
      <c r="T392" s="19" t="e">
        <f>VLOOKUP(VLOOKUP($N$1,$X$4:$Y$11,2,FALSE)&amp;$S$1&amp;A392,作業ｼｰﾄ!$B$4:$N$709,12,FALSE)</f>
        <v>#N/A</v>
      </c>
      <c r="U392" s="29" t="e">
        <f>VLOOKUP(VLOOKUP($N$1,$X$4:$Y$11,2,FALSE)&amp;$S$1&amp;A392,作業ｼｰﾄ!$B$4:$N$709,13,FALSE)</f>
        <v>#N/A</v>
      </c>
      <c r="V392" s="17"/>
    </row>
    <row r="393" spans="1:22" ht="15.75" hidden="1" customHeight="1" x14ac:dyDescent="0.15">
      <c r="A393" s="3">
        <v>390</v>
      </c>
      <c r="B393" s="3">
        <f>IF(COUNTIF($I$4:L393,I393)=1,1,0)</f>
        <v>0</v>
      </c>
      <c r="C393" s="3" t="str">
        <f>IF(B393=0,"",SUM($B$4:B393))</f>
        <v/>
      </c>
      <c r="D393" s="39" t="e">
        <f>VLOOKUP(VLOOKUP($N$1,$X$4:$Y$11,2,FALSE)&amp;$S$1&amp;A393,作業ｼｰﾄ!$B$4:$N$709,6,FALSE)</f>
        <v>#N/A</v>
      </c>
      <c r="E393" s="39"/>
      <c r="F393" s="39"/>
      <c r="G393" s="40" t="e">
        <f>VLOOKUP(VLOOKUP($N$1,$X$4:$Y$11,2,FALSE)&amp;$S$1&amp;A393,作業ｼｰﾄ!$B$4:$N$709,7,FALSE)</f>
        <v>#N/A</v>
      </c>
      <c r="H393" s="40"/>
      <c r="I393" s="38" t="e">
        <f>VLOOKUP(VLOOKUP($N$1,$X$4:$Y$11,2,FALSE)&amp;$S$1&amp;A393,作業ｼｰﾄ!$B$4:$N$709,8,FALSE)</f>
        <v>#N/A</v>
      </c>
      <c r="J393" s="38"/>
      <c r="K393" s="38"/>
      <c r="L393" s="38"/>
      <c r="M393" s="44" t="e">
        <f>VLOOKUP(VLOOKUP($N$1,$X$4:$Y$11,2,FALSE)&amp;$S$1&amp;A393,作業ｼｰﾄ!$B$4:$N$709,9,FALSE)</f>
        <v>#N/A</v>
      </c>
      <c r="N393" s="44"/>
      <c r="O393" s="44"/>
      <c r="P393" s="30" t="e">
        <f>VLOOKUP(VLOOKUP($N$1,$X$4:$Y$11,2,FALSE)&amp;$S$1&amp;A393,作業ｼｰﾄ!$B$4:$N$709,10,FALSE)</f>
        <v>#N/A</v>
      </c>
      <c r="Q393" s="39" t="e">
        <f>VLOOKUP(VLOOKUP($N$1,$X$4:$Y$11,2,FALSE)&amp;$S$1&amp;A393,作業ｼｰﾄ!$B$4:$N$709,11,FALSE)</f>
        <v>#N/A</v>
      </c>
      <c r="R393" s="39"/>
      <c r="S393" s="39"/>
      <c r="T393" s="19" t="e">
        <f>VLOOKUP(VLOOKUP($N$1,$X$4:$Y$11,2,FALSE)&amp;$S$1&amp;A393,作業ｼｰﾄ!$B$4:$N$709,12,FALSE)</f>
        <v>#N/A</v>
      </c>
      <c r="U393" s="29" t="e">
        <f>VLOOKUP(VLOOKUP($N$1,$X$4:$Y$11,2,FALSE)&amp;$S$1&amp;A393,作業ｼｰﾄ!$B$4:$N$709,13,FALSE)</f>
        <v>#N/A</v>
      </c>
      <c r="V393" s="17"/>
    </row>
    <row r="394" spans="1:22" ht="15.75" hidden="1" customHeight="1" x14ac:dyDescent="0.15">
      <c r="A394" s="3">
        <v>391</v>
      </c>
      <c r="B394" s="3">
        <f>IF(COUNTIF($I$4:L394,I394)=1,1,0)</f>
        <v>0</v>
      </c>
      <c r="C394" s="3" t="str">
        <f>IF(B394=0,"",SUM($B$4:B394))</f>
        <v/>
      </c>
      <c r="D394" s="39" t="e">
        <f>VLOOKUP(VLOOKUP($N$1,$X$4:$Y$11,2,FALSE)&amp;$S$1&amp;A394,作業ｼｰﾄ!$B$4:$N$709,6,FALSE)</f>
        <v>#N/A</v>
      </c>
      <c r="E394" s="39"/>
      <c r="F394" s="39"/>
      <c r="G394" s="40" t="e">
        <f>VLOOKUP(VLOOKUP($N$1,$X$4:$Y$11,2,FALSE)&amp;$S$1&amp;A394,作業ｼｰﾄ!$B$4:$N$709,7,FALSE)</f>
        <v>#N/A</v>
      </c>
      <c r="H394" s="40"/>
      <c r="I394" s="38" t="e">
        <f>VLOOKUP(VLOOKUP($N$1,$X$4:$Y$11,2,FALSE)&amp;$S$1&amp;A394,作業ｼｰﾄ!$B$4:$N$709,8,FALSE)</f>
        <v>#N/A</v>
      </c>
      <c r="J394" s="38"/>
      <c r="K394" s="38"/>
      <c r="L394" s="38"/>
      <c r="M394" s="44" t="e">
        <f>VLOOKUP(VLOOKUP($N$1,$X$4:$Y$11,2,FALSE)&amp;$S$1&amp;A394,作業ｼｰﾄ!$B$4:$N$709,9,FALSE)</f>
        <v>#N/A</v>
      </c>
      <c r="N394" s="44"/>
      <c r="O394" s="44"/>
      <c r="P394" s="30" t="e">
        <f>VLOOKUP(VLOOKUP($N$1,$X$4:$Y$11,2,FALSE)&amp;$S$1&amp;A394,作業ｼｰﾄ!$B$4:$N$709,10,FALSE)</f>
        <v>#N/A</v>
      </c>
      <c r="Q394" s="39" t="e">
        <f>VLOOKUP(VLOOKUP($N$1,$X$4:$Y$11,2,FALSE)&amp;$S$1&amp;A394,作業ｼｰﾄ!$B$4:$N$709,11,FALSE)</f>
        <v>#N/A</v>
      </c>
      <c r="R394" s="39"/>
      <c r="S394" s="39"/>
      <c r="T394" s="19" t="e">
        <f>VLOOKUP(VLOOKUP($N$1,$X$4:$Y$11,2,FALSE)&amp;$S$1&amp;A394,作業ｼｰﾄ!$B$4:$N$709,12,FALSE)</f>
        <v>#N/A</v>
      </c>
      <c r="U394" s="29" t="e">
        <f>VLOOKUP(VLOOKUP($N$1,$X$4:$Y$11,2,FALSE)&amp;$S$1&amp;A394,作業ｼｰﾄ!$B$4:$N$709,13,FALSE)</f>
        <v>#N/A</v>
      </c>
      <c r="V394" s="17"/>
    </row>
    <row r="395" spans="1:22" ht="15.75" hidden="1" customHeight="1" x14ac:dyDescent="0.15">
      <c r="A395" s="3">
        <v>392</v>
      </c>
      <c r="B395" s="3">
        <f>IF(COUNTIF($I$4:L395,I395)=1,1,0)</f>
        <v>0</v>
      </c>
      <c r="C395" s="3" t="str">
        <f>IF(B395=0,"",SUM($B$4:B395))</f>
        <v/>
      </c>
      <c r="D395" s="39" t="e">
        <f>VLOOKUP(VLOOKUP($N$1,$X$4:$Y$11,2,FALSE)&amp;$S$1&amp;A395,作業ｼｰﾄ!$B$4:$N$709,6,FALSE)</f>
        <v>#N/A</v>
      </c>
      <c r="E395" s="39"/>
      <c r="F395" s="39"/>
      <c r="G395" s="40" t="e">
        <f>VLOOKUP(VLOOKUP($N$1,$X$4:$Y$11,2,FALSE)&amp;$S$1&amp;A395,作業ｼｰﾄ!$B$4:$N$709,7,FALSE)</f>
        <v>#N/A</v>
      </c>
      <c r="H395" s="40"/>
      <c r="I395" s="38" t="e">
        <f>VLOOKUP(VLOOKUP($N$1,$X$4:$Y$11,2,FALSE)&amp;$S$1&amp;A395,作業ｼｰﾄ!$B$4:$N$709,8,FALSE)</f>
        <v>#N/A</v>
      </c>
      <c r="J395" s="38"/>
      <c r="K395" s="38"/>
      <c r="L395" s="38"/>
      <c r="M395" s="44" t="e">
        <f>VLOOKUP(VLOOKUP($N$1,$X$4:$Y$11,2,FALSE)&amp;$S$1&amp;A395,作業ｼｰﾄ!$B$4:$N$709,9,FALSE)</f>
        <v>#N/A</v>
      </c>
      <c r="N395" s="44"/>
      <c r="O395" s="44"/>
      <c r="P395" s="30" t="e">
        <f>VLOOKUP(VLOOKUP($N$1,$X$4:$Y$11,2,FALSE)&amp;$S$1&amp;A395,作業ｼｰﾄ!$B$4:$N$709,10,FALSE)</f>
        <v>#N/A</v>
      </c>
      <c r="Q395" s="39" t="e">
        <f>VLOOKUP(VLOOKUP($N$1,$X$4:$Y$11,2,FALSE)&amp;$S$1&amp;A395,作業ｼｰﾄ!$B$4:$N$709,11,FALSE)</f>
        <v>#N/A</v>
      </c>
      <c r="R395" s="39"/>
      <c r="S395" s="39"/>
      <c r="T395" s="19" t="e">
        <f>VLOOKUP(VLOOKUP($N$1,$X$4:$Y$11,2,FALSE)&amp;$S$1&amp;A395,作業ｼｰﾄ!$B$4:$N$709,12,FALSE)</f>
        <v>#N/A</v>
      </c>
      <c r="U395" s="29" t="e">
        <f>VLOOKUP(VLOOKUP($N$1,$X$4:$Y$11,2,FALSE)&amp;$S$1&amp;A395,作業ｼｰﾄ!$B$4:$N$709,13,FALSE)</f>
        <v>#N/A</v>
      </c>
      <c r="V395" s="17"/>
    </row>
    <row r="396" spans="1:22" ht="15.75" hidden="1" customHeight="1" x14ac:dyDescent="0.15">
      <c r="A396" s="3">
        <v>393</v>
      </c>
      <c r="B396" s="3">
        <f>IF(COUNTIF($I$4:L396,I396)=1,1,0)</f>
        <v>0</v>
      </c>
      <c r="C396" s="3" t="str">
        <f>IF(B396=0,"",SUM($B$4:B396))</f>
        <v/>
      </c>
      <c r="D396" s="39" t="e">
        <f>VLOOKUP(VLOOKUP($N$1,$X$4:$Y$11,2,FALSE)&amp;$S$1&amp;A396,作業ｼｰﾄ!$B$4:$N$709,6,FALSE)</f>
        <v>#N/A</v>
      </c>
      <c r="E396" s="39"/>
      <c r="F396" s="39"/>
      <c r="G396" s="40" t="e">
        <f>VLOOKUP(VLOOKUP($N$1,$X$4:$Y$11,2,FALSE)&amp;$S$1&amp;A396,作業ｼｰﾄ!$B$4:$N$709,7,FALSE)</f>
        <v>#N/A</v>
      </c>
      <c r="H396" s="40"/>
      <c r="I396" s="38" t="e">
        <f>VLOOKUP(VLOOKUP($N$1,$X$4:$Y$11,2,FALSE)&amp;$S$1&amp;A396,作業ｼｰﾄ!$B$4:$N$709,8,FALSE)</f>
        <v>#N/A</v>
      </c>
      <c r="J396" s="38"/>
      <c r="K396" s="38"/>
      <c r="L396" s="38"/>
      <c r="M396" s="44" t="e">
        <f>VLOOKUP(VLOOKUP($N$1,$X$4:$Y$11,2,FALSE)&amp;$S$1&amp;A396,作業ｼｰﾄ!$B$4:$N$709,9,FALSE)</f>
        <v>#N/A</v>
      </c>
      <c r="N396" s="44"/>
      <c r="O396" s="44"/>
      <c r="P396" s="30" t="e">
        <f>VLOOKUP(VLOOKUP($N$1,$X$4:$Y$11,2,FALSE)&amp;$S$1&amp;A396,作業ｼｰﾄ!$B$4:$N$709,10,FALSE)</f>
        <v>#N/A</v>
      </c>
      <c r="Q396" s="39" t="e">
        <f>VLOOKUP(VLOOKUP($N$1,$X$4:$Y$11,2,FALSE)&amp;$S$1&amp;A396,作業ｼｰﾄ!$B$4:$N$709,11,FALSE)</f>
        <v>#N/A</v>
      </c>
      <c r="R396" s="39"/>
      <c r="S396" s="39"/>
      <c r="T396" s="19" t="e">
        <f>VLOOKUP(VLOOKUP($N$1,$X$4:$Y$11,2,FALSE)&amp;$S$1&amp;A396,作業ｼｰﾄ!$B$4:$N$709,12,FALSE)</f>
        <v>#N/A</v>
      </c>
      <c r="U396" s="29" t="e">
        <f>VLOOKUP(VLOOKUP($N$1,$X$4:$Y$11,2,FALSE)&amp;$S$1&amp;A396,作業ｼｰﾄ!$B$4:$N$709,13,FALSE)</f>
        <v>#N/A</v>
      </c>
      <c r="V396" s="17"/>
    </row>
    <row r="397" spans="1:22" ht="15.75" hidden="1" customHeight="1" x14ac:dyDescent="0.15">
      <c r="A397" s="3">
        <v>394</v>
      </c>
      <c r="B397" s="3">
        <f>IF(COUNTIF($I$4:L397,I397)=1,1,0)</f>
        <v>0</v>
      </c>
      <c r="C397" s="3" t="str">
        <f>IF(B397=0,"",SUM($B$4:B397))</f>
        <v/>
      </c>
      <c r="D397" s="39" t="e">
        <f>VLOOKUP(VLOOKUP($N$1,$X$4:$Y$11,2,FALSE)&amp;$S$1&amp;A397,作業ｼｰﾄ!$B$4:$N$709,6,FALSE)</f>
        <v>#N/A</v>
      </c>
      <c r="E397" s="39"/>
      <c r="F397" s="39"/>
      <c r="G397" s="40" t="e">
        <f>VLOOKUP(VLOOKUP($N$1,$X$4:$Y$11,2,FALSE)&amp;$S$1&amp;A397,作業ｼｰﾄ!$B$4:$N$709,7,FALSE)</f>
        <v>#N/A</v>
      </c>
      <c r="H397" s="40"/>
      <c r="I397" s="38" t="e">
        <f>VLOOKUP(VLOOKUP($N$1,$X$4:$Y$11,2,FALSE)&amp;$S$1&amp;A397,作業ｼｰﾄ!$B$4:$N$709,8,FALSE)</f>
        <v>#N/A</v>
      </c>
      <c r="J397" s="38"/>
      <c r="K397" s="38"/>
      <c r="L397" s="38"/>
      <c r="M397" s="44" t="e">
        <f>VLOOKUP(VLOOKUP($N$1,$X$4:$Y$11,2,FALSE)&amp;$S$1&amp;A397,作業ｼｰﾄ!$B$4:$N$709,9,FALSE)</f>
        <v>#N/A</v>
      </c>
      <c r="N397" s="44"/>
      <c r="O397" s="44"/>
      <c r="P397" s="30" t="e">
        <f>VLOOKUP(VLOOKUP($N$1,$X$4:$Y$11,2,FALSE)&amp;$S$1&amp;A397,作業ｼｰﾄ!$B$4:$N$709,10,FALSE)</f>
        <v>#N/A</v>
      </c>
      <c r="Q397" s="39" t="e">
        <f>VLOOKUP(VLOOKUP($N$1,$X$4:$Y$11,2,FALSE)&amp;$S$1&amp;A397,作業ｼｰﾄ!$B$4:$N$709,11,FALSE)</f>
        <v>#N/A</v>
      </c>
      <c r="R397" s="39"/>
      <c r="S397" s="39"/>
      <c r="T397" s="19" t="e">
        <f>VLOOKUP(VLOOKUP($N$1,$X$4:$Y$11,2,FALSE)&amp;$S$1&amp;A397,作業ｼｰﾄ!$B$4:$N$709,12,FALSE)</f>
        <v>#N/A</v>
      </c>
      <c r="U397" s="29" t="e">
        <f>VLOOKUP(VLOOKUP($N$1,$X$4:$Y$11,2,FALSE)&amp;$S$1&amp;A397,作業ｼｰﾄ!$B$4:$N$709,13,FALSE)</f>
        <v>#N/A</v>
      </c>
      <c r="V397" s="17"/>
    </row>
    <row r="398" spans="1:22" ht="15.75" hidden="1" customHeight="1" x14ac:dyDescent="0.15">
      <c r="A398" s="3">
        <v>395</v>
      </c>
      <c r="B398" s="3">
        <f>IF(COUNTIF($I$4:L398,I398)=1,1,0)</f>
        <v>0</v>
      </c>
      <c r="C398" s="3" t="str">
        <f>IF(B398=0,"",SUM($B$4:B398))</f>
        <v/>
      </c>
      <c r="D398" s="39" t="e">
        <f>VLOOKUP(VLOOKUP($N$1,$X$4:$Y$11,2,FALSE)&amp;$S$1&amp;A398,作業ｼｰﾄ!$B$4:$N$709,6,FALSE)</f>
        <v>#N/A</v>
      </c>
      <c r="E398" s="39"/>
      <c r="F398" s="39"/>
      <c r="G398" s="40" t="e">
        <f>VLOOKUP(VLOOKUP($N$1,$X$4:$Y$11,2,FALSE)&amp;$S$1&amp;A398,作業ｼｰﾄ!$B$4:$N$709,7,FALSE)</f>
        <v>#N/A</v>
      </c>
      <c r="H398" s="40"/>
      <c r="I398" s="38" t="e">
        <f>VLOOKUP(VLOOKUP($N$1,$X$4:$Y$11,2,FALSE)&amp;$S$1&amp;A398,作業ｼｰﾄ!$B$4:$N$709,8,FALSE)</f>
        <v>#N/A</v>
      </c>
      <c r="J398" s="38"/>
      <c r="K398" s="38"/>
      <c r="L398" s="38"/>
      <c r="M398" s="44" t="e">
        <f>VLOOKUP(VLOOKUP($N$1,$X$4:$Y$11,2,FALSE)&amp;$S$1&amp;A398,作業ｼｰﾄ!$B$4:$N$709,9,FALSE)</f>
        <v>#N/A</v>
      </c>
      <c r="N398" s="44"/>
      <c r="O398" s="44"/>
      <c r="P398" s="30" t="e">
        <f>VLOOKUP(VLOOKUP($N$1,$X$4:$Y$11,2,FALSE)&amp;$S$1&amp;A398,作業ｼｰﾄ!$B$4:$N$709,10,FALSE)</f>
        <v>#N/A</v>
      </c>
      <c r="Q398" s="39" t="e">
        <f>VLOOKUP(VLOOKUP($N$1,$X$4:$Y$11,2,FALSE)&amp;$S$1&amp;A398,作業ｼｰﾄ!$B$4:$N$709,11,FALSE)</f>
        <v>#N/A</v>
      </c>
      <c r="R398" s="39"/>
      <c r="S398" s="39"/>
      <c r="T398" s="19" t="e">
        <f>VLOOKUP(VLOOKUP($N$1,$X$4:$Y$11,2,FALSE)&amp;$S$1&amp;A398,作業ｼｰﾄ!$B$4:$N$709,12,FALSE)</f>
        <v>#N/A</v>
      </c>
      <c r="U398" s="29" t="e">
        <f>VLOOKUP(VLOOKUP($N$1,$X$4:$Y$11,2,FALSE)&amp;$S$1&amp;A398,作業ｼｰﾄ!$B$4:$N$709,13,FALSE)</f>
        <v>#N/A</v>
      </c>
      <c r="V398" s="17"/>
    </row>
    <row r="399" spans="1:22" ht="15.75" hidden="1" customHeight="1" x14ac:dyDescent="0.15">
      <c r="A399" s="3">
        <v>396</v>
      </c>
      <c r="B399" s="3">
        <f>IF(COUNTIF($I$4:L399,I399)=1,1,0)</f>
        <v>0</v>
      </c>
      <c r="C399" s="3" t="str">
        <f>IF(B399=0,"",SUM($B$4:B399))</f>
        <v/>
      </c>
      <c r="D399" s="39" t="e">
        <f>VLOOKUP(VLOOKUP($N$1,$X$4:$Y$11,2,FALSE)&amp;$S$1&amp;A399,作業ｼｰﾄ!$B$4:$N$709,6,FALSE)</f>
        <v>#N/A</v>
      </c>
      <c r="E399" s="39"/>
      <c r="F399" s="39"/>
      <c r="G399" s="40" t="e">
        <f>VLOOKUP(VLOOKUP($N$1,$X$4:$Y$11,2,FALSE)&amp;$S$1&amp;A399,作業ｼｰﾄ!$B$4:$N$709,7,FALSE)</f>
        <v>#N/A</v>
      </c>
      <c r="H399" s="40"/>
      <c r="I399" s="38" t="e">
        <f>VLOOKUP(VLOOKUP($N$1,$X$4:$Y$11,2,FALSE)&amp;$S$1&amp;A399,作業ｼｰﾄ!$B$4:$N$709,8,FALSE)</f>
        <v>#N/A</v>
      </c>
      <c r="J399" s="38"/>
      <c r="K399" s="38"/>
      <c r="L399" s="38"/>
      <c r="M399" s="44" t="e">
        <f>VLOOKUP(VLOOKUP($N$1,$X$4:$Y$11,2,FALSE)&amp;$S$1&amp;A399,作業ｼｰﾄ!$B$4:$N$709,9,FALSE)</f>
        <v>#N/A</v>
      </c>
      <c r="N399" s="44"/>
      <c r="O399" s="44"/>
      <c r="P399" s="30" t="e">
        <f>VLOOKUP(VLOOKUP($N$1,$X$4:$Y$11,2,FALSE)&amp;$S$1&amp;A399,作業ｼｰﾄ!$B$4:$N$709,10,FALSE)</f>
        <v>#N/A</v>
      </c>
      <c r="Q399" s="39" t="e">
        <f>VLOOKUP(VLOOKUP($N$1,$X$4:$Y$11,2,FALSE)&amp;$S$1&amp;A399,作業ｼｰﾄ!$B$4:$N$709,11,FALSE)</f>
        <v>#N/A</v>
      </c>
      <c r="R399" s="39"/>
      <c r="S399" s="39"/>
      <c r="T399" s="19" t="e">
        <f>VLOOKUP(VLOOKUP($N$1,$X$4:$Y$11,2,FALSE)&amp;$S$1&amp;A399,作業ｼｰﾄ!$B$4:$N$709,12,FALSE)</f>
        <v>#N/A</v>
      </c>
      <c r="U399" s="29" t="e">
        <f>VLOOKUP(VLOOKUP($N$1,$X$4:$Y$11,2,FALSE)&amp;$S$1&amp;A399,作業ｼｰﾄ!$B$4:$N$709,13,FALSE)</f>
        <v>#N/A</v>
      </c>
      <c r="V399" s="17"/>
    </row>
    <row r="400" spans="1:22" ht="15.75" hidden="1" customHeight="1" x14ac:dyDescent="0.15">
      <c r="A400" s="3">
        <v>397</v>
      </c>
      <c r="B400" s="3">
        <f>IF(COUNTIF($I$4:L400,I400)=1,1,0)</f>
        <v>0</v>
      </c>
      <c r="C400" s="3" t="str">
        <f>IF(B400=0,"",SUM($B$4:B400))</f>
        <v/>
      </c>
      <c r="D400" s="39" t="e">
        <f>VLOOKUP(VLOOKUP($N$1,$X$4:$Y$11,2,FALSE)&amp;$S$1&amp;A400,作業ｼｰﾄ!$B$4:$N$709,6,FALSE)</f>
        <v>#N/A</v>
      </c>
      <c r="E400" s="39"/>
      <c r="F400" s="39"/>
      <c r="G400" s="40" t="e">
        <f>VLOOKUP(VLOOKUP($N$1,$X$4:$Y$11,2,FALSE)&amp;$S$1&amp;A400,作業ｼｰﾄ!$B$4:$N$709,7,FALSE)</f>
        <v>#N/A</v>
      </c>
      <c r="H400" s="40"/>
      <c r="I400" s="38" t="e">
        <f>VLOOKUP(VLOOKUP($N$1,$X$4:$Y$11,2,FALSE)&amp;$S$1&amp;A400,作業ｼｰﾄ!$B$4:$N$709,8,FALSE)</f>
        <v>#N/A</v>
      </c>
      <c r="J400" s="38"/>
      <c r="K400" s="38"/>
      <c r="L400" s="38"/>
      <c r="M400" s="44" t="e">
        <f>VLOOKUP(VLOOKUP($N$1,$X$4:$Y$11,2,FALSE)&amp;$S$1&amp;A400,作業ｼｰﾄ!$B$4:$N$709,9,FALSE)</f>
        <v>#N/A</v>
      </c>
      <c r="N400" s="44"/>
      <c r="O400" s="44"/>
      <c r="P400" s="30" t="e">
        <f>VLOOKUP(VLOOKUP($N$1,$X$4:$Y$11,2,FALSE)&amp;$S$1&amp;A400,作業ｼｰﾄ!$B$4:$N$709,10,FALSE)</f>
        <v>#N/A</v>
      </c>
      <c r="Q400" s="39" t="e">
        <f>VLOOKUP(VLOOKUP($N$1,$X$4:$Y$11,2,FALSE)&amp;$S$1&amp;A400,作業ｼｰﾄ!$B$4:$N$709,11,FALSE)</f>
        <v>#N/A</v>
      </c>
      <c r="R400" s="39"/>
      <c r="S400" s="39"/>
      <c r="T400" s="19" t="e">
        <f>VLOOKUP(VLOOKUP($N$1,$X$4:$Y$11,2,FALSE)&amp;$S$1&amp;A400,作業ｼｰﾄ!$B$4:$N$709,12,FALSE)</f>
        <v>#N/A</v>
      </c>
      <c r="U400" s="29" t="e">
        <f>VLOOKUP(VLOOKUP($N$1,$X$4:$Y$11,2,FALSE)&amp;$S$1&amp;A400,作業ｼｰﾄ!$B$4:$N$709,13,FALSE)</f>
        <v>#N/A</v>
      </c>
      <c r="V400" s="17"/>
    </row>
    <row r="401" spans="1:22" ht="15.75" hidden="1" customHeight="1" x14ac:dyDescent="0.15">
      <c r="A401" s="3">
        <v>398</v>
      </c>
      <c r="B401" s="3">
        <f>IF(COUNTIF($I$4:L401,I401)=1,1,0)</f>
        <v>0</v>
      </c>
      <c r="C401" s="3" t="str">
        <f>IF(B401=0,"",SUM($B$4:B401))</f>
        <v/>
      </c>
      <c r="D401" s="39" t="e">
        <f>VLOOKUP(VLOOKUP($N$1,$X$4:$Y$11,2,FALSE)&amp;$S$1&amp;A401,作業ｼｰﾄ!$B$4:$N$709,6,FALSE)</f>
        <v>#N/A</v>
      </c>
      <c r="E401" s="39"/>
      <c r="F401" s="39"/>
      <c r="G401" s="40" t="e">
        <f>VLOOKUP(VLOOKUP($N$1,$X$4:$Y$11,2,FALSE)&amp;$S$1&amp;A401,作業ｼｰﾄ!$B$4:$N$709,7,FALSE)</f>
        <v>#N/A</v>
      </c>
      <c r="H401" s="40"/>
      <c r="I401" s="38" t="e">
        <f>VLOOKUP(VLOOKUP($N$1,$X$4:$Y$11,2,FALSE)&amp;$S$1&amp;A401,作業ｼｰﾄ!$B$4:$N$709,8,FALSE)</f>
        <v>#N/A</v>
      </c>
      <c r="J401" s="38"/>
      <c r="K401" s="38"/>
      <c r="L401" s="38"/>
      <c r="M401" s="44" t="e">
        <f>VLOOKUP(VLOOKUP($N$1,$X$4:$Y$11,2,FALSE)&amp;$S$1&amp;A401,作業ｼｰﾄ!$B$4:$N$709,9,FALSE)</f>
        <v>#N/A</v>
      </c>
      <c r="N401" s="44"/>
      <c r="O401" s="44"/>
      <c r="P401" s="30" t="e">
        <f>VLOOKUP(VLOOKUP($N$1,$X$4:$Y$11,2,FALSE)&amp;$S$1&amp;A401,作業ｼｰﾄ!$B$4:$N$709,10,FALSE)</f>
        <v>#N/A</v>
      </c>
      <c r="Q401" s="39" t="e">
        <f>VLOOKUP(VLOOKUP($N$1,$X$4:$Y$11,2,FALSE)&amp;$S$1&amp;A401,作業ｼｰﾄ!$B$4:$N$709,11,FALSE)</f>
        <v>#N/A</v>
      </c>
      <c r="R401" s="39"/>
      <c r="S401" s="39"/>
      <c r="T401" s="19" t="e">
        <f>VLOOKUP(VLOOKUP($N$1,$X$4:$Y$11,2,FALSE)&amp;$S$1&amp;A401,作業ｼｰﾄ!$B$4:$N$709,12,FALSE)</f>
        <v>#N/A</v>
      </c>
      <c r="U401" s="29" t="e">
        <f>VLOOKUP(VLOOKUP($N$1,$X$4:$Y$11,2,FALSE)&amp;$S$1&amp;A401,作業ｼｰﾄ!$B$4:$N$709,13,FALSE)</f>
        <v>#N/A</v>
      </c>
      <c r="V401" s="17"/>
    </row>
    <row r="402" spans="1:22" ht="15.75" hidden="1" customHeight="1" x14ac:dyDescent="0.15">
      <c r="A402" s="3">
        <v>399</v>
      </c>
      <c r="B402" s="3">
        <f>IF(COUNTIF($I$4:L402,I402)=1,1,0)</f>
        <v>0</v>
      </c>
      <c r="C402" s="3" t="str">
        <f>IF(B402=0,"",SUM($B$4:B402))</f>
        <v/>
      </c>
      <c r="D402" s="39" t="e">
        <f>VLOOKUP(VLOOKUP($N$1,$X$4:$Y$11,2,FALSE)&amp;$S$1&amp;A402,作業ｼｰﾄ!$B$4:$N$709,6,FALSE)</f>
        <v>#N/A</v>
      </c>
      <c r="E402" s="39"/>
      <c r="F402" s="39"/>
      <c r="G402" s="40" t="e">
        <f>VLOOKUP(VLOOKUP($N$1,$X$4:$Y$11,2,FALSE)&amp;$S$1&amp;A402,作業ｼｰﾄ!$B$4:$N$709,7,FALSE)</f>
        <v>#N/A</v>
      </c>
      <c r="H402" s="40"/>
      <c r="I402" s="38" t="e">
        <f>VLOOKUP(VLOOKUP($N$1,$X$4:$Y$11,2,FALSE)&amp;$S$1&amp;A402,作業ｼｰﾄ!$B$4:$N$709,8,FALSE)</f>
        <v>#N/A</v>
      </c>
      <c r="J402" s="38"/>
      <c r="K402" s="38"/>
      <c r="L402" s="38"/>
      <c r="M402" s="44" t="e">
        <f>VLOOKUP(VLOOKUP($N$1,$X$4:$Y$11,2,FALSE)&amp;$S$1&amp;A402,作業ｼｰﾄ!$B$4:$N$709,9,FALSE)</f>
        <v>#N/A</v>
      </c>
      <c r="N402" s="44"/>
      <c r="O402" s="44"/>
      <c r="P402" s="30" t="e">
        <f>VLOOKUP(VLOOKUP($N$1,$X$4:$Y$11,2,FALSE)&amp;$S$1&amp;A402,作業ｼｰﾄ!$B$4:$N$709,10,FALSE)</f>
        <v>#N/A</v>
      </c>
      <c r="Q402" s="39" t="e">
        <f>VLOOKUP(VLOOKUP($N$1,$X$4:$Y$11,2,FALSE)&amp;$S$1&amp;A402,作業ｼｰﾄ!$B$4:$N$709,11,FALSE)</f>
        <v>#N/A</v>
      </c>
      <c r="R402" s="39"/>
      <c r="S402" s="39"/>
      <c r="T402" s="19" t="e">
        <f>VLOOKUP(VLOOKUP($N$1,$X$4:$Y$11,2,FALSE)&amp;$S$1&amp;A402,作業ｼｰﾄ!$B$4:$N$709,12,FALSE)</f>
        <v>#N/A</v>
      </c>
      <c r="U402" s="29" t="e">
        <f>VLOOKUP(VLOOKUP($N$1,$X$4:$Y$11,2,FALSE)&amp;$S$1&amp;A402,作業ｼｰﾄ!$B$4:$N$709,13,FALSE)</f>
        <v>#N/A</v>
      </c>
      <c r="V402" s="17"/>
    </row>
    <row r="403" spans="1:22" ht="15.75" hidden="1" customHeight="1" x14ac:dyDescent="0.15">
      <c r="A403" s="3">
        <v>400</v>
      </c>
      <c r="B403" s="3">
        <f>IF(COUNTIF($I$4:L403,I403)=1,1,0)</f>
        <v>0</v>
      </c>
      <c r="C403" s="3" t="str">
        <f>IF(B403=0,"",SUM($B$4:B403))</f>
        <v/>
      </c>
      <c r="D403" s="39" t="e">
        <f>VLOOKUP(VLOOKUP($N$1,$X$4:$Y$11,2,FALSE)&amp;$S$1&amp;A403,作業ｼｰﾄ!$B$4:$N$709,6,FALSE)</f>
        <v>#N/A</v>
      </c>
      <c r="E403" s="39"/>
      <c r="F403" s="39"/>
      <c r="G403" s="40" t="e">
        <f>VLOOKUP(VLOOKUP($N$1,$X$4:$Y$11,2,FALSE)&amp;$S$1&amp;A403,作業ｼｰﾄ!$B$4:$N$709,7,FALSE)</f>
        <v>#N/A</v>
      </c>
      <c r="H403" s="40"/>
      <c r="I403" s="38" t="e">
        <f>VLOOKUP(VLOOKUP($N$1,$X$4:$Y$11,2,FALSE)&amp;$S$1&amp;A403,作業ｼｰﾄ!$B$4:$N$709,8,FALSE)</f>
        <v>#N/A</v>
      </c>
      <c r="J403" s="38"/>
      <c r="K403" s="38"/>
      <c r="L403" s="38"/>
      <c r="M403" s="44" t="e">
        <f>VLOOKUP(VLOOKUP($N$1,$X$4:$Y$11,2,FALSE)&amp;$S$1&amp;A403,作業ｼｰﾄ!$B$4:$N$709,9,FALSE)</f>
        <v>#N/A</v>
      </c>
      <c r="N403" s="44"/>
      <c r="O403" s="44"/>
      <c r="P403" s="30" t="e">
        <f>VLOOKUP(VLOOKUP($N$1,$X$4:$Y$11,2,FALSE)&amp;$S$1&amp;A403,作業ｼｰﾄ!$B$4:$N$709,10,FALSE)</f>
        <v>#N/A</v>
      </c>
      <c r="Q403" s="39" t="e">
        <f>VLOOKUP(VLOOKUP($N$1,$X$4:$Y$11,2,FALSE)&amp;$S$1&amp;A403,作業ｼｰﾄ!$B$4:$N$709,11,FALSE)</f>
        <v>#N/A</v>
      </c>
      <c r="R403" s="39"/>
      <c r="S403" s="39"/>
      <c r="T403" s="19" t="e">
        <f>VLOOKUP(VLOOKUP($N$1,$X$4:$Y$11,2,FALSE)&amp;$S$1&amp;A403,作業ｼｰﾄ!$B$4:$N$709,12,FALSE)</f>
        <v>#N/A</v>
      </c>
      <c r="U403" s="29" t="e">
        <f>VLOOKUP(VLOOKUP($N$1,$X$4:$Y$11,2,FALSE)&amp;$S$1&amp;A403,作業ｼｰﾄ!$B$4:$N$709,13,FALSE)</f>
        <v>#N/A</v>
      </c>
      <c r="V403" s="17"/>
    </row>
    <row r="404" spans="1:22" ht="15.75" hidden="1" customHeight="1" x14ac:dyDescent="0.15">
      <c r="A404" s="3">
        <v>401</v>
      </c>
      <c r="B404" s="3">
        <f>IF(COUNTIF($I$4:L404,I404)=1,1,0)</f>
        <v>0</v>
      </c>
      <c r="C404" s="3" t="str">
        <f>IF(B404=0,"",SUM($B$4:B404))</f>
        <v/>
      </c>
      <c r="D404" s="39" t="e">
        <f>VLOOKUP(VLOOKUP($N$1,$X$4:$Y$11,2,FALSE)&amp;$S$1&amp;A404,作業ｼｰﾄ!$B$4:$N$709,6,FALSE)</f>
        <v>#N/A</v>
      </c>
      <c r="E404" s="39"/>
      <c r="F404" s="39"/>
      <c r="G404" s="40" t="e">
        <f>VLOOKUP(VLOOKUP($N$1,$X$4:$Y$11,2,FALSE)&amp;$S$1&amp;A404,作業ｼｰﾄ!$B$4:$N$709,7,FALSE)</f>
        <v>#N/A</v>
      </c>
      <c r="H404" s="40"/>
      <c r="I404" s="38" t="e">
        <f>VLOOKUP(VLOOKUP($N$1,$X$4:$Y$11,2,FALSE)&amp;$S$1&amp;A404,作業ｼｰﾄ!$B$4:$N$709,8,FALSE)</f>
        <v>#N/A</v>
      </c>
      <c r="J404" s="38"/>
      <c r="K404" s="38"/>
      <c r="L404" s="38"/>
      <c r="M404" s="44" t="e">
        <f>VLOOKUP(VLOOKUP($N$1,$X$4:$Y$11,2,FALSE)&amp;$S$1&amp;A404,作業ｼｰﾄ!$B$4:$N$709,9,FALSE)</f>
        <v>#N/A</v>
      </c>
      <c r="N404" s="44"/>
      <c r="O404" s="44"/>
      <c r="P404" s="30" t="e">
        <f>VLOOKUP(VLOOKUP($N$1,$X$4:$Y$11,2,FALSE)&amp;$S$1&amp;A404,作業ｼｰﾄ!$B$4:$N$709,10,FALSE)</f>
        <v>#N/A</v>
      </c>
      <c r="Q404" s="39" t="e">
        <f>VLOOKUP(VLOOKUP($N$1,$X$4:$Y$11,2,FALSE)&amp;$S$1&amp;A404,作業ｼｰﾄ!$B$4:$N$709,11,FALSE)</f>
        <v>#N/A</v>
      </c>
      <c r="R404" s="39"/>
      <c r="S404" s="39"/>
      <c r="T404" s="19" t="e">
        <f>VLOOKUP(VLOOKUP($N$1,$X$4:$Y$11,2,FALSE)&amp;$S$1&amp;A404,作業ｼｰﾄ!$B$4:$N$709,12,FALSE)</f>
        <v>#N/A</v>
      </c>
      <c r="U404" s="29" t="e">
        <f>VLOOKUP(VLOOKUP($N$1,$X$4:$Y$11,2,FALSE)&amp;$S$1&amp;A404,作業ｼｰﾄ!$B$4:$N$709,13,FALSE)</f>
        <v>#N/A</v>
      </c>
      <c r="V404" s="17"/>
    </row>
    <row r="405" spans="1:22" ht="15.75" hidden="1" customHeight="1" x14ac:dyDescent="0.15">
      <c r="A405" s="3">
        <v>402</v>
      </c>
      <c r="B405" s="3">
        <f>IF(COUNTIF($I$4:L405,I405)=1,1,0)</f>
        <v>0</v>
      </c>
      <c r="C405" s="3" t="str">
        <f>IF(B405=0,"",SUM($B$4:B405))</f>
        <v/>
      </c>
      <c r="D405" s="39" t="e">
        <f>VLOOKUP(VLOOKUP($N$1,$X$4:$Y$11,2,FALSE)&amp;$S$1&amp;A405,作業ｼｰﾄ!$B$4:$N$709,6,FALSE)</f>
        <v>#N/A</v>
      </c>
      <c r="E405" s="39"/>
      <c r="F405" s="39"/>
      <c r="G405" s="40" t="e">
        <f>VLOOKUP(VLOOKUP($N$1,$X$4:$Y$11,2,FALSE)&amp;$S$1&amp;A405,作業ｼｰﾄ!$B$4:$N$709,7,FALSE)</f>
        <v>#N/A</v>
      </c>
      <c r="H405" s="40"/>
      <c r="I405" s="38" t="e">
        <f>VLOOKUP(VLOOKUP($N$1,$X$4:$Y$11,2,FALSE)&amp;$S$1&amp;A405,作業ｼｰﾄ!$B$4:$N$709,8,FALSE)</f>
        <v>#N/A</v>
      </c>
      <c r="J405" s="38"/>
      <c r="K405" s="38"/>
      <c r="L405" s="38"/>
      <c r="M405" s="44" t="e">
        <f>VLOOKUP(VLOOKUP($N$1,$X$4:$Y$11,2,FALSE)&amp;$S$1&amp;A405,作業ｼｰﾄ!$B$4:$N$709,9,FALSE)</f>
        <v>#N/A</v>
      </c>
      <c r="N405" s="44"/>
      <c r="O405" s="44"/>
      <c r="P405" s="30" t="e">
        <f>VLOOKUP(VLOOKUP($N$1,$X$4:$Y$11,2,FALSE)&amp;$S$1&amp;A405,作業ｼｰﾄ!$B$4:$N$709,10,FALSE)</f>
        <v>#N/A</v>
      </c>
      <c r="Q405" s="39" t="e">
        <f>VLOOKUP(VLOOKUP($N$1,$X$4:$Y$11,2,FALSE)&amp;$S$1&amp;A405,作業ｼｰﾄ!$B$4:$N$709,11,FALSE)</f>
        <v>#N/A</v>
      </c>
      <c r="R405" s="39"/>
      <c r="S405" s="39"/>
      <c r="T405" s="19" t="e">
        <f>VLOOKUP(VLOOKUP($N$1,$X$4:$Y$11,2,FALSE)&amp;$S$1&amp;A405,作業ｼｰﾄ!$B$4:$N$709,12,FALSE)</f>
        <v>#N/A</v>
      </c>
      <c r="U405" s="29" t="e">
        <f>VLOOKUP(VLOOKUP($N$1,$X$4:$Y$11,2,FALSE)&amp;$S$1&amp;A405,作業ｼｰﾄ!$B$4:$N$709,13,FALSE)</f>
        <v>#N/A</v>
      </c>
    </row>
    <row r="406" spans="1:22" ht="15.75" hidden="1" customHeight="1" x14ac:dyDescent="0.15">
      <c r="A406" s="3">
        <v>403</v>
      </c>
      <c r="B406" s="3">
        <f>IF(COUNTIF($I$4:L406,I406)=1,1,0)</f>
        <v>0</v>
      </c>
      <c r="C406" s="3" t="str">
        <f>IF(B406=0,"",SUM($B$4:B406))</f>
        <v/>
      </c>
      <c r="D406" s="39" t="e">
        <f>VLOOKUP(VLOOKUP($N$1,$X$4:$Y$11,2,FALSE)&amp;$S$1&amp;A406,作業ｼｰﾄ!$B$4:$N$709,6,FALSE)</f>
        <v>#N/A</v>
      </c>
      <c r="E406" s="39"/>
      <c r="F406" s="39"/>
      <c r="G406" s="40" t="e">
        <f>VLOOKUP(VLOOKUP($N$1,$X$4:$Y$11,2,FALSE)&amp;$S$1&amp;A406,作業ｼｰﾄ!$B$4:$N$709,7,FALSE)</f>
        <v>#N/A</v>
      </c>
      <c r="H406" s="40"/>
      <c r="I406" s="38" t="e">
        <f>VLOOKUP(VLOOKUP($N$1,$X$4:$Y$11,2,FALSE)&amp;$S$1&amp;A406,作業ｼｰﾄ!$B$4:$N$709,8,FALSE)</f>
        <v>#N/A</v>
      </c>
      <c r="J406" s="38"/>
      <c r="K406" s="38"/>
      <c r="L406" s="38"/>
      <c r="M406" s="44" t="e">
        <f>VLOOKUP(VLOOKUP($N$1,$X$4:$Y$11,2,FALSE)&amp;$S$1&amp;A406,作業ｼｰﾄ!$B$4:$N$709,9,FALSE)</f>
        <v>#N/A</v>
      </c>
      <c r="N406" s="44"/>
      <c r="O406" s="44"/>
      <c r="P406" s="30" t="e">
        <f>VLOOKUP(VLOOKUP($N$1,$X$4:$Y$11,2,FALSE)&amp;$S$1&amp;A406,作業ｼｰﾄ!$B$4:$N$709,10,FALSE)</f>
        <v>#N/A</v>
      </c>
      <c r="Q406" s="39" t="e">
        <f>VLOOKUP(VLOOKUP($N$1,$X$4:$Y$11,2,FALSE)&amp;$S$1&amp;A406,作業ｼｰﾄ!$B$4:$N$709,11,FALSE)</f>
        <v>#N/A</v>
      </c>
      <c r="R406" s="39"/>
      <c r="S406" s="39"/>
      <c r="T406" s="19" t="e">
        <f>VLOOKUP(VLOOKUP($N$1,$X$4:$Y$11,2,FALSE)&amp;$S$1&amp;A406,作業ｼｰﾄ!$B$4:$N$709,12,FALSE)</f>
        <v>#N/A</v>
      </c>
      <c r="U406" s="29" t="e">
        <f>VLOOKUP(VLOOKUP($N$1,$X$4:$Y$11,2,FALSE)&amp;$S$1&amp;A406,作業ｼｰﾄ!$B$4:$N$709,13,FALSE)</f>
        <v>#N/A</v>
      </c>
    </row>
    <row r="407" spans="1:22" ht="15.75" hidden="1" customHeight="1" x14ac:dyDescent="0.15">
      <c r="A407" s="3">
        <v>404</v>
      </c>
      <c r="B407" s="3">
        <f>IF(COUNTIF($I$4:L407,I407)=1,1,0)</f>
        <v>0</v>
      </c>
      <c r="C407" s="3" t="str">
        <f>IF(B407=0,"",SUM($B$4:B407))</f>
        <v/>
      </c>
      <c r="D407" s="39" t="e">
        <f>VLOOKUP(VLOOKUP($N$1,$X$4:$Y$11,2,FALSE)&amp;$S$1&amp;A407,作業ｼｰﾄ!$B$4:$N$709,6,FALSE)</f>
        <v>#N/A</v>
      </c>
      <c r="E407" s="39"/>
      <c r="F407" s="39"/>
      <c r="G407" s="40" t="e">
        <f>VLOOKUP(VLOOKUP($N$1,$X$4:$Y$11,2,FALSE)&amp;$S$1&amp;A407,作業ｼｰﾄ!$B$4:$N$709,7,FALSE)</f>
        <v>#N/A</v>
      </c>
      <c r="H407" s="40"/>
      <c r="I407" s="38" t="e">
        <f>VLOOKUP(VLOOKUP($N$1,$X$4:$Y$11,2,FALSE)&amp;$S$1&amp;A407,作業ｼｰﾄ!$B$4:$N$709,8,FALSE)</f>
        <v>#N/A</v>
      </c>
      <c r="J407" s="38"/>
      <c r="K407" s="38"/>
      <c r="L407" s="38"/>
      <c r="M407" s="44" t="e">
        <f>VLOOKUP(VLOOKUP($N$1,$X$4:$Y$11,2,FALSE)&amp;$S$1&amp;A407,作業ｼｰﾄ!$B$4:$N$709,9,FALSE)</f>
        <v>#N/A</v>
      </c>
      <c r="N407" s="44"/>
      <c r="O407" s="44"/>
      <c r="P407" s="30" t="e">
        <f>VLOOKUP(VLOOKUP($N$1,$X$4:$Y$11,2,FALSE)&amp;$S$1&amp;A407,作業ｼｰﾄ!$B$4:$N$709,10,FALSE)</f>
        <v>#N/A</v>
      </c>
      <c r="Q407" s="39" t="e">
        <f>VLOOKUP(VLOOKUP($N$1,$X$4:$Y$11,2,FALSE)&amp;$S$1&amp;A407,作業ｼｰﾄ!$B$4:$N$709,11,FALSE)</f>
        <v>#N/A</v>
      </c>
      <c r="R407" s="39"/>
      <c r="S407" s="39"/>
      <c r="T407" s="19" t="e">
        <f>VLOOKUP(VLOOKUP($N$1,$X$4:$Y$11,2,FALSE)&amp;$S$1&amp;A407,作業ｼｰﾄ!$B$4:$N$709,12,FALSE)</f>
        <v>#N/A</v>
      </c>
      <c r="U407" s="29" t="e">
        <f>VLOOKUP(VLOOKUP($N$1,$X$4:$Y$11,2,FALSE)&amp;$S$1&amp;A407,作業ｼｰﾄ!$B$4:$N$709,13,FALSE)</f>
        <v>#N/A</v>
      </c>
    </row>
    <row r="408" spans="1:22" ht="15.75" hidden="1" customHeight="1" x14ac:dyDescent="0.15">
      <c r="A408" s="3">
        <v>405</v>
      </c>
      <c r="B408" s="3">
        <f>IF(COUNTIF($I$4:L408,I408)=1,1,0)</f>
        <v>0</v>
      </c>
      <c r="C408" s="3" t="str">
        <f>IF(B408=0,"",SUM($B$4:B408))</f>
        <v/>
      </c>
      <c r="D408" s="39" t="e">
        <f>VLOOKUP(VLOOKUP($N$1,$X$4:$Y$11,2,FALSE)&amp;$S$1&amp;A408,作業ｼｰﾄ!$B$4:$N$709,6,FALSE)</f>
        <v>#N/A</v>
      </c>
      <c r="E408" s="39"/>
      <c r="F408" s="39"/>
      <c r="G408" s="40" t="e">
        <f>VLOOKUP(VLOOKUP($N$1,$X$4:$Y$11,2,FALSE)&amp;$S$1&amp;A408,作業ｼｰﾄ!$B$4:$N$709,7,FALSE)</f>
        <v>#N/A</v>
      </c>
      <c r="H408" s="40"/>
      <c r="I408" s="38" t="e">
        <f>VLOOKUP(VLOOKUP($N$1,$X$4:$Y$11,2,FALSE)&amp;$S$1&amp;A408,作業ｼｰﾄ!$B$4:$N$709,8,FALSE)</f>
        <v>#N/A</v>
      </c>
      <c r="J408" s="38"/>
      <c r="K408" s="38"/>
      <c r="L408" s="38"/>
      <c r="M408" s="44" t="e">
        <f>VLOOKUP(VLOOKUP($N$1,$X$4:$Y$11,2,FALSE)&amp;$S$1&amp;A408,作業ｼｰﾄ!$B$4:$N$709,9,FALSE)</f>
        <v>#N/A</v>
      </c>
      <c r="N408" s="44"/>
      <c r="O408" s="44"/>
      <c r="P408" s="30" t="e">
        <f>VLOOKUP(VLOOKUP($N$1,$X$4:$Y$11,2,FALSE)&amp;$S$1&amp;A408,作業ｼｰﾄ!$B$4:$N$709,10,FALSE)</f>
        <v>#N/A</v>
      </c>
      <c r="Q408" s="39" t="e">
        <f>VLOOKUP(VLOOKUP($N$1,$X$4:$Y$11,2,FALSE)&amp;$S$1&amp;A408,作業ｼｰﾄ!$B$4:$N$709,11,FALSE)</f>
        <v>#N/A</v>
      </c>
      <c r="R408" s="39"/>
      <c r="S408" s="39"/>
      <c r="T408" s="19" t="e">
        <f>VLOOKUP(VLOOKUP($N$1,$X$4:$Y$11,2,FALSE)&amp;$S$1&amp;A408,作業ｼｰﾄ!$B$4:$N$709,12,FALSE)</f>
        <v>#N/A</v>
      </c>
      <c r="U408" s="29" t="e">
        <f>VLOOKUP(VLOOKUP($N$1,$X$4:$Y$11,2,FALSE)&amp;$S$1&amp;A408,作業ｼｰﾄ!$B$4:$N$709,13,FALSE)</f>
        <v>#N/A</v>
      </c>
    </row>
    <row r="409" spans="1:22" ht="15.75" hidden="1" customHeight="1" x14ac:dyDescent="0.15">
      <c r="A409" s="3">
        <v>406</v>
      </c>
      <c r="B409" s="3">
        <f>IF(COUNTIF($I$4:L409,I409)=1,1,0)</f>
        <v>0</v>
      </c>
      <c r="C409" s="3" t="str">
        <f>IF(B409=0,"",SUM($B$4:B409))</f>
        <v/>
      </c>
      <c r="D409" s="39" t="e">
        <f>VLOOKUP(VLOOKUP($N$1,$X$4:$Y$11,2,FALSE)&amp;$S$1&amp;A409,作業ｼｰﾄ!$B$4:$N$709,6,FALSE)</f>
        <v>#N/A</v>
      </c>
      <c r="E409" s="39"/>
      <c r="F409" s="39"/>
      <c r="G409" s="40" t="e">
        <f>VLOOKUP(VLOOKUP($N$1,$X$4:$Y$11,2,FALSE)&amp;$S$1&amp;A409,作業ｼｰﾄ!$B$4:$N$709,7,FALSE)</f>
        <v>#N/A</v>
      </c>
      <c r="H409" s="40"/>
      <c r="I409" s="38" t="e">
        <f>VLOOKUP(VLOOKUP($N$1,$X$4:$Y$11,2,FALSE)&amp;$S$1&amp;A409,作業ｼｰﾄ!$B$4:$N$709,8,FALSE)</f>
        <v>#N/A</v>
      </c>
      <c r="J409" s="38"/>
      <c r="K409" s="38"/>
      <c r="L409" s="38"/>
      <c r="M409" s="44" t="e">
        <f>VLOOKUP(VLOOKUP($N$1,$X$4:$Y$11,2,FALSE)&amp;$S$1&amp;A409,作業ｼｰﾄ!$B$4:$N$709,9,FALSE)</f>
        <v>#N/A</v>
      </c>
      <c r="N409" s="44"/>
      <c r="O409" s="44"/>
      <c r="P409" s="30" t="e">
        <f>VLOOKUP(VLOOKUP($N$1,$X$4:$Y$11,2,FALSE)&amp;$S$1&amp;A409,作業ｼｰﾄ!$B$4:$N$709,10,FALSE)</f>
        <v>#N/A</v>
      </c>
      <c r="Q409" s="39" t="e">
        <f>VLOOKUP(VLOOKUP($N$1,$X$4:$Y$11,2,FALSE)&amp;$S$1&amp;A409,作業ｼｰﾄ!$B$4:$N$709,11,FALSE)</f>
        <v>#N/A</v>
      </c>
      <c r="R409" s="39"/>
      <c r="S409" s="39"/>
      <c r="T409" s="19" t="e">
        <f>VLOOKUP(VLOOKUP($N$1,$X$4:$Y$11,2,FALSE)&amp;$S$1&amp;A409,作業ｼｰﾄ!$B$4:$N$709,12,FALSE)</f>
        <v>#N/A</v>
      </c>
      <c r="U409" s="29" t="e">
        <f>VLOOKUP(VLOOKUP($N$1,$X$4:$Y$11,2,FALSE)&amp;$S$1&amp;A409,作業ｼｰﾄ!$B$4:$N$709,13,FALSE)</f>
        <v>#N/A</v>
      </c>
    </row>
    <row r="410" spans="1:22" ht="15.75" hidden="1" customHeight="1" x14ac:dyDescent="0.15">
      <c r="A410" s="3">
        <v>407</v>
      </c>
      <c r="B410" s="3">
        <f>IF(COUNTIF($I$4:L410,I410)=1,1,0)</f>
        <v>0</v>
      </c>
      <c r="C410" s="3" t="str">
        <f>IF(B410=0,"",SUM($B$4:B410))</f>
        <v/>
      </c>
      <c r="D410" s="39" t="e">
        <f>VLOOKUP(VLOOKUP($N$1,$X$4:$Y$11,2,FALSE)&amp;$S$1&amp;A410,作業ｼｰﾄ!$B$4:$N$709,6,FALSE)</f>
        <v>#N/A</v>
      </c>
      <c r="E410" s="39"/>
      <c r="F410" s="39"/>
      <c r="G410" s="40" t="e">
        <f>VLOOKUP(VLOOKUP($N$1,$X$4:$Y$11,2,FALSE)&amp;$S$1&amp;A410,作業ｼｰﾄ!$B$4:$N$709,7,FALSE)</f>
        <v>#N/A</v>
      </c>
      <c r="H410" s="40"/>
      <c r="I410" s="38" t="e">
        <f>VLOOKUP(VLOOKUP($N$1,$X$4:$Y$11,2,FALSE)&amp;$S$1&amp;A410,作業ｼｰﾄ!$B$4:$N$709,8,FALSE)</f>
        <v>#N/A</v>
      </c>
      <c r="J410" s="38"/>
      <c r="K410" s="38"/>
      <c r="L410" s="38"/>
      <c r="M410" s="44" t="e">
        <f>VLOOKUP(VLOOKUP($N$1,$X$4:$Y$11,2,FALSE)&amp;$S$1&amp;A410,作業ｼｰﾄ!$B$4:$N$709,9,FALSE)</f>
        <v>#N/A</v>
      </c>
      <c r="N410" s="44"/>
      <c r="O410" s="44"/>
      <c r="P410" s="30" t="e">
        <f>VLOOKUP(VLOOKUP($N$1,$X$4:$Y$11,2,FALSE)&amp;$S$1&amp;A410,作業ｼｰﾄ!$B$4:$N$709,10,FALSE)</f>
        <v>#N/A</v>
      </c>
      <c r="Q410" s="39" t="e">
        <f>VLOOKUP(VLOOKUP($N$1,$X$4:$Y$11,2,FALSE)&amp;$S$1&amp;A410,作業ｼｰﾄ!$B$4:$N$709,11,FALSE)</f>
        <v>#N/A</v>
      </c>
      <c r="R410" s="39"/>
      <c r="S410" s="39"/>
      <c r="T410" s="19" t="e">
        <f>VLOOKUP(VLOOKUP($N$1,$X$4:$Y$11,2,FALSE)&amp;$S$1&amp;A410,作業ｼｰﾄ!$B$4:$N$709,12,FALSE)</f>
        <v>#N/A</v>
      </c>
      <c r="U410" s="29" t="e">
        <f>VLOOKUP(VLOOKUP($N$1,$X$4:$Y$11,2,FALSE)&amp;$S$1&amp;A410,作業ｼｰﾄ!$B$4:$N$709,13,FALSE)</f>
        <v>#N/A</v>
      </c>
    </row>
    <row r="411" spans="1:22" ht="15.75" hidden="1" customHeight="1" x14ac:dyDescent="0.15">
      <c r="A411" s="3">
        <v>408</v>
      </c>
      <c r="B411" s="3">
        <f>IF(COUNTIF($I$4:L411,I411)=1,1,0)</f>
        <v>0</v>
      </c>
      <c r="C411" s="3" t="str">
        <f>IF(B411=0,"",SUM($B$4:B411))</f>
        <v/>
      </c>
      <c r="D411" s="39" t="e">
        <f>VLOOKUP(VLOOKUP($N$1,$X$4:$Y$11,2,FALSE)&amp;$S$1&amp;A411,作業ｼｰﾄ!$B$4:$N$709,6,FALSE)</f>
        <v>#N/A</v>
      </c>
      <c r="E411" s="39"/>
      <c r="F411" s="39"/>
      <c r="G411" s="40" t="e">
        <f>VLOOKUP(VLOOKUP($N$1,$X$4:$Y$11,2,FALSE)&amp;$S$1&amp;A411,作業ｼｰﾄ!$B$4:$N$709,7,FALSE)</f>
        <v>#N/A</v>
      </c>
      <c r="H411" s="40"/>
      <c r="I411" s="38" t="e">
        <f>VLOOKUP(VLOOKUP($N$1,$X$4:$Y$11,2,FALSE)&amp;$S$1&amp;A411,作業ｼｰﾄ!$B$4:$N$709,8,FALSE)</f>
        <v>#N/A</v>
      </c>
      <c r="J411" s="38"/>
      <c r="K411" s="38"/>
      <c r="L411" s="38"/>
      <c r="M411" s="44" t="e">
        <f>VLOOKUP(VLOOKUP($N$1,$X$4:$Y$11,2,FALSE)&amp;$S$1&amp;A411,作業ｼｰﾄ!$B$4:$N$709,9,FALSE)</f>
        <v>#N/A</v>
      </c>
      <c r="N411" s="44"/>
      <c r="O411" s="44"/>
      <c r="P411" s="30" t="e">
        <f>VLOOKUP(VLOOKUP($N$1,$X$4:$Y$11,2,FALSE)&amp;$S$1&amp;A411,作業ｼｰﾄ!$B$4:$N$709,10,FALSE)</f>
        <v>#N/A</v>
      </c>
      <c r="Q411" s="39" t="e">
        <f>VLOOKUP(VLOOKUP($N$1,$X$4:$Y$11,2,FALSE)&amp;$S$1&amp;A411,作業ｼｰﾄ!$B$4:$N$709,11,FALSE)</f>
        <v>#N/A</v>
      </c>
      <c r="R411" s="39"/>
      <c r="S411" s="39"/>
      <c r="T411" s="19" t="e">
        <f>VLOOKUP(VLOOKUP($N$1,$X$4:$Y$11,2,FALSE)&amp;$S$1&amp;A411,作業ｼｰﾄ!$B$4:$N$709,12,FALSE)</f>
        <v>#N/A</v>
      </c>
      <c r="U411" s="29" t="e">
        <f>VLOOKUP(VLOOKUP($N$1,$X$4:$Y$11,2,FALSE)&amp;$S$1&amp;A411,作業ｼｰﾄ!$B$4:$N$709,13,FALSE)</f>
        <v>#N/A</v>
      </c>
    </row>
    <row r="412" spans="1:22" ht="15.75" hidden="1" customHeight="1" x14ac:dyDescent="0.15">
      <c r="A412" s="3">
        <v>409</v>
      </c>
      <c r="B412" s="3">
        <f>IF(COUNTIF($I$4:L412,I412)=1,1,0)</f>
        <v>0</v>
      </c>
      <c r="C412" s="3" t="str">
        <f>IF(B412=0,"",SUM($B$4:B412))</f>
        <v/>
      </c>
      <c r="D412" s="39" t="e">
        <f>VLOOKUP(VLOOKUP($N$1,$X$4:$Y$11,2,FALSE)&amp;$S$1&amp;A412,作業ｼｰﾄ!$B$4:$N$709,6,FALSE)</f>
        <v>#N/A</v>
      </c>
      <c r="E412" s="39"/>
      <c r="F412" s="39"/>
      <c r="G412" s="40" t="e">
        <f>VLOOKUP(VLOOKUP($N$1,$X$4:$Y$11,2,FALSE)&amp;$S$1&amp;A412,作業ｼｰﾄ!$B$4:$N$709,7,FALSE)</f>
        <v>#N/A</v>
      </c>
      <c r="H412" s="40"/>
      <c r="I412" s="38" t="e">
        <f>VLOOKUP(VLOOKUP($N$1,$X$4:$Y$11,2,FALSE)&amp;$S$1&amp;A412,作業ｼｰﾄ!$B$4:$N$709,8,FALSE)</f>
        <v>#N/A</v>
      </c>
      <c r="J412" s="38"/>
      <c r="K412" s="38"/>
      <c r="L412" s="38"/>
      <c r="M412" s="44" t="e">
        <f>VLOOKUP(VLOOKUP($N$1,$X$4:$Y$11,2,FALSE)&amp;$S$1&amp;A412,作業ｼｰﾄ!$B$4:$N$709,9,FALSE)</f>
        <v>#N/A</v>
      </c>
      <c r="N412" s="44"/>
      <c r="O412" s="44"/>
      <c r="P412" s="30" t="e">
        <f>VLOOKUP(VLOOKUP($N$1,$X$4:$Y$11,2,FALSE)&amp;$S$1&amp;A412,作業ｼｰﾄ!$B$4:$N$709,10,FALSE)</f>
        <v>#N/A</v>
      </c>
      <c r="Q412" s="39" t="e">
        <f>VLOOKUP(VLOOKUP($N$1,$X$4:$Y$11,2,FALSE)&amp;$S$1&amp;A412,作業ｼｰﾄ!$B$4:$N$709,11,FALSE)</f>
        <v>#N/A</v>
      </c>
      <c r="R412" s="39"/>
      <c r="S412" s="39"/>
      <c r="T412" s="19" t="e">
        <f>VLOOKUP(VLOOKUP($N$1,$X$4:$Y$11,2,FALSE)&amp;$S$1&amp;A412,作業ｼｰﾄ!$B$4:$N$709,12,FALSE)</f>
        <v>#N/A</v>
      </c>
      <c r="U412" s="29" t="e">
        <f>VLOOKUP(VLOOKUP($N$1,$X$4:$Y$11,2,FALSE)&amp;$S$1&amp;A412,作業ｼｰﾄ!$B$4:$N$709,13,FALSE)</f>
        <v>#N/A</v>
      </c>
    </row>
    <row r="413" spans="1:22" ht="15.75" hidden="1" customHeight="1" x14ac:dyDescent="0.15">
      <c r="A413" s="3">
        <v>410</v>
      </c>
      <c r="B413" s="3">
        <f>IF(COUNTIF($I$4:L413,I413)=1,1,0)</f>
        <v>0</v>
      </c>
      <c r="C413" s="3" t="str">
        <f>IF(B413=0,"",SUM($B$4:B413))</f>
        <v/>
      </c>
      <c r="D413" s="39" t="e">
        <f>VLOOKUP(VLOOKUP($N$1,$X$4:$Y$11,2,FALSE)&amp;$S$1&amp;A413,作業ｼｰﾄ!$B$4:$N$709,6,FALSE)</f>
        <v>#N/A</v>
      </c>
      <c r="E413" s="39"/>
      <c r="F413" s="39"/>
      <c r="G413" s="40" t="e">
        <f>VLOOKUP(VLOOKUP($N$1,$X$4:$Y$11,2,FALSE)&amp;$S$1&amp;A413,作業ｼｰﾄ!$B$4:$N$709,7,FALSE)</f>
        <v>#N/A</v>
      </c>
      <c r="H413" s="40"/>
      <c r="I413" s="38" t="e">
        <f>VLOOKUP(VLOOKUP($N$1,$X$4:$Y$11,2,FALSE)&amp;$S$1&amp;A413,作業ｼｰﾄ!$B$4:$N$709,8,FALSE)</f>
        <v>#N/A</v>
      </c>
      <c r="J413" s="38"/>
      <c r="K413" s="38"/>
      <c r="L413" s="38"/>
      <c r="M413" s="44" t="e">
        <f>VLOOKUP(VLOOKUP($N$1,$X$4:$Y$11,2,FALSE)&amp;$S$1&amp;A413,作業ｼｰﾄ!$B$4:$N$709,9,FALSE)</f>
        <v>#N/A</v>
      </c>
      <c r="N413" s="44"/>
      <c r="O413" s="44"/>
      <c r="P413" s="30" t="e">
        <f>VLOOKUP(VLOOKUP($N$1,$X$4:$Y$11,2,FALSE)&amp;$S$1&amp;A413,作業ｼｰﾄ!$B$4:$N$709,10,FALSE)</f>
        <v>#N/A</v>
      </c>
      <c r="Q413" s="39" t="e">
        <f>VLOOKUP(VLOOKUP($N$1,$X$4:$Y$11,2,FALSE)&amp;$S$1&amp;A413,作業ｼｰﾄ!$B$4:$N$709,11,FALSE)</f>
        <v>#N/A</v>
      </c>
      <c r="R413" s="39"/>
      <c r="S413" s="39"/>
      <c r="T413" s="19" t="e">
        <f>VLOOKUP(VLOOKUP($N$1,$X$4:$Y$11,2,FALSE)&amp;$S$1&amp;A413,作業ｼｰﾄ!$B$4:$N$709,12,FALSE)</f>
        <v>#N/A</v>
      </c>
      <c r="U413" s="29" t="e">
        <f>VLOOKUP(VLOOKUP($N$1,$X$4:$Y$11,2,FALSE)&amp;$S$1&amp;A413,作業ｼｰﾄ!$B$4:$N$709,13,FALSE)</f>
        <v>#N/A</v>
      </c>
    </row>
    <row r="414" spans="1:22" ht="15.75" hidden="1" customHeight="1" x14ac:dyDescent="0.15">
      <c r="A414" s="3">
        <v>411</v>
      </c>
      <c r="B414" s="3">
        <f>IF(COUNTIF($I$4:L414,I414)=1,1,0)</f>
        <v>0</v>
      </c>
      <c r="C414" s="3" t="str">
        <f>IF(B414=0,"",SUM($B$4:B414))</f>
        <v/>
      </c>
      <c r="D414" s="39" t="e">
        <f>VLOOKUP(VLOOKUP($N$1,$X$4:$Y$11,2,FALSE)&amp;$S$1&amp;A414,作業ｼｰﾄ!$B$4:$N$709,6,FALSE)</f>
        <v>#N/A</v>
      </c>
      <c r="E414" s="39"/>
      <c r="F414" s="39"/>
      <c r="G414" s="40" t="e">
        <f>VLOOKUP(VLOOKUP($N$1,$X$4:$Y$11,2,FALSE)&amp;$S$1&amp;A414,作業ｼｰﾄ!$B$4:$N$709,7,FALSE)</f>
        <v>#N/A</v>
      </c>
      <c r="H414" s="40"/>
      <c r="I414" s="38" t="e">
        <f>VLOOKUP(VLOOKUP($N$1,$X$4:$Y$11,2,FALSE)&amp;$S$1&amp;A414,作業ｼｰﾄ!$B$4:$N$709,8,FALSE)</f>
        <v>#N/A</v>
      </c>
      <c r="J414" s="38"/>
      <c r="K414" s="38"/>
      <c r="L414" s="38"/>
      <c r="M414" s="44" t="e">
        <f>VLOOKUP(VLOOKUP($N$1,$X$4:$Y$11,2,FALSE)&amp;$S$1&amp;A414,作業ｼｰﾄ!$B$4:$N$709,9,FALSE)</f>
        <v>#N/A</v>
      </c>
      <c r="N414" s="44"/>
      <c r="O414" s="44"/>
      <c r="P414" s="30" t="e">
        <f>VLOOKUP(VLOOKUP($N$1,$X$4:$Y$11,2,FALSE)&amp;$S$1&amp;A414,作業ｼｰﾄ!$B$4:$N$709,10,FALSE)</f>
        <v>#N/A</v>
      </c>
      <c r="Q414" s="39" t="e">
        <f>VLOOKUP(VLOOKUP($N$1,$X$4:$Y$11,2,FALSE)&amp;$S$1&amp;A414,作業ｼｰﾄ!$B$4:$N$709,11,FALSE)</f>
        <v>#N/A</v>
      </c>
      <c r="R414" s="39"/>
      <c r="S414" s="39"/>
      <c r="T414" s="19" t="e">
        <f>VLOOKUP(VLOOKUP($N$1,$X$4:$Y$11,2,FALSE)&amp;$S$1&amp;A414,作業ｼｰﾄ!$B$4:$N$709,12,FALSE)</f>
        <v>#N/A</v>
      </c>
      <c r="U414" s="29" t="e">
        <f>VLOOKUP(VLOOKUP($N$1,$X$4:$Y$11,2,FALSE)&amp;$S$1&amp;A414,作業ｼｰﾄ!$B$4:$N$709,13,FALSE)</f>
        <v>#N/A</v>
      </c>
    </row>
    <row r="415" spans="1:22" ht="15.75" hidden="1" customHeight="1" x14ac:dyDescent="0.15">
      <c r="A415" s="3">
        <v>412</v>
      </c>
      <c r="B415" s="3">
        <f>IF(COUNTIF($I$4:L415,I415)=1,1,0)</f>
        <v>0</v>
      </c>
      <c r="C415" s="3" t="str">
        <f>IF(B415=0,"",SUM($B$4:B415))</f>
        <v/>
      </c>
      <c r="D415" s="39" t="e">
        <f>VLOOKUP(VLOOKUP($N$1,$X$4:$Y$11,2,FALSE)&amp;$S$1&amp;A415,作業ｼｰﾄ!$B$4:$N$709,6,FALSE)</f>
        <v>#N/A</v>
      </c>
      <c r="E415" s="39"/>
      <c r="F415" s="39"/>
      <c r="G415" s="40" t="e">
        <f>VLOOKUP(VLOOKUP($N$1,$X$4:$Y$11,2,FALSE)&amp;$S$1&amp;A415,作業ｼｰﾄ!$B$4:$N$709,7,FALSE)</f>
        <v>#N/A</v>
      </c>
      <c r="H415" s="40"/>
      <c r="I415" s="38" t="e">
        <f>VLOOKUP(VLOOKUP($N$1,$X$4:$Y$11,2,FALSE)&amp;$S$1&amp;A415,作業ｼｰﾄ!$B$4:$N$709,8,FALSE)</f>
        <v>#N/A</v>
      </c>
      <c r="J415" s="38"/>
      <c r="K415" s="38"/>
      <c r="L415" s="38"/>
      <c r="M415" s="44" t="e">
        <f>VLOOKUP(VLOOKUP($N$1,$X$4:$Y$11,2,FALSE)&amp;$S$1&amp;A415,作業ｼｰﾄ!$B$4:$N$709,9,FALSE)</f>
        <v>#N/A</v>
      </c>
      <c r="N415" s="44"/>
      <c r="O415" s="44"/>
      <c r="P415" s="30" t="e">
        <f>VLOOKUP(VLOOKUP($N$1,$X$4:$Y$11,2,FALSE)&amp;$S$1&amp;A415,作業ｼｰﾄ!$B$4:$N$709,10,FALSE)</f>
        <v>#N/A</v>
      </c>
      <c r="Q415" s="39" t="e">
        <f>VLOOKUP(VLOOKUP($N$1,$X$4:$Y$11,2,FALSE)&amp;$S$1&amp;A415,作業ｼｰﾄ!$B$4:$N$709,11,FALSE)</f>
        <v>#N/A</v>
      </c>
      <c r="R415" s="39"/>
      <c r="S415" s="39"/>
      <c r="T415" s="19" t="e">
        <f>VLOOKUP(VLOOKUP($N$1,$X$4:$Y$11,2,FALSE)&amp;$S$1&amp;A415,作業ｼｰﾄ!$B$4:$N$709,12,FALSE)</f>
        <v>#N/A</v>
      </c>
      <c r="U415" s="29" t="e">
        <f>VLOOKUP(VLOOKUP($N$1,$X$4:$Y$11,2,FALSE)&amp;$S$1&amp;A415,作業ｼｰﾄ!$B$4:$N$709,13,FALSE)</f>
        <v>#N/A</v>
      </c>
    </row>
    <row r="416" spans="1:22" ht="15.75" hidden="1" customHeight="1" x14ac:dyDescent="0.15">
      <c r="A416" s="3">
        <v>413</v>
      </c>
      <c r="B416" s="3">
        <f>IF(COUNTIF($I$4:L416,I416)=1,1,0)</f>
        <v>0</v>
      </c>
      <c r="C416" s="3" t="str">
        <f>IF(B416=0,"",SUM($B$4:B416))</f>
        <v/>
      </c>
      <c r="D416" s="39" t="e">
        <f>VLOOKUP(VLOOKUP($N$1,$X$4:$Y$11,2,FALSE)&amp;$S$1&amp;A416,作業ｼｰﾄ!$B$4:$N$709,6,FALSE)</f>
        <v>#N/A</v>
      </c>
      <c r="E416" s="39"/>
      <c r="F416" s="39"/>
      <c r="G416" s="40" t="e">
        <f>VLOOKUP(VLOOKUP($N$1,$X$4:$Y$11,2,FALSE)&amp;$S$1&amp;A416,作業ｼｰﾄ!$B$4:$N$709,7,FALSE)</f>
        <v>#N/A</v>
      </c>
      <c r="H416" s="40"/>
      <c r="I416" s="38" t="e">
        <f>VLOOKUP(VLOOKUP($N$1,$X$4:$Y$11,2,FALSE)&amp;$S$1&amp;A416,作業ｼｰﾄ!$B$4:$N$709,8,FALSE)</f>
        <v>#N/A</v>
      </c>
      <c r="J416" s="38"/>
      <c r="K416" s="38"/>
      <c r="L416" s="38"/>
      <c r="M416" s="44" t="e">
        <f>VLOOKUP(VLOOKUP($N$1,$X$4:$Y$11,2,FALSE)&amp;$S$1&amp;A416,作業ｼｰﾄ!$B$4:$N$709,9,FALSE)</f>
        <v>#N/A</v>
      </c>
      <c r="N416" s="44"/>
      <c r="O416" s="44"/>
      <c r="P416" s="30" t="e">
        <f>VLOOKUP(VLOOKUP($N$1,$X$4:$Y$11,2,FALSE)&amp;$S$1&amp;A416,作業ｼｰﾄ!$B$4:$N$709,10,FALSE)</f>
        <v>#N/A</v>
      </c>
      <c r="Q416" s="39" t="e">
        <f>VLOOKUP(VLOOKUP($N$1,$X$4:$Y$11,2,FALSE)&amp;$S$1&amp;A416,作業ｼｰﾄ!$B$4:$N$709,11,FALSE)</f>
        <v>#N/A</v>
      </c>
      <c r="R416" s="39"/>
      <c r="S416" s="39"/>
      <c r="T416" s="19" t="e">
        <f>VLOOKUP(VLOOKUP($N$1,$X$4:$Y$11,2,FALSE)&amp;$S$1&amp;A416,作業ｼｰﾄ!$B$4:$N$709,12,FALSE)</f>
        <v>#N/A</v>
      </c>
      <c r="U416" s="29" t="e">
        <f>VLOOKUP(VLOOKUP($N$1,$X$4:$Y$11,2,FALSE)&amp;$S$1&amp;A416,作業ｼｰﾄ!$B$4:$N$709,13,FALSE)</f>
        <v>#N/A</v>
      </c>
    </row>
    <row r="417" spans="1:21" ht="15.75" hidden="1" customHeight="1" x14ac:dyDescent="0.15">
      <c r="A417" s="3">
        <v>414</v>
      </c>
      <c r="B417" s="3">
        <f>IF(COUNTIF($I$4:L417,I417)=1,1,0)</f>
        <v>0</v>
      </c>
      <c r="C417" s="3" t="str">
        <f>IF(B417=0,"",SUM($B$4:B417))</f>
        <v/>
      </c>
      <c r="D417" s="39" t="e">
        <f>VLOOKUP(VLOOKUP($N$1,$X$4:$Y$11,2,FALSE)&amp;$S$1&amp;A417,作業ｼｰﾄ!$B$4:$N$709,6,FALSE)</f>
        <v>#N/A</v>
      </c>
      <c r="E417" s="39"/>
      <c r="F417" s="39"/>
      <c r="G417" s="40" t="e">
        <f>VLOOKUP(VLOOKUP($N$1,$X$4:$Y$11,2,FALSE)&amp;$S$1&amp;A417,作業ｼｰﾄ!$B$4:$N$709,7,FALSE)</f>
        <v>#N/A</v>
      </c>
      <c r="H417" s="40"/>
      <c r="I417" s="38" t="e">
        <f>VLOOKUP(VLOOKUP($N$1,$X$4:$Y$11,2,FALSE)&amp;$S$1&amp;A417,作業ｼｰﾄ!$B$4:$N$709,8,FALSE)</f>
        <v>#N/A</v>
      </c>
      <c r="J417" s="38"/>
      <c r="K417" s="38"/>
      <c r="L417" s="38"/>
      <c r="M417" s="44" t="e">
        <f>VLOOKUP(VLOOKUP($N$1,$X$4:$Y$11,2,FALSE)&amp;$S$1&amp;A417,作業ｼｰﾄ!$B$4:$N$709,9,FALSE)</f>
        <v>#N/A</v>
      </c>
      <c r="N417" s="44"/>
      <c r="O417" s="44"/>
      <c r="P417" s="30" t="e">
        <f>VLOOKUP(VLOOKUP($N$1,$X$4:$Y$11,2,FALSE)&amp;$S$1&amp;A417,作業ｼｰﾄ!$B$4:$N$709,10,FALSE)</f>
        <v>#N/A</v>
      </c>
      <c r="Q417" s="39" t="e">
        <f>VLOOKUP(VLOOKUP($N$1,$X$4:$Y$11,2,FALSE)&amp;$S$1&amp;A417,作業ｼｰﾄ!$B$4:$N$709,11,FALSE)</f>
        <v>#N/A</v>
      </c>
      <c r="R417" s="39"/>
      <c r="S417" s="39"/>
      <c r="T417" s="19" t="e">
        <f>VLOOKUP(VLOOKUP($N$1,$X$4:$Y$11,2,FALSE)&amp;$S$1&amp;A417,作業ｼｰﾄ!$B$4:$N$709,12,FALSE)</f>
        <v>#N/A</v>
      </c>
      <c r="U417" s="29" t="e">
        <f>VLOOKUP(VLOOKUP($N$1,$X$4:$Y$11,2,FALSE)&amp;$S$1&amp;A417,作業ｼｰﾄ!$B$4:$N$709,13,FALSE)</f>
        <v>#N/A</v>
      </c>
    </row>
    <row r="418" spans="1:21" ht="15.75" hidden="1" customHeight="1" x14ac:dyDescent="0.15">
      <c r="A418" s="3">
        <v>415</v>
      </c>
      <c r="B418" s="3">
        <f>IF(COUNTIF($I$4:L418,I418)=1,1,0)</f>
        <v>0</v>
      </c>
      <c r="C418" s="3" t="str">
        <f>IF(B418=0,"",SUM($B$4:B418))</f>
        <v/>
      </c>
      <c r="D418" s="39" t="e">
        <f>VLOOKUP(VLOOKUP($N$1,$X$4:$Y$11,2,FALSE)&amp;$S$1&amp;A418,作業ｼｰﾄ!$B$4:$N$709,6,FALSE)</f>
        <v>#N/A</v>
      </c>
      <c r="E418" s="39"/>
      <c r="F418" s="39"/>
      <c r="G418" s="40" t="e">
        <f>VLOOKUP(VLOOKUP($N$1,$X$4:$Y$11,2,FALSE)&amp;$S$1&amp;A418,作業ｼｰﾄ!$B$4:$N$709,7,FALSE)</f>
        <v>#N/A</v>
      </c>
      <c r="H418" s="40"/>
      <c r="I418" s="38" t="e">
        <f>VLOOKUP(VLOOKUP($N$1,$X$4:$Y$11,2,FALSE)&amp;$S$1&amp;A418,作業ｼｰﾄ!$B$4:$N$709,8,FALSE)</f>
        <v>#N/A</v>
      </c>
      <c r="J418" s="38"/>
      <c r="K418" s="38"/>
      <c r="L418" s="38"/>
      <c r="M418" s="44" t="e">
        <f>VLOOKUP(VLOOKUP($N$1,$X$4:$Y$11,2,FALSE)&amp;$S$1&amp;A418,作業ｼｰﾄ!$B$4:$N$709,9,FALSE)</f>
        <v>#N/A</v>
      </c>
      <c r="N418" s="44"/>
      <c r="O418" s="44"/>
      <c r="P418" s="30" t="e">
        <f>VLOOKUP(VLOOKUP($N$1,$X$4:$Y$11,2,FALSE)&amp;$S$1&amp;A418,作業ｼｰﾄ!$B$4:$N$709,10,FALSE)</f>
        <v>#N/A</v>
      </c>
      <c r="Q418" s="39" t="e">
        <f>VLOOKUP(VLOOKUP($N$1,$X$4:$Y$11,2,FALSE)&amp;$S$1&amp;A418,作業ｼｰﾄ!$B$4:$N$709,11,FALSE)</f>
        <v>#N/A</v>
      </c>
      <c r="R418" s="39"/>
      <c r="S418" s="39"/>
      <c r="T418" s="19" t="e">
        <f>VLOOKUP(VLOOKUP($N$1,$X$4:$Y$11,2,FALSE)&amp;$S$1&amp;A418,作業ｼｰﾄ!$B$4:$N$709,12,FALSE)</f>
        <v>#N/A</v>
      </c>
      <c r="U418" s="29" t="e">
        <f>VLOOKUP(VLOOKUP($N$1,$X$4:$Y$11,2,FALSE)&amp;$S$1&amp;A418,作業ｼｰﾄ!$B$4:$N$709,13,FALSE)</f>
        <v>#N/A</v>
      </c>
    </row>
    <row r="419" spans="1:21" ht="15.75" hidden="1" customHeight="1" x14ac:dyDescent="0.15">
      <c r="A419" s="3">
        <v>416</v>
      </c>
      <c r="B419" s="3">
        <f>IF(COUNTIF($I$4:L419,I419)=1,1,0)</f>
        <v>0</v>
      </c>
      <c r="C419" s="3" t="str">
        <f>IF(B419=0,"",SUM($B$4:B419))</f>
        <v/>
      </c>
      <c r="D419" s="39" t="e">
        <f>VLOOKUP(VLOOKUP($N$1,$X$4:$Y$11,2,FALSE)&amp;$S$1&amp;A419,作業ｼｰﾄ!$B$4:$N$709,6,FALSE)</f>
        <v>#N/A</v>
      </c>
      <c r="E419" s="39"/>
      <c r="F419" s="39"/>
      <c r="G419" s="40" t="e">
        <f>VLOOKUP(VLOOKUP($N$1,$X$4:$Y$11,2,FALSE)&amp;$S$1&amp;A419,作業ｼｰﾄ!$B$4:$N$709,7,FALSE)</f>
        <v>#N/A</v>
      </c>
      <c r="H419" s="40"/>
      <c r="I419" s="38" t="e">
        <f>VLOOKUP(VLOOKUP($N$1,$X$4:$Y$11,2,FALSE)&amp;$S$1&amp;A419,作業ｼｰﾄ!$B$4:$N$709,8,FALSE)</f>
        <v>#N/A</v>
      </c>
      <c r="J419" s="38"/>
      <c r="K419" s="38"/>
      <c r="L419" s="38"/>
      <c r="M419" s="44" t="e">
        <f>VLOOKUP(VLOOKUP($N$1,$X$4:$Y$11,2,FALSE)&amp;$S$1&amp;A419,作業ｼｰﾄ!$B$4:$N$709,9,FALSE)</f>
        <v>#N/A</v>
      </c>
      <c r="N419" s="44"/>
      <c r="O419" s="44"/>
      <c r="P419" s="30" t="e">
        <f>VLOOKUP(VLOOKUP($N$1,$X$4:$Y$11,2,FALSE)&amp;$S$1&amp;A419,作業ｼｰﾄ!$B$4:$N$709,10,FALSE)</f>
        <v>#N/A</v>
      </c>
      <c r="Q419" s="39" t="e">
        <f>VLOOKUP(VLOOKUP($N$1,$X$4:$Y$11,2,FALSE)&amp;$S$1&amp;A419,作業ｼｰﾄ!$B$4:$N$709,11,FALSE)</f>
        <v>#N/A</v>
      </c>
      <c r="R419" s="39"/>
      <c r="S419" s="39"/>
      <c r="T419" s="19" t="e">
        <f>VLOOKUP(VLOOKUP($N$1,$X$4:$Y$11,2,FALSE)&amp;$S$1&amp;A419,作業ｼｰﾄ!$B$4:$N$709,12,FALSE)</f>
        <v>#N/A</v>
      </c>
      <c r="U419" s="29" t="e">
        <f>VLOOKUP(VLOOKUP($N$1,$X$4:$Y$11,2,FALSE)&amp;$S$1&amp;A419,作業ｼｰﾄ!$B$4:$N$709,13,FALSE)</f>
        <v>#N/A</v>
      </c>
    </row>
    <row r="420" spans="1:21" ht="15.75" hidden="1" customHeight="1" x14ac:dyDescent="0.15">
      <c r="A420" s="3">
        <v>417</v>
      </c>
      <c r="B420" s="3">
        <f>IF(COUNTIF($I$4:L420,I420)=1,1,0)</f>
        <v>0</v>
      </c>
      <c r="C420" s="3" t="str">
        <f>IF(B420=0,"",SUM($B$4:B420))</f>
        <v/>
      </c>
      <c r="D420" s="39" t="e">
        <f>VLOOKUP(VLOOKUP($N$1,$X$4:$Y$11,2,FALSE)&amp;$S$1&amp;A420,作業ｼｰﾄ!$B$4:$N$709,6,FALSE)</f>
        <v>#N/A</v>
      </c>
      <c r="E420" s="39"/>
      <c r="F420" s="39"/>
      <c r="G420" s="40" t="e">
        <f>VLOOKUP(VLOOKUP($N$1,$X$4:$Y$11,2,FALSE)&amp;$S$1&amp;A420,作業ｼｰﾄ!$B$4:$N$709,7,FALSE)</f>
        <v>#N/A</v>
      </c>
      <c r="H420" s="40"/>
      <c r="I420" s="38" t="e">
        <f>VLOOKUP(VLOOKUP($N$1,$X$4:$Y$11,2,FALSE)&amp;$S$1&amp;A420,作業ｼｰﾄ!$B$4:$N$709,8,FALSE)</f>
        <v>#N/A</v>
      </c>
      <c r="J420" s="38"/>
      <c r="K420" s="38"/>
      <c r="L420" s="38"/>
      <c r="M420" s="44" t="e">
        <f>VLOOKUP(VLOOKUP($N$1,$X$4:$Y$11,2,FALSE)&amp;$S$1&amp;A420,作業ｼｰﾄ!$B$4:$N$709,9,FALSE)</f>
        <v>#N/A</v>
      </c>
      <c r="N420" s="44"/>
      <c r="O420" s="44"/>
      <c r="P420" s="30" t="e">
        <f>VLOOKUP(VLOOKUP($N$1,$X$4:$Y$11,2,FALSE)&amp;$S$1&amp;A420,作業ｼｰﾄ!$B$4:$N$709,10,FALSE)</f>
        <v>#N/A</v>
      </c>
      <c r="Q420" s="39" t="e">
        <f>VLOOKUP(VLOOKUP($N$1,$X$4:$Y$11,2,FALSE)&amp;$S$1&amp;A420,作業ｼｰﾄ!$B$4:$N$709,11,FALSE)</f>
        <v>#N/A</v>
      </c>
      <c r="R420" s="39"/>
      <c r="S420" s="39"/>
      <c r="T420" s="19" t="e">
        <f>VLOOKUP(VLOOKUP($N$1,$X$4:$Y$11,2,FALSE)&amp;$S$1&amp;A420,作業ｼｰﾄ!$B$4:$N$709,12,FALSE)</f>
        <v>#N/A</v>
      </c>
      <c r="U420" s="29" t="e">
        <f>VLOOKUP(VLOOKUP($N$1,$X$4:$Y$11,2,FALSE)&amp;$S$1&amp;A420,作業ｼｰﾄ!$B$4:$N$709,13,FALSE)</f>
        <v>#N/A</v>
      </c>
    </row>
    <row r="421" spans="1:21" ht="15.75" hidden="1" customHeight="1" x14ac:dyDescent="0.15">
      <c r="A421" s="3">
        <v>418</v>
      </c>
      <c r="B421" s="3">
        <f>IF(COUNTIF($I$4:L421,I421)=1,1,0)</f>
        <v>0</v>
      </c>
      <c r="C421" s="3" t="str">
        <f>IF(B421=0,"",SUM($B$4:B421))</f>
        <v/>
      </c>
      <c r="D421" s="39" t="e">
        <f>VLOOKUP(VLOOKUP($N$1,$X$4:$Y$11,2,FALSE)&amp;$S$1&amp;A421,作業ｼｰﾄ!$B$4:$N$709,6,FALSE)</f>
        <v>#N/A</v>
      </c>
      <c r="E421" s="39"/>
      <c r="F421" s="39"/>
      <c r="G421" s="40" t="e">
        <f>VLOOKUP(VLOOKUP($N$1,$X$4:$Y$11,2,FALSE)&amp;$S$1&amp;A421,作業ｼｰﾄ!$B$4:$N$709,7,FALSE)</f>
        <v>#N/A</v>
      </c>
      <c r="H421" s="40"/>
      <c r="I421" s="38" t="e">
        <f>VLOOKUP(VLOOKUP($N$1,$X$4:$Y$11,2,FALSE)&amp;$S$1&amp;A421,作業ｼｰﾄ!$B$4:$N$709,8,FALSE)</f>
        <v>#N/A</v>
      </c>
      <c r="J421" s="38"/>
      <c r="K421" s="38"/>
      <c r="L421" s="38"/>
      <c r="M421" s="44" t="e">
        <f>VLOOKUP(VLOOKUP($N$1,$X$4:$Y$11,2,FALSE)&amp;$S$1&amp;A421,作業ｼｰﾄ!$B$4:$N$709,9,FALSE)</f>
        <v>#N/A</v>
      </c>
      <c r="N421" s="44"/>
      <c r="O421" s="44"/>
      <c r="P421" s="30" t="e">
        <f>VLOOKUP(VLOOKUP($N$1,$X$4:$Y$11,2,FALSE)&amp;$S$1&amp;A421,作業ｼｰﾄ!$B$4:$N$709,10,FALSE)</f>
        <v>#N/A</v>
      </c>
      <c r="Q421" s="39" t="e">
        <f>VLOOKUP(VLOOKUP($N$1,$X$4:$Y$11,2,FALSE)&amp;$S$1&amp;A421,作業ｼｰﾄ!$B$4:$N$709,11,FALSE)</f>
        <v>#N/A</v>
      </c>
      <c r="R421" s="39"/>
      <c r="S421" s="39"/>
      <c r="T421" s="19" t="e">
        <f>VLOOKUP(VLOOKUP($N$1,$X$4:$Y$11,2,FALSE)&amp;$S$1&amp;A421,作業ｼｰﾄ!$B$4:$N$709,12,FALSE)</f>
        <v>#N/A</v>
      </c>
      <c r="U421" s="29" t="e">
        <f>VLOOKUP(VLOOKUP($N$1,$X$4:$Y$11,2,FALSE)&amp;$S$1&amp;A421,作業ｼｰﾄ!$B$4:$N$709,13,FALSE)</f>
        <v>#N/A</v>
      </c>
    </row>
    <row r="422" spans="1:21" ht="15.75" hidden="1" customHeight="1" x14ac:dyDescent="0.15">
      <c r="A422" s="3">
        <v>419</v>
      </c>
      <c r="B422" s="3">
        <f>IF(COUNTIF($I$4:L422,I422)=1,1,0)</f>
        <v>0</v>
      </c>
      <c r="C422" s="3" t="str">
        <f>IF(B422=0,"",SUM($B$4:B422))</f>
        <v/>
      </c>
      <c r="D422" s="39" t="e">
        <f>VLOOKUP(VLOOKUP($N$1,$X$4:$Y$11,2,FALSE)&amp;$S$1&amp;A422,作業ｼｰﾄ!$B$4:$N$709,6,FALSE)</f>
        <v>#N/A</v>
      </c>
      <c r="E422" s="39"/>
      <c r="F422" s="39"/>
      <c r="G422" s="40" t="e">
        <f>VLOOKUP(VLOOKUP($N$1,$X$4:$Y$11,2,FALSE)&amp;$S$1&amp;A422,作業ｼｰﾄ!$B$4:$N$709,7,FALSE)</f>
        <v>#N/A</v>
      </c>
      <c r="H422" s="40"/>
      <c r="I422" s="38" t="e">
        <f>VLOOKUP(VLOOKUP($N$1,$X$4:$Y$11,2,FALSE)&amp;$S$1&amp;A422,作業ｼｰﾄ!$B$4:$N$709,8,FALSE)</f>
        <v>#N/A</v>
      </c>
      <c r="J422" s="38"/>
      <c r="K422" s="38"/>
      <c r="L422" s="38"/>
      <c r="M422" s="44" t="e">
        <f>VLOOKUP(VLOOKUP($N$1,$X$4:$Y$11,2,FALSE)&amp;$S$1&amp;A422,作業ｼｰﾄ!$B$4:$N$709,9,FALSE)</f>
        <v>#N/A</v>
      </c>
      <c r="N422" s="44"/>
      <c r="O422" s="44"/>
      <c r="P422" s="30" t="e">
        <f>VLOOKUP(VLOOKUP($N$1,$X$4:$Y$11,2,FALSE)&amp;$S$1&amp;A422,作業ｼｰﾄ!$B$4:$N$709,10,FALSE)</f>
        <v>#N/A</v>
      </c>
      <c r="Q422" s="39" t="e">
        <f>VLOOKUP(VLOOKUP($N$1,$X$4:$Y$11,2,FALSE)&amp;$S$1&amp;A422,作業ｼｰﾄ!$B$4:$N$709,11,FALSE)</f>
        <v>#N/A</v>
      </c>
      <c r="R422" s="39"/>
      <c r="S422" s="39"/>
      <c r="T422" s="19" t="e">
        <f>VLOOKUP(VLOOKUP($N$1,$X$4:$Y$11,2,FALSE)&amp;$S$1&amp;A422,作業ｼｰﾄ!$B$4:$N$709,12,FALSE)</f>
        <v>#N/A</v>
      </c>
      <c r="U422" s="29" t="e">
        <f>VLOOKUP(VLOOKUP($N$1,$X$4:$Y$11,2,FALSE)&amp;$S$1&amp;A422,作業ｼｰﾄ!$B$4:$N$709,13,FALSE)</f>
        <v>#N/A</v>
      </c>
    </row>
    <row r="423" spans="1:21" ht="15.75" hidden="1" customHeight="1" x14ac:dyDescent="0.15">
      <c r="A423" s="3">
        <v>420</v>
      </c>
      <c r="B423" s="3">
        <f>IF(COUNTIF($I$4:L423,I423)=1,1,0)</f>
        <v>0</v>
      </c>
      <c r="C423" s="3" t="str">
        <f>IF(B423=0,"",SUM($B$4:B423))</f>
        <v/>
      </c>
      <c r="D423" s="39" t="e">
        <f>VLOOKUP(VLOOKUP($N$1,$X$4:$Y$11,2,FALSE)&amp;$S$1&amp;A423,作業ｼｰﾄ!$B$4:$N$709,6,FALSE)</f>
        <v>#N/A</v>
      </c>
      <c r="E423" s="39"/>
      <c r="F423" s="39"/>
      <c r="G423" s="40" t="e">
        <f>VLOOKUP(VLOOKUP($N$1,$X$4:$Y$11,2,FALSE)&amp;$S$1&amp;A423,作業ｼｰﾄ!$B$4:$N$709,7,FALSE)</f>
        <v>#N/A</v>
      </c>
      <c r="H423" s="40"/>
      <c r="I423" s="38" t="e">
        <f>VLOOKUP(VLOOKUP($N$1,$X$4:$Y$11,2,FALSE)&amp;$S$1&amp;A423,作業ｼｰﾄ!$B$4:$N$709,8,FALSE)</f>
        <v>#N/A</v>
      </c>
      <c r="J423" s="38"/>
      <c r="K423" s="38"/>
      <c r="L423" s="38"/>
      <c r="M423" s="44" t="e">
        <f>VLOOKUP(VLOOKUP($N$1,$X$4:$Y$11,2,FALSE)&amp;$S$1&amp;A423,作業ｼｰﾄ!$B$4:$N$709,9,FALSE)</f>
        <v>#N/A</v>
      </c>
      <c r="N423" s="44"/>
      <c r="O423" s="44"/>
      <c r="P423" s="30" t="e">
        <f>VLOOKUP(VLOOKUP($N$1,$X$4:$Y$11,2,FALSE)&amp;$S$1&amp;A423,作業ｼｰﾄ!$B$4:$N$709,10,FALSE)</f>
        <v>#N/A</v>
      </c>
      <c r="Q423" s="39" t="e">
        <f>VLOOKUP(VLOOKUP($N$1,$X$4:$Y$11,2,FALSE)&amp;$S$1&amp;A423,作業ｼｰﾄ!$B$4:$N$709,11,FALSE)</f>
        <v>#N/A</v>
      </c>
      <c r="R423" s="39"/>
      <c r="S423" s="39"/>
      <c r="T423" s="19" t="e">
        <f>VLOOKUP(VLOOKUP($N$1,$X$4:$Y$11,2,FALSE)&amp;$S$1&amp;A423,作業ｼｰﾄ!$B$4:$N$709,12,FALSE)</f>
        <v>#N/A</v>
      </c>
      <c r="U423" s="29" t="e">
        <f>VLOOKUP(VLOOKUP($N$1,$X$4:$Y$11,2,FALSE)&amp;$S$1&amp;A423,作業ｼｰﾄ!$B$4:$N$709,13,FALSE)</f>
        <v>#N/A</v>
      </c>
    </row>
    <row r="424" spans="1:21" ht="15.75" hidden="1" customHeight="1" x14ac:dyDescent="0.15">
      <c r="A424" s="3">
        <v>421</v>
      </c>
      <c r="B424" s="3">
        <f>IF(COUNTIF($I$4:L424,I424)=1,1,0)</f>
        <v>0</v>
      </c>
      <c r="C424" s="3" t="str">
        <f>IF(B424=0,"",SUM($B$4:B424))</f>
        <v/>
      </c>
      <c r="D424" s="39" t="e">
        <f>VLOOKUP(VLOOKUP($N$1,$X$4:$Y$11,2,FALSE)&amp;$S$1&amp;A424,作業ｼｰﾄ!$B$4:$N$709,6,FALSE)</f>
        <v>#N/A</v>
      </c>
      <c r="E424" s="39"/>
      <c r="F424" s="39"/>
      <c r="G424" s="40" t="e">
        <f>VLOOKUP(VLOOKUP($N$1,$X$4:$Y$11,2,FALSE)&amp;$S$1&amp;A424,作業ｼｰﾄ!$B$4:$N$709,7,FALSE)</f>
        <v>#N/A</v>
      </c>
      <c r="H424" s="40"/>
      <c r="I424" s="38" t="e">
        <f>VLOOKUP(VLOOKUP($N$1,$X$4:$Y$11,2,FALSE)&amp;$S$1&amp;A424,作業ｼｰﾄ!$B$4:$N$709,8,FALSE)</f>
        <v>#N/A</v>
      </c>
      <c r="J424" s="38"/>
      <c r="K424" s="38"/>
      <c r="L424" s="38"/>
      <c r="M424" s="44" t="e">
        <f>VLOOKUP(VLOOKUP($N$1,$X$4:$Y$11,2,FALSE)&amp;$S$1&amp;A424,作業ｼｰﾄ!$B$4:$N$709,9,FALSE)</f>
        <v>#N/A</v>
      </c>
      <c r="N424" s="44"/>
      <c r="O424" s="44"/>
      <c r="P424" s="30" t="e">
        <f>VLOOKUP(VLOOKUP($N$1,$X$4:$Y$11,2,FALSE)&amp;$S$1&amp;A424,作業ｼｰﾄ!$B$4:$N$709,10,FALSE)</f>
        <v>#N/A</v>
      </c>
      <c r="Q424" s="39" t="e">
        <f>VLOOKUP(VLOOKUP($N$1,$X$4:$Y$11,2,FALSE)&amp;$S$1&amp;A424,作業ｼｰﾄ!$B$4:$N$709,11,FALSE)</f>
        <v>#N/A</v>
      </c>
      <c r="R424" s="39"/>
      <c r="S424" s="39"/>
      <c r="T424" s="19" t="e">
        <f>VLOOKUP(VLOOKUP($N$1,$X$4:$Y$11,2,FALSE)&amp;$S$1&amp;A424,作業ｼｰﾄ!$B$4:$N$709,12,FALSE)</f>
        <v>#N/A</v>
      </c>
      <c r="U424" s="29" t="e">
        <f>VLOOKUP(VLOOKUP($N$1,$X$4:$Y$11,2,FALSE)&amp;$S$1&amp;A424,作業ｼｰﾄ!$B$4:$N$709,13,FALSE)</f>
        <v>#N/A</v>
      </c>
    </row>
    <row r="425" spans="1:21" ht="15.75" hidden="1" customHeight="1" x14ac:dyDescent="0.15">
      <c r="A425" s="3">
        <v>422</v>
      </c>
      <c r="B425" s="3">
        <f>IF(COUNTIF($I$4:L425,I425)=1,1,0)</f>
        <v>0</v>
      </c>
      <c r="C425" s="3" t="str">
        <f>IF(B425=0,"",SUM($B$4:B425))</f>
        <v/>
      </c>
      <c r="D425" s="39" t="e">
        <f>VLOOKUP(VLOOKUP($N$1,$X$4:$Y$11,2,FALSE)&amp;$S$1&amp;A425,作業ｼｰﾄ!$B$4:$N$709,6,FALSE)</f>
        <v>#N/A</v>
      </c>
      <c r="E425" s="39"/>
      <c r="F425" s="39"/>
      <c r="G425" s="40" t="e">
        <f>VLOOKUP(VLOOKUP($N$1,$X$4:$Y$11,2,FALSE)&amp;$S$1&amp;A425,作業ｼｰﾄ!$B$4:$N$709,7,FALSE)</f>
        <v>#N/A</v>
      </c>
      <c r="H425" s="40"/>
      <c r="I425" s="38" t="e">
        <f>VLOOKUP(VLOOKUP($N$1,$X$4:$Y$11,2,FALSE)&amp;$S$1&amp;A425,作業ｼｰﾄ!$B$4:$N$709,8,FALSE)</f>
        <v>#N/A</v>
      </c>
      <c r="J425" s="38"/>
      <c r="K425" s="38"/>
      <c r="L425" s="38"/>
      <c r="M425" s="44" t="e">
        <f>VLOOKUP(VLOOKUP($N$1,$X$4:$Y$11,2,FALSE)&amp;$S$1&amp;A425,作業ｼｰﾄ!$B$4:$N$709,9,FALSE)</f>
        <v>#N/A</v>
      </c>
      <c r="N425" s="44"/>
      <c r="O425" s="44"/>
      <c r="P425" s="30" t="e">
        <f>VLOOKUP(VLOOKUP($N$1,$X$4:$Y$11,2,FALSE)&amp;$S$1&amp;A425,作業ｼｰﾄ!$B$4:$N$709,10,FALSE)</f>
        <v>#N/A</v>
      </c>
      <c r="Q425" s="39" t="e">
        <f>VLOOKUP(VLOOKUP($N$1,$X$4:$Y$11,2,FALSE)&amp;$S$1&amp;A425,作業ｼｰﾄ!$B$4:$N$709,11,FALSE)</f>
        <v>#N/A</v>
      </c>
      <c r="R425" s="39"/>
      <c r="S425" s="39"/>
      <c r="T425" s="19" t="e">
        <f>VLOOKUP(VLOOKUP($N$1,$X$4:$Y$11,2,FALSE)&amp;$S$1&amp;A425,作業ｼｰﾄ!$B$4:$N$709,12,FALSE)</f>
        <v>#N/A</v>
      </c>
      <c r="U425" s="29" t="e">
        <f>VLOOKUP(VLOOKUP($N$1,$X$4:$Y$11,2,FALSE)&amp;$S$1&amp;A425,作業ｼｰﾄ!$B$4:$N$709,13,FALSE)</f>
        <v>#N/A</v>
      </c>
    </row>
    <row r="426" spans="1:21" ht="15.75" hidden="1" customHeight="1" x14ac:dyDescent="0.15">
      <c r="A426" s="3">
        <v>423</v>
      </c>
      <c r="B426" s="3">
        <f>IF(COUNTIF($I$4:L426,I426)=1,1,0)</f>
        <v>0</v>
      </c>
      <c r="C426" s="3" t="str">
        <f>IF(B426=0,"",SUM($B$4:B426))</f>
        <v/>
      </c>
      <c r="D426" s="39" t="e">
        <f>VLOOKUP(VLOOKUP($N$1,$X$4:$Y$11,2,FALSE)&amp;$S$1&amp;A426,作業ｼｰﾄ!$B$4:$N$709,6,FALSE)</f>
        <v>#N/A</v>
      </c>
      <c r="E426" s="39"/>
      <c r="F426" s="39"/>
      <c r="G426" s="40" t="e">
        <f>VLOOKUP(VLOOKUP($N$1,$X$4:$Y$11,2,FALSE)&amp;$S$1&amp;A426,作業ｼｰﾄ!$B$4:$N$709,7,FALSE)</f>
        <v>#N/A</v>
      </c>
      <c r="H426" s="40"/>
      <c r="I426" s="38" t="e">
        <f>VLOOKUP(VLOOKUP($N$1,$X$4:$Y$11,2,FALSE)&amp;$S$1&amp;A426,作業ｼｰﾄ!$B$4:$N$709,8,FALSE)</f>
        <v>#N/A</v>
      </c>
      <c r="J426" s="38"/>
      <c r="K426" s="38"/>
      <c r="L426" s="38"/>
      <c r="M426" s="44" t="e">
        <f>VLOOKUP(VLOOKUP($N$1,$X$4:$Y$11,2,FALSE)&amp;$S$1&amp;A426,作業ｼｰﾄ!$B$4:$N$709,9,FALSE)</f>
        <v>#N/A</v>
      </c>
      <c r="N426" s="44"/>
      <c r="O426" s="44"/>
      <c r="P426" s="30" t="e">
        <f>VLOOKUP(VLOOKUP($N$1,$X$4:$Y$11,2,FALSE)&amp;$S$1&amp;A426,作業ｼｰﾄ!$B$4:$N$709,10,FALSE)</f>
        <v>#N/A</v>
      </c>
      <c r="Q426" s="39" t="e">
        <f>VLOOKUP(VLOOKUP($N$1,$X$4:$Y$11,2,FALSE)&amp;$S$1&amp;A426,作業ｼｰﾄ!$B$4:$N$709,11,FALSE)</f>
        <v>#N/A</v>
      </c>
      <c r="R426" s="39"/>
      <c r="S426" s="39"/>
      <c r="T426" s="19" t="e">
        <f>VLOOKUP(VLOOKUP($N$1,$X$4:$Y$11,2,FALSE)&amp;$S$1&amp;A426,作業ｼｰﾄ!$B$4:$N$709,12,FALSE)</f>
        <v>#N/A</v>
      </c>
      <c r="U426" s="29" t="e">
        <f>VLOOKUP(VLOOKUP($N$1,$X$4:$Y$11,2,FALSE)&amp;$S$1&amp;A426,作業ｼｰﾄ!$B$4:$N$709,13,FALSE)</f>
        <v>#N/A</v>
      </c>
    </row>
    <row r="427" spans="1:21" ht="15.75" hidden="1" customHeight="1" x14ac:dyDescent="0.15">
      <c r="A427" s="3">
        <v>424</v>
      </c>
      <c r="B427" s="3">
        <f>IF(COUNTIF($I$4:L427,I427)=1,1,0)</f>
        <v>0</v>
      </c>
      <c r="C427" s="3" t="str">
        <f>IF(B427=0,"",SUM($B$4:B427))</f>
        <v/>
      </c>
      <c r="D427" s="39" t="e">
        <f>VLOOKUP(VLOOKUP($N$1,$X$4:$Y$11,2,FALSE)&amp;$S$1&amp;A427,作業ｼｰﾄ!$B$4:$N$709,6,FALSE)</f>
        <v>#N/A</v>
      </c>
      <c r="E427" s="39"/>
      <c r="F427" s="39"/>
      <c r="G427" s="40" t="e">
        <f>VLOOKUP(VLOOKUP($N$1,$X$4:$Y$11,2,FALSE)&amp;$S$1&amp;A427,作業ｼｰﾄ!$B$4:$N$709,7,FALSE)</f>
        <v>#N/A</v>
      </c>
      <c r="H427" s="40"/>
      <c r="I427" s="38" t="e">
        <f>VLOOKUP(VLOOKUP($N$1,$X$4:$Y$11,2,FALSE)&amp;$S$1&amp;A427,作業ｼｰﾄ!$B$4:$N$709,8,FALSE)</f>
        <v>#N/A</v>
      </c>
      <c r="J427" s="38"/>
      <c r="K427" s="38"/>
      <c r="L427" s="38"/>
      <c r="M427" s="44" t="e">
        <f>VLOOKUP(VLOOKUP($N$1,$X$4:$Y$11,2,FALSE)&amp;$S$1&amp;A427,作業ｼｰﾄ!$B$4:$N$709,9,FALSE)</f>
        <v>#N/A</v>
      </c>
      <c r="N427" s="44"/>
      <c r="O427" s="44"/>
      <c r="P427" s="30" t="e">
        <f>VLOOKUP(VLOOKUP($N$1,$X$4:$Y$11,2,FALSE)&amp;$S$1&amp;A427,作業ｼｰﾄ!$B$4:$N$709,10,FALSE)</f>
        <v>#N/A</v>
      </c>
      <c r="Q427" s="39" t="e">
        <f>VLOOKUP(VLOOKUP($N$1,$X$4:$Y$11,2,FALSE)&amp;$S$1&amp;A427,作業ｼｰﾄ!$B$4:$N$709,11,FALSE)</f>
        <v>#N/A</v>
      </c>
      <c r="R427" s="39"/>
      <c r="S427" s="39"/>
      <c r="T427" s="19" t="e">
        <f>VLOOKUP(VLOOKUP($N$1,$X$4:$Y$11,2,FALSE)&amp;$S$1&amp;A427,作業ｼｰﾄ!$B$4:$N$709,12,FALSE)</f>
        <v>#N/A</v>
      </c>
      <c r="U427" s="29" t="e">
        <f>VLOOKUP(VLOOKUP($N$1,$X$4:$Y$11,2,FALSE)&amp;$S$1&amp;A427,作業ｼｰﾄ!$B$4:$N$709,13,FALSE)</f>
        <v>#N/A</v>
      </c>
    </row>
    <row r="428" spans="1:21" ht="15.75" hidden="1" customHeight="1" x14ac:dyDescent="0.15">
      <c r="A428" s="3">
        <v>425</v>
      </c>
      <c r="B428" s="3">
        <f>IF(COUNTIF($I$4:L428,I428)=1,1,0)</f>
        <v>0</v>
      </c>
      <c r="C428" s="3" t="str">
        <f>IF(B428=0,"",SUM($B$4:B428))</f>
        <v/>
      </c>
      <c r="D428" s="39" t="e">
        <f>VLOOKUP(VLOOKUP($N$1,$X$4:$Y$11,2,FALSE)&amp;$S$1&amp;A428,作業ｼｰﾄ!$B$4:$N$709,6,FALSE)</f>
        <v>#N/A</v>
      </c>
      <c r="E428" s="39"/>
      <c r="F428" s="39"/>
      <c r="G428" s="40" t="e">
        <f>VLOOKUP(VLOOKUP($N$1,$X$4:$Y$11,2,FALSE)&amp;$S$1&amp;A428,作業ｼｰﾄ!$B$4:$N$709,7,FALSE)</f>
        <v>#N/A</v>
      </c>
      <c r="H428" s="40"/>
      <c r="I428" s="38" t="e">
        <f>VLOOKUP(VLOOKUP($N$1,$X$4:$Y$11,2,FALSE)&amp;$S$1&amp;A428,作業ｼｰﾄ!$B$4:$N$709,8,FALSE)</f>
        <v>#N/A</v>
      </c>
      <c r="J428" s="38"/>
      <c r="K428" s="38"/>
      <c r="L428" s="38"/>
      <c r="M428" s="44" t="e">
        <f>VLOOKUP(VLOOKUP($N$1,$X$4:$Y$11,2,FALSE)&amp;$S$1&amp;A428,作業ｼｰﾄ!$B$4:$N$709,9,FALSE)</f>
        <v>#N/A</v>
      </c>
      <c r="N428" s="44"/>
      <c r="O428" s="44"/>
      <c r="P428" s="30" t="e">
        <f>VLOOKUP(VLOOKUP($N$1,$X$4:$Y$11,2,FALSE)&amp;$S$1&amp;A428,作業ｼｰﾄ!$B$4:$N$709,10,FALSE)</f>
        <v>#N/A</v>
      </c>
      <c r="Q428" s="39" t="e">
        <f>VLOOKUP(VLOOKUP($N$1,$X$4:$Y$11,2,FALSE)&amp;$S$1&amp;A428,作業ｼｰﾄ!$B$4:$N$709,11,FALSE)</f>
        <v>#N/A</v>
      </c>
      <c r="R428" s="39"/>
      <c r="S428" s="39"/>
      <c r="T428" s="19" t="e">
        <f>VLOOKUP(VLOOKUP($N$1,$X$4:$Y$11,2,FALSE)&amp;$S$1&amp;A428,作業ｼｰﾄ!$B$4:$N$709,12,FALSE)</f>
        <v>#N/A</v>
      </c>
      <c r="U428" s="29" t="e">
        <f>VLOOKUP(VLOOKUP($N$1,$X$4:$Y$11,2,FALSE)&amp;$S$1&amp;A428,作業ｼｰﾄ!$B$4:$N$709,13,FALSE)</f>
        <v>#N/A</v>
      </c>
    </row>
    <row r="429" spans="1:21" ht="15.75" hidden="1" customHeight="1" x14ac:dyDescent="0.15">
      <c r="A429" s="3">
        <v>426</v>
      </c>
      <c r="B429" s="3">
        <f>IF(COUNTIF($I$4:L429,I429)=1,1,0)</f>
        <v>0</v>
      </c>
      <c r="C429" s="3" t="str">
        <f>IF(B429=0,"",SUM($B$4:B429))</f>
        <v/>
      </c>
      <c r="D429" s="39" t="e">
        <f>VLOOKUP(VLOOKUP($N$1,$X$4:$Y$11,2,FALSE)&amp;$S$1&amp;A429,作業ｼｰﾄ!$B$4:$N$709,6,FALSE)</f>
        <v>#N/A</v>
      </c>
      <c r="E429" s="39"/>
      <c r="F429" s="39"/>
      <c r="G429" s="40" t="e">
        <f>VLOOKUP(VLOOKUP($N$1,$X$4:$Y$11,2,FALSE)&amp;$S$1&amp;A429,作業ｼｰﾄ!$B$4:$N$709,7,FALSE)</f>
        <v>#N/A</v>
      </c>
      <c r="H429" s="40"/>
      <c r="I429" s="38" t="e">
        <f>VLOOKUP(VLOOKUP($N$1,$X$4:$Y$11,2,FALSE)&amp;$S$1&amp;A429,作業ｼｰﾄ!$B$4:$N$709,8,FALSE)</f>
        <v>#N/A</v>
      </c>
      <c r="J429" s="38"/>
      <c r="K429" s="38"/>
      <c r="L429" s="38"/>
      <c r="M429" s="44" t="e">
        <f>VLOOKUP(VLOOKUP($N$1,$X$4:$Y$11,2,FALSE)&amp;$S$1&amp;A429,作業ｼｰﾄ!$B$4:$N$709,9,FALSE)</f>
        <v>#N/A</v>
      </c>
      <c r="N429" s="44"/>
      <c r="O429" s="44"/>
      <c r="P429" s="30" t="e">
        <f>VLOOKUP(VLOOKUP($N$1,$X$4:$Y$11,2,FALSE)&amp;$S$1&amp;A429,作業ｼｰﾄ!$B$4:$N$709,10,FALSE)</f>
        <v>#N/A</v>
      </c>
      <c r="Q429" s="39" t="e">
        <f>VLOOKUP(VLOOKUP($N$1,$X$4:$Y$11,2,FALSE)&amp;$S$1&amp;A429,作業ｼｰﾄ!$B$4:$N$709,11,FALSE)</f>
        <v>#N/A</v>
      </c>
      <c r="R429" s="39"/>
      <c r="S429" s="39"/>
      <c r="T429" s="19" t="e">
        <f>VLOOKUP(VLOOKUP($N$1,$X$4:$Y$11,2,FALSE)&amp;$S$1&amp;A429,作業ｼｰﾄ!$B$4:$N$709,12,FALSE)</f>
        <v>#N/A</v>
      </c>
      <c r="U429" s="29" t="e">
        <f>VLOOKUP(VLOOKUP($N$1,$X$4:$Y$11,2,FALSE)&amp;$S$1&amp;A429,作業ｼｰﾄ!$B$4:$N$709,13,FALSE)</f>
        <v>#N/A</v>
      </c>
    </row>
    <row r="430" spans="1:21" ht="15.75" hidden="1" customHeight="1" x14ac:dyDescent="0.15">
      <c r="A430" s="3">
        <v>427</v>
      </c>
      <c r="B430" s="3">
        <f>IF(COUNTIF($I$4:L430,I430)=1,1,0)</f>
        <v>0</v>
      </c>
      <c r="C430" s="3" t="str">
        <f>IF(B430=0,"",SUM($B$4:B430))</f>
        <v/>
      </c>
      <c r="D430" s="39" t="e">
        <f>VLOOKUP(VLOOKUP($N$1,$X$4:$Y$11,2,FALSE)&amp;$S$1&amp;A430,作業ｼｰﾄ!$B$4:$N$709,6,FALSE)</f>
        <v>#N/A</v>
      </c>
      <c r="E430" s="39"/>
      <c r="F430" s="39"/>
      <c r="G430" s="40" t="e">
        <f>VLOOKUP(VLOOKUP($N$1,$X$4:$Y$11,2,FALSE)&amp;$S$1&amp;A430,作業ｼｰﾄ!$B$4:$N$709,7,FALSE)</f>
        <v>#N/A</v>
      </c>
      <c r="H430" s="40"/>
      <c r="I430" s="38" t="e">
        <f>VLOOKUP(VLOOKUP($N$1,$X$4:$Y$11,2,FALSE)&amp;$S$1&amp;A430,作業ｼｰﾄ!$B$4:$N$709,8,FALSE)</f>
        <v>#N/A</v>
      </c>
      <c r="J430" s="38"/>
      <c r="K430" s="38"/>
      <c r="L430" s="38"/>
      <c r="M430" s="44" t="e">
        <f>VLOOKUP(VLOOKUP($N$1,$X$4:$Y$11,2,FALSE)&amp;$S$1&amp;A430,作業ｼｰﾄ!$B$4:$N$709,9,FALSE)</f>
        <v>#N/A</v>
      </c>
      <c r="N430" s="44"/>
      <c r="O430" s="44"/>
      <c r="P430" s="30" t="e">
        <f>VLOOKUP(VLOOKUP($N$1,$X$4:$Y$11,2,FALSE)&amp;$S$1&amp;A430,作業ｼｰﾄ!$B$4:$N$709,10,FALSE)</f>
        <v>#N/A</v>
      </c>
      <c r="Q430" s="39" t="e">
        <f>VLOOKUP(VLOOKUP($N$1,$X$4:$Y$11,2,FALSE)&amp;$S$1&amp;A430,作業ｼｰﾄ!$B$4:$N$709,11,FALSE)</f>
        <v>#N/A</v>
      </c>
      <c r="R430" s="39"/>
      <c r="S430" s="39"/>
      <c r="T430" s="19" t="e">
        <f>VLOOKUP(VLOOKUP($N$1,$X$4:$Y$11,2,FALSE)&amp;$S$1&amp;A430,作業ｼｰﾄ!$B$4:$N$709,12,FALSE)</f>
        <v>#N/A</v>
      </c>
      <c r="U430" s="29" t="e">
        <f>VLOOKUP(VLOOKUP($N$1,$X$4:$Y$11,2,FALSE)&amp;$S$1&amp;A430,作業ｼｰﾄ!$B$4:$N$709,13,FALSE)</f>
        <v>#N/A</v>
      </c>
    </row>
    <row r="431" spans="1:21" ht="15.75" hidden="1" customHeight="1" x14ac:dyDescent="0.15">
      <c r="A431" s="3">
        <v>428</v>
      </c>
      <c r="B431" s="3">
        <f>IF(COUNTIF($I$4:L431,I431)=1,1,0)</f>
        <v>0</v>
      </c>
      <c r="C431" s="3" t="str">
        <f>IF(B431=0,"",SUM($B$4:B431))</f>
        <v/>
      </c>
      <c r="D431" s="39" t="e">
        <f>VLOOKUP(VLOOKUP($N$1,$X$4:$Y$11,2,FALSE)&amp;$S$1&amp;A431,作業ｼｰﾄ!$B$4:$N$709,6,FALSE)</f>
        <v>#N/A</v>
      </c>
      <c r="E431" s="39"/>
      <c r="F431" s="39"/>
      <c r="G431" s="40" t="e">
        <f>VLOOKUP(VLOOKUP($N$1,$X$4:$Y$11,2,FALSE)&amp;$S$1&amp;A431,作業ｼｰﾄ!$B$4:$N$709,7,FALSE)</f>
        <v>#N/A</v>
      </c>
      <c r="H431" s="40"/>
      <c r="I431" s="38" t="e">
        <f>VLOOKUP(VLOOKUP($N$1,$X$4:$Y$11,2,FALSE)&amp;$S$1&amp;A431,作業ｼｰﾄ!$B$4:$N$709,8,FALSE)</f>
        <v>#N/A</v>
      </c>
      <c r="J431" s="38"/>
      <c r="K431" s="38"/>
      <c r="L431" s="38"/>
      <c r="M431" s="44" t="e">
        <f>VLOOKUP(VLOOKUP($N$1,$X$4:$Y$11,2,FALSE)&amp;$S$1&amp;A431,作業ｼｰﾄ!$B$4:$N$709,9,FALSE)</f>
        <v>#N/A</v>
      </c>
      <c r="N431" s="44"/>
      <c r="O431" s="44"/>
      <c r="P431" s="30" t="e">
        <f>VLOOKUP(VLOOKUP($N$1,$X$4:$Y$11,2,FALSE)&amp;$S$1&amp;A431,作業ｼｰﾄ!$B$4:$N$709,10,FALSE)</f>
        <v>#N/A</v>
      </c>
      <c r="Q431" s="39" t="e">
        <f>VLOOKUP(VLOOKUP($N$1,$X$4:$Y$11,2,FALSE)&amp;$S$1&amp;A431,作業ｼｰﾄ!$B$4:$N$709,11,FALSE)</f>
        <v>#N/A</v>
      </c>
      <c r="R431" s="39"/>
      <c r="S431" s="39"/>
      <c r="T431" s="19" t="e">
        <f>VLOOKUP(VLOOKUP($N$1,$X$4:$Y$11,2,FALSE)&amp;$S$1&amp;A431,作業ｼｰﾄ!$B$4:$N$709,12,FALSE)</f>
        <v>#N/A</v>
      </c>
      <c r="U431" s="29" t="e">
        <f>VLOOKUP(VLOOKUP($N$1,$X$4:$Y$11,2,FALSE)&amp;$S$1&amp;A431,作業ｼｰﾄ!$B$4:$N$709,13,FALSE)</f>
        <v>#N/A</v>
      </c>
    </row>
    <row r="432" spans="1:21" ht="15.75" hidden="1" customHeight="1" x14ac:dyDescent="0.15">
      <c r="A432" s="3">
        <v>429</v>
      </c>
      <c r="B432" s="3">
        <f>IF(COUNTIF($I$4:L432,I432)=1,1,0)</f>
        <v>0</v>
      </c>
      <c r="C432" s="3" t="str">
        <f>IF(B432=0,"",SUM($B$4:B432))</f>
        <v/>
      </c>
      <c r="D432" s="39" t="e">
        <f>VLOOKUP(VLOOKUP($N$1,$X$4:$Y$11,2,FALSE)&amp;$S$1&amp;A432,作業ｼｰﾄ!$B$4:$N$709,6,FALSE)</f>
        <v>#N/A</v>
      </c>
      <c r="E432" s="39"/>
      <c r="F432" s="39"/>
      <c r="G432" s="40" t="e">
        <f>VLOOKUP(VLOOKUP($N$1,$X$4:$Y$11,2,FALSE)&amp;$S$1&amp;A432,作業ｼｰﾄ!$B$4:$N$709,7,FALSE)</f>
        <v>#N/A</v>
      </c>
      <c r="H432" s="40"/>
      <c r="I432" s="38" t="e">
        <f>VLOOKUP(VLOOKUP($N$1,$X$4:$Y$11,2,FALSE)&amp;$S$1&amp;A432,作業ｼｰﾄ!$B$4:$N$709,8,FALSE)</f>
        <v>#N/A</v>
      </c>
      <c r="J432" s="38"/>
      <c r="K432" s="38"/>
      <c r="L432" s="38"/>
      <c r="M432" s="44" t="e">
        <f>VLOOKUP(VLOOKUP($N$1,$X$4:$Y$11,2,FALSE)&amp;$S$1&amp;A432,作業ｼｰﾄ!$B$4:$N$709,9,FALSE)</f>
        <v>#N/A</v>
      </c>
      <c r="N432" s="44"/>
      <c r="O432" s="44"/>
      <c r="P432" s="30" t="e">
        <f>VLOOKUP(VLOOKUP($N$1,$X$4:$Y$11,2,FALSE)&amp;$S$1&amp;A432,作業ｼｰﾄ!$B$4:$N$709,10,FALSE)</f>
        <v>#N/A</v>
      </c>
      <c r="Q432" s="39" t="e">
        <f>VLOOKUP(VLOOKUP($N$1,$X$4:$Y$11,2,FALSE)&amp;$S$1&amp;A432,作業ｼｰﾄ!$B$4:$N$709,11,FALSE)</f>
        <v>#N/A</v>
      </c>
      <c r="R432" s="39"/>
      <c r="S432" s="39"/>
      <c r="T432" s="19" t="e">
        <f>VLOOKUP(VLOOKUP($N$1,$X$4:$Y$11,2,FALSE)&amp;$S$1&amp;A432,作業ｼｰﾄ!$B$4:$N$709,12,FALSE)</f>
        <v>#N/A</v>
      </c>
      <c r="U432" s="29" t="e">
        <f>VLOOKUP(VLOOKUP($N$1,$X$4:$Y$11,2,FALSE)&amp;$S$1&amp;A432,作業ｼｰﾄ!$B$4:$N$709,13,FALSE)</f>
        <v>#N/A</v>
      </c>
    </row>
    <row r="433" spans="1:21" ht="15.75" hidden="1" customHeight="1" x14ac:dyDescent="0.15">
      <c r="A433" s="3">
        <v>430</v>
      </c>
      <c r="B433" s="3">
        <f>IF(COUNTIF($I$4:L433,I433)=1,1,0)</f>
        <v>0</v>
      </c>
      <c r="C433" s="3" t="str">
        <f>IF(B433=0,"",SUM($B$4:B433))</f>
        <v/>
      </c>
      <c r="D433" s="39" t="e">
        <f>VLOOKUP(VLOOKUP($N$1,$X$4:$Y$11,2,FALSE)&amp;$S$1&amp;A433,作業ｼｰﾄ!$B$4:$N$709,6,FALSE)</f>
        <v>#N/A</v>
      </c>
      <c r="E433" s="39"/>
      <c r="F433" s="39"/>
      <c r="G433" s="40" t="e">
        <f>VLOOKUP(VLOOKUP($N$1,$X$4:$Y$11,2,FALSE)&amp;$S$1&amp;A433,作業ｼｰﾄ!$B$4:$N$709,7,FALSE)</f>
        <v>#N/A</v>
      </c>
      <c r="H433" s="40"/>
      <c r="I433" s="38" t="e">
        <f>VLOOKUP(VLOOKUP($N$1,$X$4:$Y$11,2,FALSE)&amp;$S$1&amp;A433,作業ｼｰﾄ!$B$4:$N$709,8,FALSE)</f>
        <v>#N/A</v>
      </c>
      <c r="J433" s="38"/>
      <c r="K433" s="38"/>
      <c r="L433" s="38"/>
      <c r="M433" s="44" t="e">
        <f>VLOOKUP(VLOOKUP($N$1,$X$4:$Y$11,2,FALSE)&amp;$S$1&amp;A433,作業ｼｰﾄ!$B$4:$N$709,9,FALSE)</f>
        <v>#N/A</v>
      </c>
      <c r="N433" s="44"/>
      <c r="O433" s="44"/>
      <c r="P433" s="30" t="e">
        <f>VLOOKUP(VLOOKUP($N$1,$X$4:$Y$11,2,FALSE)&amp;$S$1&amp;A433,作業ｼｰﾄ!$B$4:$N$709,10,FALSE)</f>
        <v>#N/A</v>
      </c>
      <c r="Q433" s="39" t="e">
        <f>VLOOKUP(VLOOKUP($N$1,$X$4:$Y$11,2,FALSE)&amp;$S$1&amp;A433,作業ｼｰﾄ!$B$4:$N$709,11,FALSE)</f>
        <v>#N/A</v>
      </c>
      <c r="R433" s="39"/>
      <c r="S433" s="39"/>
      <c r="T433" s="19" t="e">
        <f>VLOOKUP(VLOOKUP($N$1,$X$4:$Y$11,2,FALSE)&amp;$S$1&amp;A433,作業ｼｰﾄ!$B$4:$N$709,12,FALSE)</f>
        <v>#N/A</v>
      </c>
      <c r="U433" s="29" t="e">
        <f>VLOOKUP(VLOOKUP($N$1,$X$4:$Y$11,2,FALSE)&amp;$S$1&amp;A433,作業ｼｰﾄ!$B$4:$N$709,13,FALSE)</f>
        <v>#N/A</v>
      </c>
    </row>
    <row r="434" spans="1:21" ht="15.75" hidden="1" customHeight="1" x14ac:dyDescent="0.15">
      <c r="A434" s="3">
        <v>431</v>
      </c>
      <c r="B434" s="3">
        <f>IF(COUNTIF($I$4:L434,I434)=1,1,0)</f>
        <v>0</v>
      </c>
      <c r="C434" s="3" t="str">
        <f>IF(B434=0,"",SUM($B$4:B434))</f>
        <v/>
      </c>
      <c r="D434" s="39" t="e">
        <f>VLOOKUP(VLOOKUP($N$1,$X$4:$Y$11,2,FALSE)&amp;$S$1&amp;A434,作業ｼｰﾄ!$B$4:$N$709,6,FALSE)</f>
        <v>#N/A</v>
      </c>
      <c r="E434" s="39"/>
      <c r="F434" s="39"/>
      <c r="G434" s="40" t="e">
        <f>VLOOKUP(VLOOKUP($N$1,$X$4:$Y$11,2,FALSE)&amp;$S$1&amp;A434,作業ｼｰﾄ!$B$4:$N$709,7,FALSE)</f>
        <v>#N/A</v>
      </c>
      <c r="H434" s="40"/>
      <c r="I434" s="38" t="e">
        <f>VLOOKUP(VLOOKUP($N$1,$X$4:$Y$11,2,FALSE)&amp;$S$1&amp;A434,作業ｼｰﾄ!$B$4:$N$709,8,FALSE)</f>
        <v>#N/A</v>
      </c>
      <c r="J434" s="38"/>
      <c r="K434" s="38"/>
      <c r="L434" s="38"/>
      <c r="M434" s="44" t="e">
        <f>VLOOKUP(VLOOKUP($N$1,$X$4:$Y$11,2,FALSE)&amp;$S$1&amp;A434,作業ｼｰﾄ!$B$4:$N$709,9,FALSE)</f>
        <v>#N/A</v>
      </c>
      <c r="N434" s="44"/>
      <c r="O434" s="44"/>
      <c r="P434" s="30" t="e">
        <f>VLOOKUP(VLOOKUP($N$1,$X$4:$Y$11,2,FALSE)&amp;$S$1&amp;A434,作業ｼｰﾄ!$B$4:$N$709,10,FALSE)</f>
        <v>#N/A</v>
      </c>
      <c r="Q434" s="39" t="e">
        <f>VLOOKUP(VLOOKUP($N$1,$X$4:$Y$11,2,FALSE)&amp;$S$1&amp;A434,作業ｼｰﾄ!$B$4:$N$709,11,FALSE)</f>
        <v>#N/A</v>
      </c>
      <c r="R434" s="39"/>
      <c r="S434" s="39"/>
      <c r="T434" s="19" t="e">
        <f>VLOOKUP(VLOOKUP($N$1,$X$4:$Y$11,2,FALSE)&amp;$S$1&amp;A434,作業ｼｰﾄ!$B$4:$N$709,12,FALSE)</f>
        <v>#N/A</v>
      </c>
      <c r="U434" s="29" t="e">
        <f>VLOOKUP(VLOOKUP($N$1,$X$4:$Y$11,2,FALSE)&amp;$S$1&amp;A434,作業ｼｰﾄ!$B$4:$N$709,13,FALSE)</f>
        <v>#N/A</v>
      </c>
    </row>
    <row r="435" spans="1:21" ht="15.75" hidden="1" customHeight="1" x14ac:dyDescent="0.15">
      <c r="A435" s="3">
        <v>432</v>
      </c>
      <c r="B435" s="3">
        <f>IF(COUNTIF($I$4:L435,I435)=1,1,0)</f>
        <v>0</v>
      </c>
      <c r="C435" s="3" t="str">
        <f>IF(B435=0,"",SUM($B$4:B435))</f>
        <v/>
      </c>
      <c r="D435" s="39" t="e">
        <f>VLOOKUP(VLOOKUP($N$1,$X$4:$Y$11,2,FALSE)&amp;$S$1&amp;A435,作業ｼｰﾄ!$B$4:$N$709,6,FALSE)</f>
        <v>#N/A</v>
      </c>
      <c r="E435" s="39"/>
      <c r="F435" s="39"/>
      <c r="G435" s="40" t="e">
        <f>VLOOKUP(VLOOKUP($N$1,$X$4:$Y$11,2,FALSE)&amp;$S$1&amp;A435,作業ｼｰﾄ!$B$4:$N$709,7,FALSE)</f>
        <v>#N/A</v>
      </c>
      <c r="H435" s="40"/>
      <c r="I435" s="38" t="e">
        <f>VLOOKUP(VLOOKUP($N$1,$X$4:$Y$11,2,FALSE)&amp;$S$1&amp;A435,作業ｼｰﾄ!$B$4:$N$709,8,FALSE)</f>
        <v>#N/A</v>
      </c>
      <c r="J435" s="38"/>
      <c r="K435" s="38"/>
      <c r="L435" s="38"/>
      <c r="M435" s="44" t="e">
        <f>VLOOKUP(VLOOKUP($N$1,$X$4:$Y$11,2,FALSE)&amp;$S$1&amp;A435,作業ｼｰﾄ!$B$4:$N$709,9,FALSE)</f>
        <v>#N/A</v>
      </c>
      <c r="N435" s="44"/>
      <c r="O435" s="44"/>
      <c r="P435" s="30" t="e">
        <f>VLOOKUP(VLOOKUP($N$1,$X$4:$Y$11,2,FALSE)&amp;$S$1&amp;A435,作業ｼｰﾄ!$B$4:$N$709,10,FALSE)</f>
        <v>#N/A</v>
      </c>
      <c r="Q435" s="39" t="e">
        <f>VLOOKUP(VLOOKUP($N$1,$X$4:$Y$11,2,FALSE)&amp;$S$1&amp;A435,作業ｼｰﾄ!$B$4:$N$709,11,FALSE)</f>
        <v>#N/A</v>
      </c>
      <c r="R435" s="39"/>
      <c r="S435" s="39"/>
      <c r="T435" s="19" t="e">
        <f>VLOOKUP(VLOOKUP($N$1,$X$4:$Y$11,2,FALSE)&amp;$S$1&amp;A435,作業ｼｰﾄ!$B$4:$N$709,12,FALSE)</f>
        <v>#N/A</v>
      </c>
      <c r="U435" s="29" t="e">
        <f>VLOOKUP(VLOOKUP($N$1,$X$4:$Y$11,2,FALSE)&amp;$S$1&amp;A435,作業ｼｰﾄ!$B$4:$N$709,13,FALSE)</f>
        <v>#N/A</v>
      </c>
    </row>
    <row r="436" spans="1:21" ht="15.75" hidden="1" customHeight="1" x14ac:dyDescent="0.15">
      <c r="A436" s="3">
        <v>433</v>
      </c>
      <c r="B436" s="3">
        <f>IF(COUNTIF($I$4:L436,I436)=1,1,0)</f>
        <v>0</v>
      </c>
      <c r="C436" s="3" t="str">
        <f>IF(B436=0,"",SUM($B$4:B436))</f>
        <v/>
      </c>
      <c r="D436" s="39" t="e">
        <f>VLOOKUP(VLOOKUP($N$1,$X$4:$Y$11,2,FALSE)&amp;$S$1&amp;A436,作業ｼｰﾄ!$B$4:$N$709,6,FALSE)</f>
        <v>#N/A</v>
      </c>
      <c r="E436" s="39"/>
      <c r="F436" s="39"/>
      <c r="G436" s="40" t="e">
        <f>VLOOKUP(VLOOKUP($N$1,$X$4:$Y$11,2,FALSE)&amp;$S$1&amp;A436,作業ｼｰﾄ!$B$4:$N$709,7,FALSE)</f>
        <v>#N/A</v>
      </c>
      <c r="H436" s="40"/>
      <c r="I436" s="38" t="e">
        <f>VLOOKUP(VLOOKUP($N$1,$X$4:$Y$11,2,FALSE)&amp;$S$1&amp;A436,作業ｼｰﾄ!$B$4:$N$709,8,FALSE)</f>
        <v>#N/A</v>
      </c>
      <c r="J436" s="38"/>
      <c r="K436" s="38"/>
      <c r="L436" s="38"/>
      <c r="M436" s="44" t="e">
        <f>VLOOKUP(VLOOKUP($N$1,$X$4:$Y$11,2,FALSE)&amp;$S$1&amp;A436,作業ｼｰﾄ!$B$4:$N$709,9,FALSE)</f>
        <v>#N/A</v>
      </c>
      <c r="N436" s="44"/>
      <c r="O436" s="44"/>
      <c r="P436" s="30" t="e">
        <f>VLOOKUP(VLOOKUP($N$1,$X$4:$Y$11,2,FALSE)&amp;$S$1&amp;A436,作業ｼｰﾄ!$B$4:$N$709,10,FALSE)</f>
        <v>#N/A</v>
      </c>
      <c r="Q436" s="39" t="e">
        <f>VLOOKUP(VLOOKUP($N$1,$X$4:$Y$11,2,FALSE)&amp;$S$1&amp;A436,作業ｼｰﾄ!$B$4:$N$709,11,FALSE)</f>
        <v>#N/A</v>
      </c>
      <c r="R436" s="39"/>
      <c r="S436" s="39"/>
      <c r="T436" s="19" t="e">
        <f>VLOOKUP(VLOOKUP($N$1,$X$4:$Y$11,2,FALSE)&amp;$S$1&amp;A436,作業ｼｰﾄ!$B$4:$N$709,12,FALSE)</f>
        <v>#N/A</v>
      </c>
      <c r="U436" s="29" t="e">
        <f>VLOOKUP(VLOOKUP($N$1,$X$4:$Y$11,2,FALSE)&amp;$S$1&amp;A436,作業ｼｰﾄ!$B$4:$N$709,13,FALSE)</f>
        <v>#N/A</v>
      </c>
    </row>
    <row r="437" spans="1:21" ht="15.75" hidden="1" customHeight="1" x14ac:dyDescent="0.15">
      <c r="A437" s="3">
        <v>434</v>
      </c>
      <c r="B437" s="3">
        <f>IF(COUNTIF($I$4:L437,I437)=1,1,0)</f>
        <v>0</v>
      </c>
      <c r="C437" s="3" t="str">
        <f>IF(B437=0,"",SUM($B$4:B437))</f>
        <v/>
      </c>
      <c r="D437" s="39" t="e">
        <f>VLOOKUP(VLOOKUP($N$1,$X$4:$Y$11,2,FALSE)&amp;$S$1&amp;A437,作業ｼｰﾄ!$B$4:$N$709,6,FALSE)</f>
        <v>#N/A</v>
      </c>
      <c r="E437" s="39"/>
      <c r="F437" s="39"/>
      <c r="G437" s="40" t="e">
        <f>VLOOKUP(VLOOKUP($N$1,$X$4:$Y$11,2,FALSE)&amp;$S$1&amp;A437,作業ｼｰﾄ!$B$4:$N$709,7,FALSE)</f>
        <v>#N/A</v>
      </c>
      <c r="H437" s="40"/>
      <c r="I437" s="38" t="e">
        <f>VLOOKUP(VLOOKUP($N$1,$X$4:$Y$11,2,FALSE)&amp;$S$1&amp;A437,作業ｼｰﾄ!$B$4:$N$709,8,FALSE)</f>
        <v>#N/A</v>
      </c>
      <c r="J437" s="38"/>
      <c r="K437" s="38"/>
      <c r="L437" s="38"/>
      <c r="M437" s="44" t="e">
        <f>VLOOKUP(VLOOKUP($N$1,$X$4:$Y$11,2,FALSE)&amp;$S$1&amp;A437,作業ｼｰﾄ!$B$4:$N$709,9,FALSE)</f>
        <v>#N/A</v>
      </c>
      <c r="N437" s="44"/>
      <c r="O437" s="44"/>
      <c r="P437" s="30" t="e">
        <f>VLOOKUP(VLOOKUP($N$1,$X$4:$Y$11,2,FALSE)&amp;$S$1&amp;A437,作業ｼｰﾄ!$B$4:$N$709,10,FALSE)</f>
        <v>#N/A</v>
      </c>
      <c r="Q437" s="39" t="e">
        <f>VLOOKUP(VLOOKUP($N$1,$X$4:$Y$11,2,FALSE)&amp;$S$1&amp;A437,作業ｼｰﾄ!$B$4:$N$709,11,FALSE)</f>
        <v>#N/A</v>
      </c>
      <c r="R437" s="39"/>
      <c r="S437" s="39"/>
      <c r="T437" s="19" t="e">
        <f>VLOOKUP(VLOOKUP($N$1,$X$4:$Y$11,2,FALSE)&amp;$S$1&amp;A437,作業ｼｰﾄ!$B$4:$N$709,12,FALSE)</f>
        <v>#N/A</v>
      </c>
      <c r="U437" s="29" t="e">
        <f>VLOOKUP(VLOOKUP($N$1,$X$4:$Y$11,2,FALSE)&amp;$S$1&amp;A437,作業ｼｰﾄ!$B$4:$N$709,13,FALSE)</f>
        <v>#N/A</v>
      </c>
    </row>
    <row r="438" spans="1:21" ht="15.75" hidden="1" customHeight="1" x14ac:dyDescent="0.15">
      <c r="A438" s="3">
        <v>435</v>
      </c>
      <c r="B438" s="3">
        <f>IF(COUNTIF($I$4:L438,I438)=1,1,0)</f>
        <v>0</v>
      </c>
      <c r="C438" s="3" t="str">
        <f>IF(B438=0,"",SUM($B$4:B438))</f>
        <v/>
      </c>
      <c r="D438" s="39" t="e">
        <f>VLOOKUP(VLOOKUP($N$1,$X$4:$Y$11,2,FALSE)&amp;$S$1&amp;A438,作業ｼｰﾄ!$B$4:$N$709,6,FALSE)</f>
        <v>#N/A</v>
      </c>
      <c r="E438" s="39"/>
      <c r="F438" s="39"/>
      <c r="G438" s="40" t="e">
        <f>VLOOKUP(VLOOKUP($N$1,$X$4:$Y$11,2,FALSE)&amp;$S$1&amp;A438,作業ｼｰﾄ!$B$4:$N$709,7,FALSE)</f>
        <v>#N/A</v>
      </c>
      <c r="H438" s="40"/>
      <c r="I438" s="38" t="e">
        <f>VLOOKUP(VLOOKUP($N$1,$X$4:$Y$11,2,FALSE)&amp;$S$1&amp;A438,作業ｼｰﾄ!$B$4:$N$709,8,FALSE)</f>
        <v>#N/A</v>
      </c>
      <c r="J438" s="38"/>
      <c r="K438" s="38"/>
      <c r="L438" s="38"/>
      <c r="M438" s="44" t="e">
        <f>VLOOKUP(VLOOKUP($N$1,$X$4:$Y$11,2,FALSE)&amp;$S$1&amp;A438,作業ｼｰﾄ!$B$4:$N$709,9,FALSE)</f>
        <v>#N/A</v>
      </c>
      <c r="N438" s="44"/>
      <c r="O438" s="44"/>
      <c r="P438" s="30" t="e">
        <f>VLOOKUP(VLOOKUP($N$1,$X$4:$Y$11,2,FALSE)&amp;$S$1&amp;A438,作業ｼｰﾄ!$B$4:$N$709,10,FALSE)</f>
        <v>#N/A</v>
      </c>
      <c r="Q438" s="39" t="e">
        <f>VLOOKUP(VLOOKUP($N$1,$X$4:$Y$11,2,FALSE)&amp;$S$1&amp;A438,作業ｼｰﾄ!$B$4:$N$709,11,FALSE)</f>
        <v>#N/A</v>
      </c>
      <c r="R438" s="39"/>
      <c r="S438" s="39"/>
      <c r="T438" s="19" t="e">
        <f>VLOOKUP(VLOOKUP($N$1,$X$4:$Y$11,2,FALSE)&amp;$S$1&amp;A438,作業ｼｰﾄ!$B$4:$N$709,12,FALSE)</f>
        <v>#N/A</v>
      </c>
      <c r="U438" s="29" t="e">
        <f>VLOOKUP(VLOOKUP($N$1,$X$4:$Y$11,2,FALSE)&amp;$S$1&amp;A438,作業ｼｰﾄ!$B$4:$N$709,13,FALSE)</f>
        <v>#N/A</v>
      </c>
    </row>
    <row r="439" spans="1:21" ht="15.75" hidden="1" customHeight="1" x14ac:dyDescent="0.15">
      <c r="A439" s="3">
        <v>436</v>
      </c>
      <c r="B439" s="3">
        <f>IF(COUNTIF($I$4:L439,I439)=1,1,0)</f>
        <v>0</v>
      </c>
      <c r="C439" s="3" t="str">
        <f>IF(B439=0,"",SUM($B$4:B439))</f>
        <v/>
      </c>
      <c r="D439" s="39" t="e">
        <f>VLOOKUP(VLOOKUP($N$1,$X$4:$Y$11,2,FALSE)&amp;$S$1&amp;A439,作業ｼｰﾄ!$B$4:$N$709,6,FALSE)</f>
        <v>#N/A</v>
      </c>
      <c r="E439" s="39"/>
      <c r="F439" s="39"/>
      <c r="G439" s="40" t="e">
        <f>VLOOKUP(VLOOKUP($N$1,$X$4:$Y$11,2,FALSE)&amp;$S$1&amp;A439,作業ｼｰﾄ!$B$4:$N$709,7,FALSE)</f>
        <v>#N/A</v>
      </c>
      <c r="H439" s="40"/>
      <c r="I439" s="38" t="e">
        <f>VLOOKUP(VLOOKUP($N$1,$X$4:$Y$11,2,FALSE)&amp;$S$1&amp;A439,作業ｼｰﾄ!$B$4:$N$709,8,FALSE)</f>
        <v>#N/A</v>
      </c>
      <c r="J439" s="38"/>
      <c r="K439" s="38"/>
      <c r="L439" s="38"/>
      <c r="M439" s="44" t="e">
        <f>VLOOKUP(VLOOKUP($N$1,$X$4:$Y$11,2,FALSE)&amp;$S$1&amp;A439,作業ｼｰﾄ!$B$4:$N$709,9,FALSE)</f>
        <v>#N/A</v>
      </c>
      <c r="N439" s="44"/>
      <c r="O439" s="44"/>
      <c r="P439" s="30" t="e">
        <f>VLOOKUP(VLOOKUP($N$1,$X$4:$Y$11,2,FALSE)&amp;$S$1&amp;A439,作業ｼｰﾄ!$B$4:$N$709,10,FALSE)</f>
        <v>#N/A</v>
      </c>
      <c r="Q439" s="39" t="e">
        <f>VLOOKUP(VLOOKUP($N$1,$X$4:$Y$11,2,FALSE)&amp;$S$1&amp;A439,作業ｼｰﾄ!$B$4:$N$709,11,FALSE)</f>
        <v>#N/A</v>
      </c>
      <c r="R439" s="39"/>
      <c r="S439" s="39"/>
      <c r="T439" s="19" t="e">
        <f>VLOOKUP(VLOOKUP($N$1,$X$4:$Y$11,2,FALSE)&amp;$S$1&amp;A439,作業ｼｰﾄ!$B$4:$N$709,12,FALSE)</f>
        <v>#N/A</v>
      </c>
      <c r="U439" s="29" t="e">
        <f>VLOOKUP(VLOOKUP($N$1,$X$4:$Y$11,2,FALSE)&amp;$S$1&amp;A439,作業ｼｰﾄ!$B$4:$N$709,13,FALSE)</f>
        <v>#N/A</v>
      </c>
    </row>
    <row r="440" spans="1:21" ht="15.75" hidden="1" customHeight="1" x14ac:dyDescent="0.15">
      <c r="A440" s="3">
        <v>437</v>
      </c>
      <c r="B440" s="3">
        <f>IF(COUNTIF($I$4:L440,I440)=1,1,0)</f>
        <v>0</v>
      </c>
      <c r="C440" s="3" t="str">
        <f>IF(B440=0,"",SUM($B$4:B440))</f>
        <v/>
      </c>
      <c r="D440" s="39" t="e">
        <f>VLOOKUP(VLOOKUP($N$1,$X$4:$Y$11,2,FALSE)&amp;$S$1&amp;A440,作業ｼｰﾄ!$B$4:$N$709,6,FALSE)</f>
        <v>#N/A</v>
      </c>
      <c r="E440" s="39"/>
      <c r="F440" s="39"/>
      <c r="G440" s="40" t="e">
        <f>VLOOKUP(VLOOKUP($N$1,$X$4:$Y$11,2,FALSE)&amp;$S$1&amp;A440,作業ｼｰﾄ!$B$4:$N$709,7,FALSE)</f>
        <v>#N/A</v>
      </c>
      <c r="H440" s="40"/>
      <c r="I440" s="38" t="e">
        <f>VLOOKUP(VLOOKUP($N$1,$X$4:$Y$11,2,FALSE)&amp;$S$1&amp;A440,作業ｼｰﾄ!$B$4:$N$709,8,FALSE)</f>
        <v>#N/A</v>
      </c>
      <c r="J440" s="38"/>
      <c r="K440" s="38"/>
      <c r="L440" s="38"/>
      <c r="M440" s="44" t="e">
        <f>VLOOKUP(VLOOKUP($N$1,$X$4:$Y$11,2,FALSE)&amp;$S$1&amp;A440,作業ｼｰﾄ!$B$4:$N$709,9,FALSE)</f>
        <v>#N/A</v>
      </c>
      <c r="N440" s="44"/>
      <c r="O440" s="44"/>
      <c r="P440" s="30" t="e">
        <f>VLOOKUP(VLOOKUP($N$1,$X$4:$Y$11,2,FALSE)&amp;$S$1&amp;A440,作業ｼｰﾄ!$B$4:$N$709,10,FALSE)</f>
        <v>#N/A</v>
      </c>
      <c r="Q440" s="39" t="e">
        <f>VLOOKUP(VLOOKUP($N$1,$X$4:$Y$11,2,FALSE)&amp;$S$1&amp;A440,作業ｼｰﾄ!$B$4:$N$709,11,FALSE)</f>
        <v>#N/A</v>
      </c>
      <c r="R440" s="39"/>
      <c r="S440" s="39"/>
      <c r="T440" s="19" t="e">
        <f>VLOOKUP(VLOOKUP($N$1,$X$4:$Y$11,2,FALSE)&amp;$S$1&amp;A440,作業ｼｰﾄ!$B$4:$N$709,12,FALSE)</f>
        <v>#N/A</v>
      </c>
      <c r="U440" s="29" t="e">
        <f>VLOOKUP(VLOOKUP($N$1,$X$4:$Y$11,2,FALSE)&amp;$S$1&amp;A440,作業ｼｰﾄ!$B$4:$N$709,13,FALSE)</f>
        <v>#N/A</v>
      </c>
    </row>
    <row r="441" spans="1:21" ht="15.75" hidden="1" customHeight="1" x14ac:dyDescent="0.15">
      <c r="A441" s="3">
        <v>438</v>
      </c>
      <c r="B441" s="3">
        <f>IF(COUNTIF($I$4:L441,I441)=1,1,0)</f>
        <v>0</v>
      </c>
      <c r="C441" s="3" t="str">
        <f>IF(B441=0,"",SUM($B$4:B441))</f>
        <v/>
      </c>
      <c r="D441" s="39" t="e">
        <f>VLOOKUP(VLOOKUP($N$1,$X$4:$Y$11,2,FALSE)&amp;$S$1&amp;A441,作業ｼｰﾄ!$B$4:$N$709,6,FALSE)</f>
        <v>#N/A</v>
      </c>
      <c r="E441" s="39"/>
      <c r="F441" s="39"/>
      <c r="G441" s="40" t="e">
        <f>VLOOKUP(VLOOKUP($N$1,$X$4:$Y$11,2,FALSE)&amp;$S$1&amp;A441,作業ｼｰﾄ!$B$4:$N$709,7,FALSE)</f>
        <v>#N/A</v>
      </c>
      <c r="H441" s="40"/>
      <c r="I441" s="38" t="e">
        <f>VLOOKUP(VLOOKUP($N$1,$X$4:$Y$11,2,FALSE)&amp;$S$1&amp;A441,作業ｼｰﾄ!$B$4:$N$709,8,FALSE)</f>
        <v>#N/A</v>
      </c>
      <c r="J441" s="38"/>
      <c r="K441" s="38"/>
      <c r="L441" s="38"/>
      <c r="M441" s="44" t="e">
        <f>VLOOKUP(VLOOKUP($N$1,$X$4:$Y$11,2,FALSE)&amp;$S$1&amp;A441,作業ｼｰﾄ!$B$4:$N$709,9,FALSE)</f>
        <v>#N/A</v>
      </c>
      <c r="N441" s="44"/>
      <c r="O441" s="44"/>
      <c r="P441" s="30" t="e">
        <f>VLOOKUP(VLOOKUP($N$1,$X$4:$Y$11,2,FALSE)&amp;$S$1&amp;A441,作業ｼｰﾄ!$B$4:$N$709,10,FALSE)</f>
        <v>#N/A</v>
      </c>
      <c r="Q441" s="39" t="e">
        <f>VLOOKUP(VLOOKUP($N$1,$X$4:$Y$11,2,FALSE)&amp;$S$1&amp;A441,作業ｼｰﾄ!$B$4:$N$709,11,FALSE)</f>
        <v>#N/A</v>
      </c>
      <c r="R441" s="39"/>
      <c r="S441" s="39"/>
      <c r="T441" s="19" t="e">
        <f>VLOOKUP(VLOOKUP($N$1,$X$4:$Y$11,2,FALSE)&amp;$S$1&amp;A441,作業ｼｰﾄ!$B$4:$N$709,12,FALSE)</f>
        <v>#N/A</v>
      </c>
      <c r="U441" s="29" t="e">
        <f>VLOOKUP(VLOOKUP($N$1,$X$4:$Y$11,2,FALSE)&amp;$S$1&amp;A441,作業ｼｰﾄ!$B$4:$N$709,13,FALSE)</f>
        <v>#N/A</v>
      </c>
    </row>
    <row r="442" spans="1:21" ht="15.75" hidden="1" customHeight="1" x14ac:dyDescent="0.15">
      <c r="A442" s="3">
        <v>439</v>
      </c>
      <c r="B442" s="3">
        <f>IF(COUNTIF($I$4:L442,I442)=1,1,0)</f>
        <v>0</v>
      </c>
      <c r="C442" s="3" t="str">
        <f>IF(B442=0,"",SUM($B$4:B442))</f>
        <v/>
      </c>
      <c r="D442" s="39" t="e">
        <f>VLOOKUP(VLOOKUP($N$1,$X$4:$Y$11,2,FALSE)&amp;$S$1&amp;A442,作業ｼｰﾄ!$B$4:$N$709,6,FALSE)</f>
        <v>#N/A</v>
      </c>
      <c r="E442" s="39"/>
      <c r="F442" s="39"/>
      <c r="G442" s="40" t="e">
        <f>VLOOKUP(VLOOKUP($N$1,$X$4:$Y$11,2,FALSE)&amp;$S$1&amp;A442,作業ｼｰﾄ!$B$4:$N$709,7,FALSE)</f>
        <v>#N/A</v>
      </c>
      <c r="H442" s="40"/>
      <c r="I442" s="38" t="e">
        <f>VLOOKUP(VLOOKUP($N$1,$X$4:$Y$11,2,FALSE)&amp;$S$1&amp;A442,作業ｼｰﾄ!$B$4:$N$709,8,FALSE)</f>
        <v>#N/A</v>
      </c>
      <c r="J442" s="38"/>
      <c r="K442" s="38"/>
      <c r="L442" s="38"/>
      <c r="M442" s="44" t="e">
        <f>VLOOKUP(VLOOKUP($N$1,$X$4:$Y$11,2,FALSE)&amp;$S$1&amp;A442,作業ｼｰﾄ!$B$4:$N$709,9,FALSE)</f>
        <v>#N/A</v>
      </c>
      <c r="N442" s="44"/>
      <c r="O442" s="44"/>
      <c r="P442" s="30" t="e">
        <f>VLOOKUP(VLOOKUP($N$1,$X$4:$Y$11,2,FALSE)&amp;$S$1&amp;A442,作業ｼｰﾄ!$B$4:$N$709,10,FALSE)</f>
        <v>#N/A</v>
      </c>
      <c r="Q442" s="39" t="e">
        <f>VLOOKUP(VLOOKUP($N$1,$X$4:$Y$11,2,FALSE)&amp;$S$1&amp;A442,作業ｼｰﾄ!$B$4:$N$709,11,FALSE)</f>
        <v>#N/A</v>
      </c>
      <c r="R442" s="39"/>
      <c r="S442" s="39"/>
      <c r="T442" s="19" t="e">
        <f>VLOOKUP(VLOOKUP($N$1,$X$4:$Y$11,2,FALSE)&amp;$S$1&amp;A442,作業ｼｰﾄ!$B$4:$N$709,12,FALSE)</f>
        <v>#N/A</v>
      </c>
      <c r="U442" s="29" t="e">
        <f>VLOOKUP(VLOOKUP($N$1,$X$4:$Y$11,2,FALSE)&amp;$S$1&amp;A442,作業ｼｰﾄ!$B$4:$N$709,13,FALSE)</f>
        <v>#N/A</v>
      </c>
    </row>
    <row r="443" spans="1:21" ht="15.75" hidden="1" customHeight="1" x14ac:dyDescent="0.15">
      <c r="A443" s="3">
        <v>440</v>
      </c>
      <c r="B443" s="3">
        <f>IF(COUNTIF($I$4:L443,I443)=1,1,0)</f>
        <v>0</v>
      </c>
      <c r="C443" s="3" t="str">
        <f>IF(B443=0,"",SUM($B$4:B443))</f>
        <v/>
      </c>
      <c r="D443" s="39" t="e">
        <f>VLOOKUP(VLOOKUP($N$1,$X$4:$Y$11,2,FALSE)&amp;$S$1&amp;A443,作業ｼｰﾄ!$B$4:$N$709,6,FALSE)</f>
        <v>#N/A</v>
      </c>
      <c r="E443" s="39"/>
      <c r="F443" s="39"/>
      <c r="G443" s="40" t="e">
        <f>VLOOKUP(VLOOKUP($N$1,$X$4:$Y$11,2,FALSE)&amp;$S$1&amp;A443,作業ｼｰﾄ!$B$4:$N$709,7,FALSE)</f>
        <v>#N/A</v>
      </c>
      <c r="H443" s="40"/>
      <c r="I443" s="38" t="e">
        <f>VLOOKUP(VLOOKUP($N$1,$X$4:$Y$11,2,FALSE)&amp;$S$1&amp;A443,作業ｼｰﾄ!$B$4:$N$709,8,FALSE)</f>
        <v>#N/A</v>
      </c>
      <c r="J443" s="38"/>
      <c r="K443" s="38"/>
      <c r="L443" s="38"/>
      <c r="M443" s="44" t="e">
        <f>VLOOKUP(VLOOKUP($N$1,$X$4:$Y$11,2,FALSE)&amp;$S$1&amp;A443,作業ｼｰﾄ!$B$4:$N$709,9,FALSE)</f>
        <v>#N/A</v>
      </c>
      <c r="N443" s="44"/>
      <c r="O443" s="44"/>
      <c r="P443" s="30" t="e">
        <f>VLOOKUP(VLOOKUP($N$1,$X$4:$Y$11,2,FALSE)&amp;$S$1&amp;A443,作業ｼｰﾄ!$B$4:$N$709,10,FALSE)</f>
        <v>#N/A</v>
      </c>
      <c r="Q443" s="39" t="e">
        <f>VLOOKUP(VLOOKUP($N$1,$X$4:$Y$11,2,FALSE)&amp;$S$1&amp;A443,作業ｼｰﾄ!$B$4:$N$709,11,FALSE)</f>
        <v>#N/A</v>
      </c>
      <c r="R443" s="39"/>
      <c r="S443" s="39"/>
      <c r="T443" s="19" t="e">
        <f>VLOOKUP(VLOOKUP($N$1,$X$4:$Y$11,2,FALSE)&amp;$S$1&amp;A443,作業ｼｰﾄ!$B$4:$N$709,12,FALSE)</f>
        <v>#N/A</v>
      </c>
      <c r="U443" s="29" t="e">
        <f>VLOOKUP(VLOOKUP($N$1,$X$4:$Y$11,2,FALSE)&amp;$S$1&amp;A443,作業ｼｰﾄ!$B$4:$N$709,13,FALSE)</f>
        <v>#N/A</v>
      </c>
    </row>
    <row r="444" spans="1:21" ht="15.75" hidden="1" customHeight="1" x14ac:dyDescent="0.15">
      <c r="A444" s="3">
        <v>441</v>
      </c>
      <c r="B444" s="3">
        <f>IF(COUNTIF($I$4:L444,I444)=1,1,0)</f>
        <v>0</v>
      </c>
      <c r="C444" s="3" t="str">
        <f>IF(B444=0,"",SUM($B$4:B444))</f>
        <v/>
      </c>
      <c r="D444" s="39" t="e">
        <f>VLOOKUP(VLOOKUP($N$1,$X$4:$Y$11,2,FALSE)&amp;$S$1&amp;A444,作業ｼｰﾄ!$B$4:$N$709,6,FALSE)</f>
        <v>#N/A</v>
      </c>
      <c r="E444" s="39"/>
      <c r="F444" s="39"/>
      <c r="G444" s="40" t="e">
        <f>VLOOKUP(VLOOKUP($N$1,$X$4:$Y$11,2,FALSE)&amp;$S$1&amp;A444,作業ｼｰﾄ!$B$4:$N$709,7,FALSE)</f>
        <v>#N/A</v>
      </c>
      <c r="H444" s="40"/>
      <c r="I444" s="38" t="e">
        <f>VLOOKUP(VLOOKUP($N$1,$X$4:$Y$11,2,FALSE)&amp;$S$1&amp;A444,作業ｼｰﾄ!$B$4:$N$709,8,FALSE)</f>
        <v>#N/A</v>
      </c>
      <c r="J444" s="38"/>
      <c r="K444" s="38"/>
      <c r="L444" s="38"/>
      <c r="M444" s="44" t="e">
        <f>VLOOKUP(VLOOKUP($N$1,$X$4:$Y$11,2,FALSE)&amp;$S$1&amp;A444,作業ｼｰﾄ!$B$4:$N$709,9,FALSE)</f>
        <v>#N/A</v>
      </c>
      <c r="N444" s="44"/>
      <c r="O444" s="44"/>
      <c r="P444" s="30" t="e">
        <f>VLOOKUP(VLOOKUP($N$1,$X$4:$Y$11,2,FALSE)&amp;$S$1&amp;A444,作業ｼｰﾄ!$B$4:$N$709,10,FALSE)</f>
        <v>#N/A</v>
      </c>
      <c r="Q444" s="39" t="e">
        <f>VLOOKUP(VLOOKUP($N$1,$X$4:$Y$11,2,FALSE)&amp;$S$1&amp;A444,作業ｼｰﾄ!$B$4:$N$709,11,FALSE)</f>
        <v>#N/A</v>
      </c>
      <c r="R444" s="39"/>
      <c r="S444" s="39"/>
      <c r="T444" s="19" t="e">
        <f>VLOOKUP(VLOOKUP($N$1,$X$4:$Y$11,2,FALSE)&amp;$S$1&amp;A444,作業ｼｰﾄ!$B$4:$N$709,12,FALSE)</f>
        <v>#N/A</v>
      </c>
      <c r="U444" s="29" t="e">
        <f>VLOOKUP(VLOOKUP($N$1,$X$4:$Y$11,2,FALSE)&amp;$S$1&amp;A444,作業ｼｰﾄ!$B$4:$N$709,13,FALSE)</f>
        <v>#N/A</v>
      </c>
    </row>
    <row r="445" spans="1:21" ht="15.75" hidden="1" customHeight="1" x14ac:dyDescent="0.15">
      <c r="A445" s="3">
        <v>442</v>
      </c>
      <c r="B445" s="3">
        <f>IF(COUNTIF($I$4:L445,I445)=1,1,0)</f>
        <v>0</v>
      </c>
      <c r="C445" s="3" t="str">
        <f>IF(B445=0,"",SUM($B$4:B445))</f>
        <v/>
      </c>
      <c r="D445" s="39" t="e">
        <f>VLOOKUP(VLOOKUP($N$1,$X$4:$Y$11,2,FALSE)&amp;$S$1&amp;A445,作業ｼｰﾄ!$B$4:$N$709,6,FALSE)</f>
        <v>#N/A</v>
      </c>
      <c r="E445" s="39"/>
      <c r="F445" s="39"/>
      <c r="G445" s="40" t="e">
        <f>VLOOKUP(VLOOKUP($N$1,$X$4:$Y$11,2,FALSE)&amp;$S$1&amp;A445,作業ｼｰﾄ!$B$4:$N$709,7,FALSE)</f>
        <v>#N/A</v>
      </c>
      <c r="H445" s="40"/>
      <c r="I445" s="38" t="e">
        <f>VLOOKUP(VLOOKUP($N$1,$X$4:$Y$11,2,FALSE)&amp;$S$1&amp;A445,作業ｼｰﾄ!$B$4:$N$709,8,FALSE)</f>
        <v>#N/A</v>
      </c>
      <c r="J445" s="38"/>
      <c r="K445" s="38"/>
      <c r="L445" s="38"/>
      <c r="M445" s="44" t="e">
        <f>VLOOKUP(VLOOKUP($N$1,$X$4:$Y$11,2,FALSE)&amp;$S$1&amp;A445,作業ｼｰﾄ!$B$4:$N$709,9,FALSE)</f>
        <v>#N/A</v>
      </c>
      <c r="N445" s="44"/>
      <c r="O445" s="44"/>
      <c r="P445" s="30" t="e">
        <f>VLOOKUP(VLOOKUP($N$1,$X$4:$Y$11,2,FALSE)&amp;$S$1&amp;A445,作業ｼｰﾄ!$B$4:$N$709,10,FALSE)</f>
        <v>#N/A</v>
      </c>
      <c r="Q445" s="39" t="e">
        <f>VLOOKUP(VLOOKUP($N$1,$X$4:$Y$11,2,FALSE)&amp;$S$1&amp;A445,作業ｼｰﾄ!$B$4:$N$709,11,FALSE)</f>
        <v>#N/A</v>
      </c>
      <c r="R445" s="39"/>
      <c r="S445" s="39"/>
      <c r="T445" s="19" t="e">
        <f>VLOOKUP(VLOOKUP($N$1,$X$4:$Y$11,2,FALSE)&amp;$S$1&amp;A445,作業ｼｰﾄ!$B$4:$N$709,12,FALSE)</f>
        <v>#N/A</v>
      </c>
      <c r="U445" s="29" t="e">
        <f>VLOOKUP(VLOOKUP($N$1,$X$4:$Y$11,2,FALSE)&amp;$S$1&amp;A445,作業ｼｰﾄ!$B$4:$N$709,13,FALSE)</f>
        <v>#N/A</v>
      </c>
    </row>
    <row r="446" spans="1:21" ht="15.75" hidden="1" customHeight="1" x14ac:dyDescent="0.15">
      <c r="A446" s="3">
        <v>443</v>
      </c>
      <c r="B446" s="3">
        <f>IF(COUNTIF($I$4:L446,I446)=1,1,0)</f>
        <v>0</v>
      </c>
      <c r="C446" s="3" t="str">
        <f>IF(B446=0,"",SUM($B$4:B446))</f>
        <v/>
      </c>
      <c r="D446" s="39" t="e">
        <f>VLOOKUP(VLOOKUP($N$1,$X$4:$Y$11,2,FALSE)&amp;$S$1&amp;A446,作業ｼｰﾄ!$B$4:$N$709,6,FALSE)</f>
        <v>#N/A</v>
      </c>
      <c r="E446" s="39"/>
      <c r="F446" s="39"/>
      <c r="G446" s="40" t="e">
        <f>VLOOKUP(VLOOKUP($N$1,$X$4:$Y$11,2,FALSE)&amp;$S$1&amp;A446,作業ｼｰﾄ!$B$4:$N$709,7,FALSE)</f>
        <v>#N/A</v>
      </c>
      <c r="H446" s="40"/>
      <c r="I446" s="38" t="e">
        <f>VLOOKUP(VLOOKUP($N$1,$X$4:$Y$11,2,FALSE)&amp;$S$1&amp;A446,作業ｼｰﾄ!$B$4:$N$709,8,FALSE)</f>
        <v>#N/A</v>
      </c>
      <c r="J446" s="38"/>
      <c r="K446" s="38"/>
      <c r="L446" s="38"/>
      <c r="M446" s="44" t="e">
        <f>VLOOKUP(VLOOKUP($N$1,$X$4:$Y$11,2,FALSE)&amp;$S$1&amp;A446,作業ｼｰﾄ!$B$4:$N$709,9,FALSE)</f>
        <v>#N/A</v>
      </c>
      <c r="N446" s="44"/>
      <c r="O446" s="44"/>
      <c r="P446" s="30" t="e">
        <f>VLOOKUP(VLOOKUP($N$1,$X$4:$Y$11,2,FALSE)&amp;$S$1&amp;A446,作業ｼｰﾄ!$B$4:$N$709,10,FALSE)</f>
        <v>#N/A</v>
      </c>
      <c r="Q446" s="39" t="e">
        <f>VLOOKUP(VLOOKUP($N$1,$X$4:$Y$11,2,FALSE)&amp;$S$1&amp;A446,作業ｼｰﾄ!$B$4:$N$709,11,FALSE)</f>
        <v>#N/A</v>
      </c>
      <c r="R446" s="39"/>
      <c r="S446" s="39"/>
      <c r="T446" s="19" t="e">
        <f>VLOOKUP(VLOOKUP($N$1,$X$4:$Y$11,2,FALSE)&amp;$S$1&amp;A446,作業ｼｰﾄ!$B$4:$N$709,12,FALSE)</f>
        <v>#N/A</v>
      </c>
      <c r="U446" s="29" t="e">
        <f>VLOOKUP(VLOOKUP($N$1,$X$4:$Y$11,2,FALSE)&amp;$S$1&amp;A446,作業ｼｰﾄ!$B$4:$N$709,13,FALSE)</f>
        <v>#N/A</v>
      </c>
    </row>
    <row r="447" spans="1:21" ht="15.75" hidden="1" customHeight="1" x14ac:dyDescent="0.15">
      <c r="A447" s="3">
        <v>444</v>
      </c>
      <c r="B447" s="3">
        <f>IF(COUNTIF($I$4:L447,I447)=1,1,0)</f>
        <v>0</v>
      </c>
      <c r="C447" s="3" t="str">
        <f>IF(B447=0,"",SUM($B$4:B447))</f>
        <v/>
      </c>
      <c r="D447" s="39" t="e">
        <f>VLOOKUP(VLOOKUP($N$1,$X$4:$Y$11,2,FALSE)&amp;$S$1&amp;A447,作業ｼｰﾄ!$B$4:$N$709,6,FALSE)</f>
        <v>#N/A</v>
      </c>
      <c r="E447" s="39"/>
      <c r="F447" s="39"/>
      <c r="G447" s="40" t="e">
        <f>VLOOKUP(VLOOKUP($N$1,$X$4:$Y$11,2,FALSE)&amp;$S$1&amp;A447,作業ｼｰﾄ!$B$4:$N$709,7,FALSE)</f>
        <v>#N/A</v>
      </c>
      <c r="H447" s="40"/>
      <c r="I447" s="38" t="e">
        <f>VLOOKUP(VLOOKUP($N$1,$X$4:$Y$11,2,FALSE)&amp;$S$1&amp;A447,作業ｼｰﾄ!$B$4:$N$709,8,FALSE)</f>
        <v>#N/A</v>
      </c>
      <c r="J447" s="38"/>
      <c r="K447" s="38"/>
      <c r="L447" s="38"/>
      <c r="M447" s="44" t="e">
        <f>VLOOKUP(VLOOKUP($N$1,$X$4:$Y$11,2,FALSE)&amp;$S$1&amp;A447,作業ｼｰﾄ!$B$4:$N$709,9,FALSE)</f>
        <v>#N/A</v>
      </c>
      <c r="N447" s="44"/>
      <c r="O447" s="44"/>
      <c r="P447" s="30" t="e">
        <f>VLOOKUP(VLOOKUP($N$1,$X$4:$Y$11,2,FALSE)&amp;$S$1&amp;A447,作業ｼｰﾄ!$B$4:$N$709,10,FALSE)</f>
        <v>#N/A</v>
      </c>
      <c r="Q447" s="39" t="e">
        <f>VLOOKUP(VLOOKUP($N$1,$X$4:$Y$11,2,FALSE)&amp;$S$1&amp;A447,作業ｼｰﾄ!$B$4:$N$709,11,FALSE)</f>
        <v>#N/A</v>
      </c>
      <c r="R447" s="39"/>
      <c r="S447" s="39"/>
      <c r="T447" s="19" t="e">
        <f>VLOOKUP(VLOOKUP($N$1,$X$4:$Y$11,2,FALSE)&amp;$S$1&amp;A447,作業ｼｰﾄ!$B$4:$N$709,12,FALSE)</f>
        <v>#N/A</v>
      </c>
      <c r="U447" s="29" t="e">
        <f>VLOOKUP(VLOOKUP($N$1,$X$4:$Y$11,2,FALSE)&amp;$S$1&amp;A447,作業ｼｰﾄ!$B$4:$N$709,13,FALSE)</f>
        <v>#N/A</v>
      </c>
    </row>
    <row r="448" spans="1:21" ht="15.75" hidden="1" customHeight="1" x14ac:dyDescent="0.15">
      <c r="A448" s="3">
        <v>445</v>
      </c>
      <c r="B448" s="3">
        <f>IF(COUNTIF($I$4:L448,I448)=1,1,0)</f>
        <v>0</v>
      </c>
      <c r="C448" s="3" t="str">
        <f>IF(B448=0,"",SUM($B$4:B448))</f>
        <v/>
      </c>
      <c r="D448" s="39" t="e">
        <f>VLOOKUP(VLOOKUP($N$1,$X$4:$Y$11,2,FALSE)&amp;$S$1&amp;A448,作業ｼｰﾄ!$B$4:$N$709,6,FALSE)</f>
        <v>#N/A</v>
      </c>
      <c r="E448" s="39"/>
      <c r="F448" s="39"/>
      <c r="G448" s="40" t="e">
        <f>VLOOKUP(VLOOKUP($N$1,$X$4:$Y$11,2,FALSE)&amp;$S$1&amp;A448,作業ｼｰﾄ!$B$4:$N$709,7,FALSE)</f>
        <v>#N/A</v>
      </c>
      <c r="H448" s="40"/>
      <c r="I448" s="38" t="e">
        <f>VLOOKUP(VLOOKUP($N$1,$X$4:$Y$11,2,FALSE)&amp;$S$1&amp;A448,作業ｼｰﾄ!$B$4:$N$709,8,FALSE)</f>
        <v>#N/A</v>
      </c>
      <c r="J448" s="38"/>
      <c r="K448" s="38"/>
      <c r="L448" s="38"/>
      <c r="M448" s="44" t="e">
        <f>VLOOKUP(VLOOKUP($N$1,$X$4:$Y$11,2,FALSE)&amp;$S$1&amp;A448,作業ｼｰﾄ!$B$4:$N$709,9,FALSE)</f>
        <v>#N/A</v>
      </c>
      <c r="N448" s="44"/>
      <c r="O448" s="44"/>
      <c r="P448" s="30" t="e">
        <f>VLOOKUP(VLOOKUP($N$1,$X$4:$Y$11,2,FALSE)&amp;$S$1&amp;A448,作業ｼｰﾄ!$B$4:$N$709,10,FALSE)</f>
        <v>#N/A</v>
      </c>
      <c r="Q448" s="39" t="e">
        <f>VLOOKUP(VLOOKUP($N$1,$X$4:$Y$11,2,FALSE)&amp;$S$1&amp;A448,作業ｼｰﾄ!$B$4:$N$709,11,FALSE)</f>
        <v>#N/A</v>
      </c>
      <c r="R448" s="39"/>
      <c r="S448" s="39"/>
      <c r="T448" s="19" t="e">
        <f>VLOOKUP(VLOOKUP($N$1,$X$4:$Y$11,2,FALSE)&amp;$S$1&amp;A448,作業ｼｰﾄ!$B$4:$N$709,12,FALSE)</f>
        <v>#N/A</v>
      </c>
      <c r="U448" s="29" t="e">
        <f>VLOOKUP(VLOOKUP($N$1,$X$4:$Y$11,2,FALSE)&amp;$S$1&amp;A448,作業ｼｰﾄ!$B$4:$N$709,13,FALSE)</f>
        <v>#N/A</v>
      </c>
    </row>
    <row r="449" spans="1:21" ht="15.75" hidden="1" customHeight="1" x14ac:dyDescent="0.15">
      <c r="A449" s="3">
        <v>446</v>
      </c>
      <c r="B449" s="3">
        <f>IF(COUNTIF($I$4:L449,I449)=1,1,0)</f>
        <v>0</v>
      </c>
      <c r="C449" s="3" t="str">
        <f>IF(B449=0,"",SUM($B$4:B449))</f>
        <v/>
      </c>
      <c r="D449" s="39" t="e">
        <f>VLOOKUP(VLOOKUP($N$1,$X$4:$Y$11,2,FALSE)&amp;$S$1&amp;A449,作業ｼｰﾄ!$B$4:$N$709,6,FALSE)</f>
        <v>#N/A</v>
      </c>
      <c r="E449" s="39"/>
      <c r="F449" s="39"/>
      <c r="G449" s="40" t="e">
        <f>VLOOKUP(VLOOKUP($N$1,$X$4:$Y$11,2,FALSE)&amp;$S$1&amp;A449,作業ｼｰﾄ!$B$4:$N$709,7,FALSE)</f>
        <v>#N/A</v>
      </c>
      <c r="H449" s="40"/>
      <c r="I449" s="38" t="e">
        <f>VLOOKUP(VLOOKUP($N$1,$X$4:$Y$11,2,FALSE)&amp;$S$1&amp;A449,作業ｼｰﾄ!$B$4:$N$709,8,FALSE)</f>
        <v>#N/A</v>
      </c>
      <c r="J449" s="38"/>
      <c r="K449" s="38"/>
      <c r="L449" s="38"/>
      <c r="M449" s="44" t="e">
        <f>VLOOKUP(VLOOKUP($N$1,$X$4:$Y$11,2,FALSE)&amp;$S$1&amp;A449,作業ｼｰﾄ!$B$4:$N$709,9,FALSE)</f>
        <v>#N/A</v>
      </c>
      <c r="N449" s="44"/>
      <c r="O449" s="44"/>
      <c r="P449" s="30" t="e">
        <f>VLOOKUP(VLOOKUP($N$1,$X$4:$Y$11,2,FALSE)&amp;$S$1&amp;A449,作業ｼｰﾄ!$B$4:$N$709,10,FALSE)</f>
        <v>#N/A</v>
      </c>
      <c r="Q449" s="39" t="e">
        <f>VLOOKUP(VLOOKUP($N$1,$X$4:$Y$11,2,FALSE)&amp;$S$1&amp;A449,作業ｼｰﾄ!$B$4:$N$709,11,FALSE)</f>
        <v>#N/A</v>
      </c>
      <c r="R449" s="39"/>
      <c r="S449" s="39"/>
      <c r="T449" s="19" t="e">
        <f>VLOOKUP(VLOOKUP($N$1,$X$4:$Y$11,2,FALSE)&amp;$S$1&amp;A449,作業ｼｰﾄ!$B$4:$N$709,12,FALSE)</f>
        <v>#N/A</v>
      </c>
      <c r="U449" s="29" t="e">
        <f>VLOOKUP(VLOOKUP($N$1,$X$4:$Y$11,2,FALSE)&amp;$S$1&amp;A449,作業ｼｰﾄ!$B$4:$N$709,13,FALSE)</f>
        <v>#N/A</v>
      </c>
    </row>
    <row r="450" spans="1:21" ht="15.75" hidden="1" customHeight="1" x14ac:dyDescent="0.15">
      <c r="A450" s="3">
        <v>447</v>
      </c>
      <c r="B450" s="3">
        <f>IF(COUNTIF($I$4:L450,I450)=1,1,0)</f>
        <v>0</v>
      </c>
      <c r="C450" s="3" t="str">
        <f>IF(B450=0,"",SUM($B$4:B450))</f>
        <v/>
      </c>
      <c r="D450" s="39" t="e">
        <f>VLOOKUP(VLOOKUP($N$1,$X$4:$Y$11,2,FALSE)&amp;$S$1&amp;A450,作業ｼｰﾄ!$B$4:$N$709,6,FALSE)</f>
        <v>#N/A</v>
      </c>
      <c r="E450" s="39"/>
      <c r="F450" s="39"/>
      <c r="G450" s="40" t="e">
        <f>VLOOKUP(VLOOKUP($N$1,$X$4:$Y$11,2,FALSE)&amp;$S$1&amp;A450,作業ｼｰﾄ!$B$4:$N$709,7,FALSE)</f>
        <v>#N/A</v>
      </c>
      <c r="H450" s="40"/>
      <c r="I450" s="38" t="e">
        <f>VLOOKUP(VLOOKUP($N$1,$X$4:$Y$11,2,FALSE)&amp;$S$1&amp;A450,作業ｼｰﾄ!$B$4:$N$709,8,FALSE)</f>
        <v>#N/A</v>
      </c>
      <c r="J450" s="38"/>
      <c r="K450" s="38"/>
      <c r="L450" s="38"/>
      <c r="M450" s="44" t="e">
        <f>VLOOKUP(VLOOKUP($N$1,$X$4:$Y$11,2,FALSE)&amp;$S$1&amp;A450,作業ｼｰﾄ!$B$4:$N$709,9,FALSE)</f>
        <v>#N/A</v>
      </c>
      <c r="N450" s="44"/>
      <c r="O450" s="44"/>
      <c r="P450" s="30" t="e">
        <f>VLOOKUP(VLOOKUP($N$1,$X$4:$Y$11,2,FALSE)&amp;$S$1&amp;A450,作業ｼｰﾄ!$B$4:$N$709,10,FALSE)</f>
        <v>#N/A</v>
      </c>
      <c r="Q450" s="39" t="e">
        <f>VLOOKUP(VLOOKUP($N$1,$X$4:$Y$11,2,FALSE)&amp;$S$1&amp;A450,作業ｼｰﾄ!$B$4:$N$709,11,FALSE)</f>
        <v>#N/A</v>
      </c>
      <c r="R450" s="39"/>
      <c r="S450" s="39"/>
      <c r="T450" s="19" t="e">
        <f>VLOOKUP(VLOOKUP($N$1,$X$4:$Y$11,2,FALSE)&amp;$S$1&amp;A450,作業ｼｰﾄ!$B$4:$N$709,12,FALSE)</f>
        <v>#N/A</v>
      </c>
      <c r="U450" s="29" t="e">
        <f>VLOOKUP(VLOOKUP($N$1,$X$4:$Y$11,2,FALSE)&amp;$S$1&amp;A450,作業ｼｰﾄ!$B$4:$N$709,13,FALSE)</f>
        <v>#N/A</v>
      </c>
    </row>
    <row r="451" spans="1:21" ht="15.75" hidden="1" customHeight="1" x14ac:dyDescent="0.15">
      <c r="A451" s="3">
        <v>448</v>
      </c>
      <c r="B451" s="3">
        <f>IF(COUNTIF($I$4:L451,I451)=1,1,0)</f>
        <v>0</v>
      </c>
      <c r="C451" s="3" t="str">
        <f>IF(B451=0,"",SUM($B$4:B451))</f>
        <v/>
      </c>
      <c r="D451" s="39" t="e">
        <f>VLOOKUP(VLOOKUP($N$1,$X$4:$Y$11,2,FALSE)&amp;$S$1&amp;A451,作業ｼｰﾄ!$B$4:$N$709,6,FALSE)</f>
        <v>#N/A</v>
      </c>
      <c r="E451" s="39"/>
      <c r="F451" s="39"/>
      <c r="G451" s="40" t="e">
        <f>VLOOKUP(VLOOKUP($N$1,$X$4:$Y$11,2,FALSE)&amp;$S$1&amp;A451,作業ｼｰﾄ!$B$4:$N$709,7,FALSE)</f>
        <v>#N/A</v>
      </c>
      <c r="H451" s="40"/>
      <c r="I451" s="38" t="e">
        <f>VLOOKUP(VLOOKUP($N$1,$X$4:$Y$11,2,FALSE)&amp;$S$1&amp;A451,作業ｼｰﾄ!$B$4:$N$709,8,FALSE)</f>
        <v>#N/A</v>
      </c>
      <c r="J451" s="38"/>
      <c r="K451" s="38"/>
      <c r="L451" s="38"/>
      <c r="M451" s="44" t="e">
        <f>VLOOKUP(VLOOKUP($N$1,$X$4:$Y$11,2,FALSE)&amp;$S$1&amp;A451,作業ｼｰﾄ!$B$4:$N$709,9,FALSE)</f>
        <v>#N/A</v>
      </c>
      <c r="N451" s="44"/>
      <c r="O451" s="44"/>
      <c r="P451" s="30" t="e">
        <f>VLOOKUP(VLOOKUP($N$1,$X$4:$Y$11,2,FALSE)&amp;$S$1&amp;A451,作業ｼｰﾄ!$B$4:$N$709,10,FALSE)</f>
        <v>#N/A</v>
      </c>
      <c r="Q451" s="39" t="e">
        <f>VLOOKUP(VLOOKUP($N$1,$X$4:$Y$11,2,FALSE)&amp;$S$1&amp;A451,作業ｼｰﾄ!$B$4:$N$709,11,FALSE)</f>
        <v>#N/A</v>
      </c>
      <c r="R451" s="39"/>
      <c r="S451" s="39"/>
      <c r="T451" s="19" t="e">
        <f>VLOOKUP(VLOOKUP($N$1,$X$4:$Y$11,2,FALSE)&amp;$S$1&amp;A451,作業ｼｰﾄ!$B$4:$N$709,12,FALSE)</f>
        <v>#N/A</v>
      </c>
      <c r="U451" s="29" t="e">
        <f>VLOOKUP(VLOOKUP($N$1,$X$4:$Y$11,2,FALSE)&amp;$S$1&amp;A451,作業ｼｰﾄ!$B$4:$N$709,13,FALSE)</f>
        <v>#N/A</v>
      </c>
    </row>
    <row r="452" spans="1:21" ht="15.75" hidden="1" customHeight="1" x14ac:dyDescent="0.15">
      <c r="A452" s="3">
        <v>449</v>
      </c>
      <c r="B452" s="3">
        <f>IF(COUNTIF($I$4:L452,I452)=1,1,0)</f>
        <v>0</v>
      </c>
      <c r="C452" s="3" t="str">
        <f>IF(B452=0,"",SUM($B$4:B452))</f>
        <v/>
      </c>
      <c r="D452" s="39" t="e">
        <f>VLOOKUP(VLOOKUP($N$1,$X$4:$Y$11,2,FALSE)&amp;$S$1&amp;A452,作業ｼｰﾄ!$B$4:$N$709,6,FALSE)</f>
        <v>#N/A</v>
      </c>
      <c r="E452" s="39"/>
      <c r="F452" s="39"/>
      <c r="G452" s="40" t="e">
        <f>VLOOKUP(VLOOKUP($N$1,$X$4:$Y$11,2,FALSE)&amp;$S$1&amp;A452,作業ｼｰﾄ!$B$4:$N$709,7,FALSE)</f>
        <v>#N/A</v>
      </c>
      <c r="H452" s="40"/>
      <c r="I452" s="38" t="e">
        <f>VLOOKUP(VLOOKUP($N$1,$X$4:$Y$11,2,FALSE)&amp;$S$1&amp;A452,作業ｼｰﾄ!$B$4:$N$709,8,FALSE)</f>
        <v>#N/A</v>
      </c>
      <c r="J452" s="38"/>
      <c r="K452" s="38"/>
      <c r="L452" s="38"/>
      <c r="M452" s="44" t="e">
        <f>VLOOKUP(VLOOKUP($N$1,$X$4:$Y$11,2,FALSE)&amp;$S$1&amp;A452,作業ｼｰﾄ!$B$4:$N$709,9,FALSE)</f>
        <v>#N/A</v>
      </c>
      <c r="N452" s="44"/>
      <c r="O452" s="44"/>
      <c r="P452" s="30" t="e">
        <f>VLOOKUP(VLOOKUP($N$1,$X$4:$Y$11,2,FALSE)&amp;$S$1&amp;A452,作業ｼｰﾄ!$B$4:$N$709,10,FALSE)</f>
        <v>#N/A</v>
      </c>
      <c r="Q452" s="39" t="e">
        <f>VLOOKUP(VLOOKUP($N$1,$X$4:$Y$11,2,FALSE)&amp;$S$1&amp;A452,作業ｼｰﾄ!$B$4:$N$709,11,FALSE)</f>
        <v>#N/A</v>
      </c>
      <c r="R452" s="39"/>
      <c r="S452" s="39"/>
      <c r="T452" s="19" t="e">
        <f>VLOOKUP(VLOOKUP($N$1,$X$4:$Y$11,2,FALSE)&amp;$S$1&amp;A452,作業ｼｰﾄ!$B$4:$N$709,12,FALSE)</f>
        <v>#N/A</v>
      </c>
      <c r="U452" s="29" t="e">
        <f>VLOOKUP(VLOOKUP($N$1,$X$4:$Y$11,2,FALSE)&amp;$S$1&amp;A452,作業ｼｰﾄ!$B$4:$N$709,13,FALSE)</f>
        <v>#N/A</v>
      </c>
    </row>
    <row r="453" spans="1:21" ht="15.75" hidden="1" customHeight="1" x14ac:dyDescent="0.15">
      <c r="A453" s="3">
        <v>450</v>
      </c>
      <c r="B453" s="3">
        <f>IF(COUNTIF($I$4:L453,I453)=1,1,0)</f>
        <v>0</v>
      </c>
      <c r="C453" s="3" t="str">
        <f>IF(B453=0,"",SUM($B$4:B453))</f>
        <v/>
      </c>
      <c r="D453" s="39" t="e">
        <f>VLOOKUP(VLOOKUP($N$1,$X$4:$Y$11,2,FALSE)&amp;$S$1&amp;A453,作業ｼｰﾄ!$B$4:$N$709,6,FALSE)</f>
        <v>#N/A</v>
      </c>
      <c r="E453" s="39"/>
      <c r="F453" s="39"/>
      <c r="G453" s="40" t="e">
        <f>VLOOKUP(VLOOKUP($N$1,$X$4:$Y$11,2,FALSE)&amp;$S$1&amp;A453,作業ｼｰﾄ!$B$4:$N$709,7,FALSE)</f>
        <v>#N/A</v>
      </c>
      <c r="H453" s="40"/>
      <c r="I453" s="38" t="e">
        <f>VLOOKUP(VLOOKUP($N$1,$X$4:$Y$11,2,FALSE)&amp;$S$1&amp;A453,作業ｼｰﾄ!$B$4:$N$709,8,FALSE)</f>
        <v>#N/A</v>
      </c>
      <c r="J453" s="38"/>
      <c r="K453" s="38"/>
      <c r="L453" s="38"/>
      <c r="M453" s="44" t="e">
        <f>VLOOKUP(VLOOKUP($N$1,$X$4:$Y$11,2,FALSE)&amp;$S$1&amp;A453,作業ｼｰﾄ!$B$4:$N$709,9,FALSE)</f>
        <v>#N/A</v>
      </c>
      <c r="N453" s="44"/>
      <c r="O453" s="44"/>
      <c r="P453" s="30" t="e">
        <f>VLOOKUP(VLOOKUP($N$1,$X$4:$Y$11,2,FALSE)&amp;$S$1&amp;A453,作業ｼｰﾄ!$B$4:$N$709,10,FALSE)</f>
        <v>#N/A</v>
      </c>
      <c r="Q453" s="39" t="e">
        <f>VLOOKUP(VLOOKUP($N$1,$X$4:$Y$11,2,FALSE)&amp;$S$1&amp;A453,作業ｼｰﾄ!$B$4:$N$709,11,FALSE)</f>
        <v>#N/A</v>
      </c>
      <c r="R453" s="39"/>
      <c r="S453" s="39"/>
      <c r="T453" s="19" t="e">
        <f>VLOOKUP(VLOOKUP($N$1,$X$4:$Y$11,2,FALSE)&amp;$S$1&amp;A453,作業ｼｰﾄ!$B$4:$N$709,12,FALSE)</f>
        <v>#N/A</v>
      </c>
      <c r="U453" s="29" t="e">
        <f>VLOOKUP(VLOOKUP($N$1,$X$4:$Y$11,2,FALSE)&amp;$S$1&amp;A453,作業ｼｰﾄ!$B$4:$N$709,13,FALSE)</f>
        <v>#N/A</v>
      </c>
    </row>
    <row r="454" spans="1:21" ht="15.75" hidden="1" customHeight="1" x14ac:dyDescent="0.15">
      <c r="A454" s="3">
        <v>451</v>
      </c>
      <c r="B454" s="3">
        <f>IF(COUNTIF($I$4:L454,I454)=1,1,0)</f>
        <v>0</v>
      </c>
      <c r="C454" s="3" t="str">
        <f>IF(B454=0,"",SUM($B$4:B454))</f>
        <v/>
      </c>
      <c r="D454" s="39" t="e">
        <f>VLOOKUP(VLOOKUP($N$1,$X$4:$Y$11,2,FALSE)&amp;$S$1&amp;A454,作業ｼｰﾄ!$B$4:$N$709,6,FALSE)</f>
        <v>#N/A</v>
      </c>
      <c r="E454" s="39"/>
      <c r="F454" s="39"/>
      <c r="G454" s="40" t="e">
        <f>VLOOKUP(VLOOKUP($N$1,$X$4:$Y$11,2,FALSE)&amp;$S$1&amp;A454,作業ｼｰﾄ!$B$4:$N$709,7,FALSE)</f>
        <v>#N/A</v>
      </c>
      <c r="H454" s="40"/>
      <c r="I454" s="38" t="e">
        <f>VLOOKUP(VLOOKUP($N$1,$X$4:$Y$11,2,FALSE)&amp;$S$1&amp;A454,作業ｼｰﾄ!$B$4:$N$709,8,FALSE)</f>
        <v>#N/A</v>
      </c>
      <c r="J454" s="38"/>
      <c r="K454" s="38"/>
      <c r="L454" s="38"/>
      <c r="M454" s="44" t="e">
        <f>VLOOKUP(VLOOKUP($N$1,$X$4:$Y$11,2,FALSE)&amp;$S$1&amp;A454,作業ｼｰﾄ!$B$4:$N$709,9,FALSE)</f>
        <v>#N/A</v>
      </c>
      <c r="N454" s="44"/>
      <c r="O454" s="44"/>
      <c r="P454" s="30" t="e">
        <f>VLOOKUP(VLOOKUP($N$1,$X$4:$Y$11,2,FALSE)&amp;$S$1&amp;A454,作業ｼｰﾄ!$B$4:$N$709,10,FALSE)</f>
        <v>#N/A</v>
      </c>
      <c r="Q454" s="39" t="e">
        <f>VLOOKUP(VLOOKUP($N$1,$X$4:$Y$11,2,FALSE)&amp;$S$1&amp;A454,作業ｼｰﾄ!$B$4:$N$709,11,FALSE)</f>
        <v>#N/A</v>
      </c>
      <c r="R454" s="39"/>
      <c r="S454" s="39"/>
      <c r="T454" s="19" t="e">
        <f>VLOOKUP(VLOOKUP($N$1,$X$4:$Y$11,2,FALSE)&amp;$S$1&amp;A454,作業ｼｰﾄ!$B$4:$N$709,12,FALSE)</f>
        <v>#N/A</v>
      </c>
      <c r="U454" s="29" t="e">
        <f>VLOOKUP(VLOOKUP($N$1,$X$4:$Y$11,2,FALSE)&amp;$S$1&amp;A454,作業ｼｰﾄ!$B$4:$N$709,13,FALSE)</f>
        <v>#N/A</v>
      </c>
    </row>
    <row r="455" spans="1:21" ht="15.75" hidden="1" customHeight="1" x14ac:dyDescent="0.15">
      <c r="A455" s="3">
        <v>452</v>
      </c>
      <c r="B455" s="3">
        <f>IF(COUNTIF($I$4:L455,I455)=1,1,0)</f>
        <v>0</v>
      </c>
      <c r="C455" s="3" t="str">
        <f>IF(B455=0,"",SUM($B$4:B455))</f>
        <v/>
      </c>
      <c r="D455" s="39" t="e">
        <f>VLOOKUP(VLOOKUP($N$1,$X$4:$Y$11,2,FALSE)&amp;$S$1&amp;A455,作業ｼｰﾄ!$B$4:$N$709,6,FALSE)</f>
        <v>#N/A</v>
      </c>
      <c r="E455" s="39"/>
      <c r="F455" s="39"/>
      <c r="G455" s="40" t="e">
        <f>VLOOKUP(VLOOKUP($N$1,$X$4:$Y$11,2,FALSE)&amp;$S$1&amp;A455,作業ｼｰﾄ!$B$4:$N$709,7,FALSE)</f>
        <v>#N/A</v>
      </c>
      <c r="H455" s="40"/>
      <c r="I455" s="38" t="e">
        <f>VLOOKUP(VLOOKUP($N$1,$X$4:$Y$11,2,FALSE)&amp;$S$1&amp;A455,作業ｼｰﾄ!$B$4:$N$709,8,FALSE)</f>
        <v>#N/A</v>
      </c>
      <c r="J455" s="38"/>
      <c r="K455" s="38"/>
      <c r="L455" s="38"/>
      <c r="M455" s="44" t="e">
        <f>VLOOKUP(VLOOKUP($N$1,$X$4:$Y$11,2,FALSE)&amp;$S$1&amp;A455,作業ｼｰﾄ!$B$4:$N$709,9,FALSE)</f>
        <v>#N/A</v>
      </c>
      <c r="N455" s="44"/>
      <c r="O455" s="44"/>
      <c r="P455" s="30" t="e">
        <f>VLOOKUP(VLOOKUP($N$1,$X$4:$Y$11,2,FALSE)&amp;$S$1&amp;A455,作業ｼｰﾄ!$B$4:$N$709,10,FALSE)</f>
        <v>#N/A</v>
      </c>
      <c r="Q455" s="39" t="e">
        <f>VLOOKUP(VLOOKUP($N$1,$X$4:$Y$11,2,FALSE)&amp;$S$1&amp;A455,作業ｼｰﾄ!$B$4:$N$709,11,FALSE)</f>
        <v>#N/A</v>
      </c>
      <c r="R455" s="39"/>
      <c r="S455" s="39"/>
      <c r="T455" s="19" t="e">
        <f>VLOOKUP(VLOOKUP($N$1,$X$4:$Y$11,2,FALSE)&amp;$S$1&amp;A455,作業ｼｰﾄ!$B$4:$N$709,12,FALSE)</f>
        <v>#N/A</v>
      </c>
      <c r="U455" s="29" t="e">
        <f>VLOOKUP(VLOOKUP($N$1,$X$4:$Y$11,2,FALSE)&amp;$S$1&amp;A455,作業ｼｰﾄ!$B$4:$N$709,13,FALSE)</f>
        <v>#N/A</v>
      </c>
    </row>
    <row r="456" spans="1:21" ht="15.75" hidden="1" customHeight="1" x14ac:dyDescent="0.15">
      <c r="A456" s="3">
        <v>453</v>
      </c>
      <c r="B456" s="3">
        <f>IF(COUNTIF($I$4:L456,I456)=1,1,0)</f>
        <v>0</v>
      </c>
      <c r="C456" s="3" t="str">
        <f>IF(B456=0,"",SUM($B$4:B456))</f>
        <v/>
      </c>
      <c r="D456" s="39" t="e">
        <f>VLOOKUP(VLOOKUP($N$1,$X$4:$Y$11,2,FALSE)&amp;$S$1&amp;A456,作業ｼｰﾄ!$B$4:$N$709,6,FALSE)</f>
        <v>#N/A</v>
      </c>
      <c r="E456" s="39"/>
      <c r="F456" s="39"/>
      <c r="G456" s="40" t="e">
        <f>VLOOKUP(VLOOKUP($N$1,$X$4:$Y$11,2,FALSE)&amp;$S$1&amp;A456,作業ｼｰﾄ!$B$4:$N$709,7,FALSE)</f>
        <v>#N/A</v>
      </c>
      <c r="H456" s="40"/>
      <c r="I456" s="38" t="e">
        <f>VLOOKUP(VLOOKUP($N$1,$X$4:$Y$11,2,FALSE)&amp;$S$1&amp;A456,作業ｼｰﾄ!$B$4:$N$709,8,FALSE)</f>
        <v>#N/A</v>
      </c>
      <c r="J456" s="38"/>
      <c r="K456" s="38"/>
      <c r="L456" s="38"/>
      <c r="M456" s="44" t="e">
        <f>VLOOKUP(VLOOKUP($N$1,$X$4:$Y$11,2,FALSE)&amp;$S$1&amp;A456,作業ｼｰﾄ!$B$4:$N$709,9,FALSE)</f>
        <v>#N/A</v>
      </c>
      <c r="N456" s="44"/>
      <c r="O456" s="44"/>
      <c r="P456" s="30" t="e">
        <f>VLOOKUP(VLOOKUP($N$1,$X$4:$Y$11,2,FALSE)&amp;$S$1&amp;A456,作業ｼｰﾄ!$B$4:$N$709,10,FALSE)</f>
        <v>#N/A</v>
      </c>
      <c r="Q456" s="39" t="e">
        <f>VLOOKUP(VLOOKUP($N$1,$X$4:$Y$11,2,FALSE)&amp;$S$1&amp;A456,作業ｼｰﾄ!$B$4:$N$709,11,FALSE)</f>
        <v>#N/A</v>
      </c>
      <c r="R456" s="39"/>
      <c r="S456" s="39"/>
      <c r="T456" s="19" t="e">
        <f>VLOOKUP(VLOOKUP($N$1,$X$4:$Y$11,2,FALSE)&amp;$S$1&amp;A456,作業ｼｰﾄ!$B$4:$N$709,12,FALSE)</f>
        <v>#N/A</v>
      </c>
      <c r="U456" s="29" t="e">
        <f>VLOOKUP(VLOOKUP($N$1,$X$4:$Y$11,2,FALSE)&amp;$S$1&amp;A456,作業ｼｰﾄ!$B$4:$N$709,13,FALSE)</f>
        <v>#N/A</v>
      </c>
    </row>
    <row r="457" spans="1:21" ht="15.75" hidden="1" customHeight="1" x14ac:dyDescent="0.15">
      <c r="A457" s="3">
        <v>454</v>
      </c>
      <c r="B457" s="3">
        <f>IF(COUNTIF($I$4:L457,I457)=1,1,0)</f>
        <v>0</v>
      </c>
      <c r="C457" s="3" t="str">
        <f>IF(B457=0,"",SUM($B$4:B457))</f>
        <v/>
      </c>
      <c r="D457" s="39" t="e">
        <f>VLOOKUP(VLOOKUP($N$1,$X$4:$Y$11,2,FALSE)&amp;$S$1&amp;A457,作業ｼｰﾄ!$B$4:$N$709,6,FALSE)</f>
        <v>#N/A</v>
      </c>
      <c r="E457" s="39"/>
      <c r="F457" s="39"/>
      <c r="G457" s="40" t="e">
        <f>VLOOKUP(VLOOKUP($N$1,$X$4:$Y$11,2,FALSE)&amp;$S$1&amp;A457,作業ｼｰﾄ!$B$4:$N$709,7,FALSE)</f>
        <v>#N/A</v>
      </c>
      <c r="H457" s="40"/>
      <c r="I457" s="38" t="e">
        <f>VLOOKUP(VLOOKUP($N$1,$X$4:$Y$11,2,FALSE)&amp;$S$1&amp;A457,作業ｼｰﾄ!$B$4:$N$709,8,FALSE)</f>
        <v>#N/A</v>
      </c>
      <c r="J457" s="38"/>
      <c r="K457" s="38"/>
      <c r="L457" s="38"/>
      <c r="M457" s="44" t="e">
        <f>VLOOKUP(VLOOKUP($N$1,$X$4:$Y$11,2,FALSE)&amp;$S$1&amp;A457,作業ｼｰﾄ!$B$4:$N$709,9,FALSE)</f>
        <v>#N/A</v>
      </c>
      <c r="N457" s="44"/>
      <c r="O457" s="44"/>
      <c r="P457" s="30" t="e">
        <f>VLOOKUP(VLOOKUP($N$1,$X$4:$Y$11,2,FALSE)&amp;$S$1&amp;A457,作業ｼｰﾄ!$B$4:$N$709,10,FALSE)</f>
        <v>#N/A</v>
      </c>
      <c r="Q457" s="39" t="e">
        <f>VLOOKUP(VLOOKUP($N$1,$X$4:$Y$11,2,FALSE)&amp;$S$1&amp;A457,作業ｼｰﾄ!$B$4:$N$709,11,FALSE)</f>
        <v>#N/A</v>
      </c>
      <c r="R457" s="39"/>
      <c r="S457" s="39"/>
      <c r="T457" s="19" t="e">
        <f>VLOOKUP(VLOOKUP($N$1,$X$4:$Y$11,2,FALSE)&amp;$S$1&amp;A457,作業ｼｰﾄ!$B$4:$N$709,12,FALSE)</f>
        <v>#N/A</v>
      </c>
      <c r="U457" s="29" t="e">
        <f>VLOOKUP(VLOOKUP($N$1,$X$4:$Y$11,2,FALSE)&amp;$S$1&amp;A457,作業ｼｰﾄ!$B$4:$N$709,13,FALSE)</f>
        <v>#N/A</v>
      </c>
    </row>
    <row r="458" spans="1:21" ht="15.75" hidden="1" customHeight="1" x14ac:dyDescent="0.15">
      <c r="A458" s="3">
        <v>455</v>
      </c>
      <c r="B458" s="3">
        <f>IF(COUNTIF($I$4:L458,I458)=1,1,0)</f>
        <v>0</v>
      </c>
      <c r="C458" s="3" t="str">
        <f>IF(B458=0,"",SUM($B$4:B458))</f>
        <v/>
      </c>
      <c r="D458" s="39" t="e">
        <f>VLOOKUP(VLOOKUP($N$1,$X$4:$Y$11,2,FALSE)&amp;$S$1&amp;A458,作業ｼｰﾄ!$B$4:$N$709,6,FALSE)</f>
        <v>#N/A</v>
      </c>
      <c r="E458" s="39"/>
      <c r="F458" s="39"/>
      <c r="G458" s="40" t="e">
        <f>VLOOKUP(VLOOKUP($N$1,$X$4:$Y$11,2,FALSE)&amp;$S$1&amp;A458,作業ｼｰﾄ!$B$4:$N$709,7,FALSE)</f>
        <v>#N/A</v>
      </c>
      <c r="H458" s="40"/>
      <c r="I458" s="38" t="e">
        <f>VLOOKUP(VLOOKUP($N$1,$X$4:$Y$11,2,FALSE)&amp;$S$1&amp;A458,作業ｼｰﾄ!$B$4:$N$709,8,FALSE)</f>
        <v>#N/A</v>
      </c>
      <c r="J458" s="38"/>
      <c r="K458" s="38"/>
      <c r="L458" s="38"/>
      <c r="M458" s="44" t="e">
        <f>VLOOKUP(VLOOKUP($N$1,$X$4:$Y$11,2,FALSE)&amp;$S$1&amp;A458,作業ｼｰﾄ!$B$4:$N$709,9,FALSE)</f>
        <v>#N/A</v>
      </c>
      <c r="N458" s="44"/>
      <c r="O458" s="44"/>
      <c r="P458" s="30" t="e">
        <f>VLOOKUP(VLOOKUP($N$1,$X$4:$Y$11,2,FALSE)&amp;$S$1&amp;A458,作業ｼｰﾄ!$B$4:$N$709,10,FALSE)</f>
        <v>#N/A</v>
      </c>
      <c r="Q458" s="39" t="e">
        <f>VLOOKUP(VLOOKUP($N$1,$X$4:$Y$11,2,FALSE)&amp;$S$1&amp;A458,作業ｼｰﾄ!$B$4:$N$709,11,FALSE)</f>
        <v>#N/A</v>
      </c>
      <c r="R458" s="39"/>
      <c r="S458" s="39"/>
      <c r="T458" s="19" t="e">
        <f>VLOOKUP(VLOOKUP($N$1,$X$4:$Y$11,2,FALSE)&amp;$S$1&amp;A458,作業ｼｰﾄ!$B$4:$N$709,12,FALSE)</f>
        <v>#N/A</v>
      </c>
      <c r="U458" s="29" t="e">
        <f>VLOOKUP(VLOOKUP($N$1,$X$4:$Y$11,2,FALSE)&amp;$S$1&amp;A458,作業ｼｰﾄ!$B$4:$N$709,13,FALSE)</f>
        <v>#N/A</v>
      </c>
    </row>
    <row r="459" spans="1:21" ht="15.75" hidden="1" customHeight="1" x14ac:dyDescent="0.15">
      <c r="A459" s="3">
        <v>456</v>
      </c>
      <c r="B459" s="3">
        <f>IF(COUNTIF($I$4:L459,I459)=1,1,0)</f>
        <v>0</v>
      </c>
      <c r="C459" s="3" t="str">
        <f>IF(B459=0,"",SUM($B$4:B459))</f>
        <v/>
      </c>
      <c r="D459" s="39" t="e">
        <f>VLOOKUP(VLOOKUP($N$1,$X$4:$Y$11,2,FALSE)&amp;$S$1&amp;A459,作業ｼｰﾄ!$B$4:$N$709,6,FALSE)</f>
        <v>#N/A</v>
      </c>
      <c r="E459" s="39"/>
      <c r="F459" s="39"/>
      <c r="G459" s="40" t="e">
        <f>VLOOKUP(VLOOKUP($N$1,$X$4:$Y$11,2,FALSE)&amp;$S$1&amp;A459,作業ｼｰﾄ!$B$4:$N$709,7,FALSE)</f>
        <v>#N/A</v>
      </c>
      <c r="H459" s="40"/>
      <c r="I459" s="38" t="e">
        <f>VLOOKUP(VLOOKUP($N$1,$X$4:$Y$11,2,FALSE)&amp;$S$1&amp;A459,作業ｼｰﾄ!$B$4:$N$709,8,FALSE)</f>
        <v>#N/A</v>
      </c>
      <c r="J459" s="38"/>
      <c r="K459" s="38"/>
      <c r="L459" s="38"/>
      <c r="M459" s="44" t="e">
        <f>VLOOKUP(VLOOKUP($N$1,$X$4:$Y$11,2,FALSE)&amp;$S$1&amp;A459,作業ｼｰﾄ!$B$4:$N$709,9,FALSE)</f>
        <v>#N/A</v>
      </c>
      <c r="N459" s="44"/>
      <c r="O459" s="44"/>
      <c r="P459" s="30" t="e">
        <f>VLOOKUP(VLOOKUP($N$1,$X$4:$Y$11,2,FALSE)&amp;$S$1&amp;A459,作業ｼｰﾄ!$B$4:$N$709,10,FALSE)</f>
        <v>#N/A</v>
      </c>
      <c r="Q459" s="39" t="e">
        <f>VLOOKUP(VLOOKUP($N$1,$X$4:$Y$11,2,FALSE)&amp;$S$1&amp;A459,作業ｼｰﾄ!$B$4:$N$709,11,FALSE)</f>
        <v>#N/A</v>
      </c>
      <c r="R459" s="39"/>
      <c r="S459" s="39"/>
      <c r="T459" s="19" t="e">
        <f>VLOOKUP(VLOOKUP($N$1,$X$4:$Y$11,2,FALSE)&amp;$S$1&amp;A459,作業ｼｰﾄ!$B$4:$N$709,12,FALSE)</f>
        <v>#N/A</v>
      </c>
      <c r="U459" s="29" t="e">
        <f>VLOOKUP(VLOOKUP($N$1,$X$4:$Y$11,2,FALSE)&amp;$S$1&amp;A459,作業ｼｰﾄ!$B$4:$N$709,13,FALSE)</f>
        <v>#N/A</v>
      </c>
    </row>
    <row r="460" spans="1:21" ht="15.75" hidden="1" customHeight="1" x14ac:dyDescent="0.15">
      <c r="A460" s="3">
        <v>457</v>
      </c>
      <c r="B460" s="3">
        <f>IF(COUNTIF($I$4:L460,I460)=1,1,0)</f>
        <v>0</v>
      </c>
      <c r="C460" s="3" t="str">
        <f>IF(B460=0,"",SUM($B$4:B460))</f>
        <v/>
      </c>
      <c r="D460" s="39" t="e">
        <f>VLOOKUP(VLOOKUP($N$1,$X$4:$Y$11,2,FALSE)&amp;$S$1&amp;A460,作業ｼｰﾄ!$B$4:$N$709,6,FALSE)</f>
        <v>#N/A</v>
      </c>
      <c r="E460" s="39"/>
      <c r="F460" s="39"/>
      <c r="G460" s="40" t="e">
        <f>VLOOKUP(VLOOKUP($N$1,$X$4:$Y$11,2,FALSE)&amp;$S$1&amp;A460,作業ｼｰﾄ!$B$4:$N$709,7,FALSE)</f>
        <v>#N/A</v>
      </c>
      <c r="H460" s="40"/>
      <c r="I460" s="38" t="e">
        <f>VLOOKUP(VLOOKUP($N$1,$X$4:$Y$11,2,FALSE)&amp;$S$1&amp;A460,作業ｼｰﾄ!$B$4:$N$709,8,FALSE)</f>
        <v>#N/A</v>
      </c>
      <c r="J460" s="38"/>
      <c r="K460" s="38"/>
      <c r="L460" s="38"/>
      <c r="M460" s="44" t="e">
        <f>VLOOKUP(VLOOKUP($N$1,$X$4:$Y$11,2,FALSE)&amp;$S$1&amp;A460,作業ｼｰﾄ!$B$4:$N$709,9,FALSE)</f>
        <v>#N/A</v>
      </c>
      <c r="N460" s="44"/>
      <c r="O460" s="44"/>
      <c r="P460" s="30" t="e">
        <f>VLOOKUP(VLOOKUP($N$1,$X$4:$Y$11,2,FALSE)&amp;$S$1&amp;A460,作業ｼｰﾄ!$B$4:$N$709,10,FALSE)</f>
        <v>#N/A</v>
      </c>
      <c r="Q460" s="39" t="e">
        <f>VLOOKUP(VLOOKUP($N$1,$X$4:$Y$11,2,FALSE)&amp;$S$1&amp;A460,作業ｼｰﾄ!$B$4:$N$709,11,FALSE)</f>
        <v>#N/A</v>
      </c>
      <c r="R460" s="39"/>
      <c r="S460" s="39"/>
      <c r="T460" s="19" t="e">
        <f>VLOOKUP(VLOOKUP($N$1,$X$4:$Y$11,2,FALSE)&amp;$S$1&amp;A460,作業ｼｰﾄ!$B$4:$N$709,12,FALSE)</f>
        <v>#N/A</v>
      </c>
      <c r="U460" s="29" t="e">
        <f>VLOOKUP(VLOOKUP($N$1,$X$4:$Y$11,2,FALSE)&amp;$S$1&amp;A460,作業ｼｰﾄ!$B$4:$N$709,13,FALSE)</f>
        <v>#N/A</v>
      </c>
    </row>
    <row r="461" spans="1:21" ht="15.75" hidden="1" customHeight="1" x14ac:dyDescent="0.15">
      <c r="A461" s="3">
        <v>458</v>
      </c>
      <c r="B461" s="3">
        <f>IF(COUNTIF($I$4:L461,I461)=1,1,0)</f>
        <v>0</v>
      </c>
      <c r="C461" s="3" t="str">
        <f>IF(B461=0,"",SUM($B$4:B461))</f>
        <v/>
      </c>
      <c r="D461" s="39" t="e">
        <f>VLOOKUP(VLOOKUP($N$1,$X$4:$Y$11,2,FALSE)&amp;$S$1&amp;A461,作業ｼｰﾄ!$B$4:$N$709,6,FALSE)</f>
        <v>#N/A</v>
      </c>
      <c r="E461" s="39"/>
      <c r="F461" s="39"/>
      <c r="G461" s="40" t="e">
        <f>VLOOKUP(VLOOKUP($N$1,$X$4:$Y$11,2,FALSE)&amp;$S$1&amp;A461,作業ｼｰﾄ!$B$4:$N$709,7,FALSE)</f>
        <v>#N/A</v>
      </c>
      <c r="H461" s="40"/>
      <c r="I461" s="38" t="e">
        <f>VLOOKUP(VLOOKUP($N$1,$X$4:$Y$11,2,FALSE)&amp;$S$1&amp;A461,作業ｼｰﾄ!$B$4:$N$709,8,FALSE)</f>
        <v>#N/A</v>
      </c>
      <c r="J461" s="38"/>
      <c r="K461" s="38"/>
      <c r="L461" s="38"/>
      <c r="M461" s="44" t="e">
        <f>VLOOKUP(VLOOKUP($N$1,$X$4:$Y$11,2,FALSE)&amp;$S$1&amp;A461,作業ｼｰﾄ!$B$4:$N$709,9,FALSE)</f>
        <v>#N/A</v>
      </c>
      <c r="N461" s="44"/>
      <c r="O461" s="44"/>
      <c r="P461" s="30" t="e">
        <f>VLOOKUP(VLOOKUP($N$1,$X$4:$Y$11,2,FALSE)&amp;$S$1&amp;A461,作業ｼｰﾄ!$B$4:$N$709,10,FALSE)</f>
        <v>#N/A</v>
      </c>
      <c r="Q461" s="39" t="e">
        <f>VLOOKUP(VLOOKUP($N$1,$X$4:$Y$11,2,FALSE)&amp;$S$1&amp;A461,作業ｼｰﾄ!$B$4:$N$709,11,FALSE)</f>
        <v>#N/A</v>
      </c>
      <c r="R461" s="39"/>
      <c r="S461" s="39"/>
      <c r="T461" s="19" t="e">
        <f>VLOOKUP(VLOOKUP($N$1,$X$4:$Y$11,2,FALSE)&amp;$S$1&amp;A461,作業ｼｰﾄ!$B$4:$N$709,12,FALSE)</f>
        <v>#N/A</v>
      </c>
      <c r="U461" s="29" t="e">
        <f>VLOOKUP(VLOOKUP($N$1,$X$4:$Y$11,2,FALSE)&amp;$S$1&amp;A461,作業ｼｰﾄ!$B$4:$N$709,13,FALSE)</f>
        <v>#N/A</v>
      </c>
    </row>
    <row r="462" spans="1:21" ht="15.75" hidden="1" customHeight="1" x14ac:dyDescent="0.15">
      <c r="A462" s="3">
        <v>459</v>
      </c>
      <c r="B462" s="3">
        <f>IF(COUNTIF($I$4:L462,I462)=1,1,0)</f>
        <v>0</v>
      </c>
      <c r="C462" s="3" t="str">
        <f>IF(B462=0,"",SUM($B$4:B462))</f>
        <v/>
      </c>
      <c r="D462" s="39" t="e">
        <f>VLOOKUP(VLOOKUP($N$1,$X$4:$Y$11,2,FALSE)&amp;$S$1&amp;A462,作業ｼｰﾄ!$B$4:$N$709,6,FALSE)</f>
        <v>#N/A</v>
      </c>
      <c r="E462" s="39"/>
      <c r="F462" s="39"/>
      <c r="G462" s="40" t="e">
        <f>VLOOKUP(VLOOKUP($N$1,$X$4:$Y$11,2,FALSE)&amp;$S$1&amp;A462,作業ｼｰﾄ!$B$4:$N$709,7,FALSE)</f>
        <v>#N/A</v>
      </c>
      <c r="H462" s="40"/>
      <c r="I462" s="38" t="e">
        <f>VLOOKUP(VLOOKUP($N$1,$X$4:$Y$11,2,FALSE)&amp;$S$1&amp;A462,作業ｼｰﾄ!$B$4:$N$709,8,FALSE)</f>
        <v>#N/A</v>
      </c>
      <c r="J462" s="38"/>
      <c r="K462" s="38"/>
      <c r="L462" s="38"/>
      <c r="M462" s="44" t="e">
        <f>VLOOKUP(VLOOKUP($N$1,$X$4:$Y$11,2,FALSE)&amp;$S$1&amp;A462,作業ｼｰﾄ!$B$4:$N$709,9,FALSE)</f>
        <v>#N/A</v>
      </c>
      <c r="N462" s="44"/>
      <c r="O462" s="44"/>
      <c r="P462" s="30" t="e">
        <f>VLOOKUP(VLOOKUP($N$1,$X$4:$Y$11,2,FALSE)&amp;$S$1&amp;A462,作業ｼｰﾄ!$B$4:$N$709,10,FALSE)</f>
        <v>#N/A</v>
      </c>
      <c r="Q462" s="39" t="e">
        <f>VLOOKUP(VLOOKUP($N$1,$X$4:$Y$11,2,FALSE)&amp;$S$1&amp;A462,作業ｼｰﾄ!$B$4:$N$709,11,FALSE)</f>
        <v>#N/A</v>
      </c>
      <c r="R462" s="39"/>
      <c r="S462" s="39"/>
      <c r="T462" s="19" t="e">
        <f>VLOOKUP(VLOOKUP($N$1,$X$4:$Y$11,2,FALSE)&amp;$S$1&amp;A462,作業ｼｰﾄ!$B$4:$N$709,12,FALSE)</f>
        <v>#N/A</v>
      </c>
      <c r="U462" s="29" t="e">
        <f>VLOOKUP(VLOOKUP($N$1,$X$4:$Y$11,2,FALSE)&amp;$S$1&amp;A462,作業ｼｰﾄ!$B$4:$N$709,13,FALSE)</f>
        <v>#N/A</v>
      </c>
    </row>
    <row r="463" spans="1:21" ht="15.75" hidden="1" customHeight="1" x14ac:dyDescent="0.15">
      <c r="A463" s="3">
        <v>460</v>
      </c>
      <c r="B463" s="3">
        <f>IF(COUNTIF($I$4:L463,I463)=1,1,0)</f>
        <v>0</v>
      </c>
      <c r="C463" s="3" t="str">
        <f>IF(B463=0,"",SUM($B$4:B463))</f>
        <v/>
      </c>
      <c r="D463" s="39" t="e">
        <f>VLOOKUP(VLOOKUP($N$1,$X$4:$Y$11,2,FALSE)&amp;$S$1&amp;A463,作業ｼｰﾄ!$B$4:$N$709,6,FALSE)</f>
        <v>#N/A</v>
      </c>
      <c r="E463" s="39"/>
      <c r="F463" s="39"/>
      <c r="G463" s="40" t="e">
        <f>VLOOKUP(VLOOKUP($N$1,$X$4:$Y$11,2,FALSE)&amp;$S$1&amp;A463,作業ｼｰﾄ!$B$4:$N$709,7,FALSE)</f>
        <v>#N/A</v>
      </c>
      <c r="H463" s="40"/>
      <c r="I463" s="38" t="e">
        <f>VLOOKUP(VLOOKUP($N$1,$X$4:$Y$11,2,FALSE)&amp;$S$1&amp;A463,作業ｼｰﾄ!$B$4:$N$709,8,FALSE)</f>
        <v>#N/A</v>
      </c>
      <c r="J463" s="38"/>
      <c r="K463" s="38"/>
      <c r="L463" s="38"/>
      <c r="M463" s="44" t="e">
        <f>VLOOKUP(VLOOKUP($N$1,$X$4:$Y$11,2,FALSE)&amp;$S$1&amp;A463,作業ｼｰﾄ!$B$4:$N$709,9,FALSE)</f>
        <v>#N/A</v>
      </c>
      <c r="N463" s="44"/>
      <c r="O463" s="44"/>
      <c r="P463" s="30" t="e">
        <f>VLOOKUP(VLOOKUP($N$1,$X$4:$Y$11,2,FALSE)&amp;$S$1&amp;A463,作業ｼｰﾄ!$B$4:$N$709,10,FALSE)</f>
        <v>#N/A</v>
      </c>
      <c r="Q463" s="39" t="e">
        <f>VLOOKUP(VLOOKUP($N$1,$X$4:$Y$11,2,FALSE)&amp;$S$1&amp;A463,作業ｼｰﾄ!$B$4:$N$709,11,FALSE)</f>
        <v>#N/A</v>
      </c>
      <c r="R463" s="39"/>
      <c r="S463" s="39"/>
      <c r="T463" s="19" t="e">
        <f>VLOOKUP(VLOOKUP($N$1,$X$4:$Y$11,2,FALSE)&amp;$S$1&amp;A463,作業ｼｰﾄ!$B$4:$N$709,12,FALSE)</f>
        <v>#N/A</v>
      </c>
      <c r="U463" s="29" t="e">
        <f>VLOOKUP(VLOOKUP($N$1,$X$4:$Y$11,2,FALSE)&amp;$S$1&amp;A463,作業ｼｰﾄ!$B$4:$N$709,13,FALSE)</f>
        <v>#N/A</v>
      </c>
    </row>
    <row r="464" spans="1:21" ht="15.75" hidden="1" customHeight="1" x14ac:dyDescent="0.15">
      <c r="A464" s="3">
        <v>461</v>
      </c>
      <c r="B464" s="3">
        <f>IF(COUNTIF($I$4:L464,I464)=1,1,0)</f>
        <v>0</v>
      </c>
      <c r="C464" s="3" t="str">
        <f>IF(B464=0,"",SUM($B$4:B464))</f>
        <v/>
      </c>
      <c r="D464" s="39" t="e">
        <f>VLOOKUP(VLOOKUP($N$1,$X$4:$Y$11,2,FALSE)&amp;$S$1&amp;A464,作業ｼｰﾄ!$B$4:$N$709,6,FALSE)</f>
        <v>#N/A</v>
      </c>
      <c r="E464" s="39"/>
      <c r="F464" s="39"/>
      <c r="G464" s="40" t="e">
        <f>VLOOKUP(VLOOKUP($N$1,$X$4:$Y$11,2,FALSE)&amp;$S$1&amp;A464,作業ｼｰﾄ!$B$4:$N$709,7,FALSE)</f>
        <v>#N/A</v>
      </c>
      <c r="H464" s="40"/>
      <c r="I464" s="38" t="e">
        <f>VLOOKUP(VLOOKUP($N$1,$X$4:$Y$11,2,FALSE)&amp;$S$1&amp;A464,作業ｼｰﾄ!$B$4:$N$709,8,FALSE)</f>
        <v>#N/A</v>
      </c>
      <c r="J464" s="38"/>
      <c r="K464" s="38"/>
      <c r="L464" s="38"/>
      <c r="M464" s="44" t="e">
        <f>VLOOKUP(VLOOKUP($N$1,$X$4:$Y$11,2,FALSE)&amp;$S$1&amp;A464,作業ｼｰﾄ!$B$4:$N$709,9,FALSE)</f>
        <v>#N/A</v>
      </c>
      <c r="N464" s="44"/>
      <c r="O464" s="44"/>
      <c r="P464" s="30" t="e">
        <f>VLOOKUP(VLOOKUP($N$1,$X$4:$Y$11,2,FALSE)&amp;$S$1&amp;A464,作業ｼｰﾄ!$B$4:$N$709,10,FALSE)</f>
        <v>#N/A</v>
      </c>
      <c r="Q464" s="39" t="e">
        <f>VLOOKUP(VLOOKUP($N$1,$X$4:$Y$11,2,FALSE)&amp;$S$1&amp;A464,作業ｼｰﾄ!$B$4:$N$709,11,FALSE)</f>
        <v>#N/A</v>
      </c>
      <c r="R464" s="39"/>
      <c r="S464" s="39"/>
      <c r="T464" s="19" t="e">
        <f>VLOOKUP(VLOOKUP($N$1,$X$4:$Y$11,2,FALSE)&amp;$S$1&amp;A464,作業ｼｰﾄ!$B$4:$N$709,12,FALSE)</f>
        <v>#N/A</v>
      </c>
      <c r="U464" s="29" t="e">
        <f>VLOOKUP(VLOOKUP($N$1,$X$4:$Y$11,2,FALSE)&amp;$S$1&amp;A464,作業ｼｰﾄ!$B$4:$N$709,13,FALSE)</f>
        <v>#N/A</v>
      </c>
    </row>
    <row r="465" spans="1:21" ht="15.75" hidden="1" customHeight="1" x14ac:dyDescent="0.15">
      <c r="A465" s="3">
        <v>462</v>
      </c>
      <c r="B465" s="3">
        <f>IF(COUNTIF($I$4:L465,I465)=1,1,0)</f>
        <v>0</v>
      </c>
      <c r="C465" s="3" t="str">
        <f>IF(B465=0,"",SUM($B$4:B465))</f>
        <v/>
      </c>
      <c r="D465" s="39" t="e">
        <f>VLOOKUP(VLOOKUP($N$1,$X$4:$Y$11,2,FALSE)&amp;$S$1&amp;A465,作業ｼｰﾄ!$B$4:$N$709,6,FALSE)</f>
        <v>#N/A</v>
      </c>
      <c r="E465" s="39"/>
      <c r="F465" s="39"/>
      <c r="G465" s="40" t="e">
        <f>VLOOKUP(VLOOKUP($N$1,$X$4:$Y$11,2,FALSE)&amp;$S$1&amp;A465,作業ｼｰﾄ!$B$4:$N$709,7,FALSE)</f>
        <v>#N/A</v>
      </c>
      <c r="H465" s="40"/>
      <c r="I465" s="38" t="e">
        <f>VLOOKUP(VLOOKUP($N$1,$X$4:$Y$11,2,FALSE)&amp;$S$1&amp;A465,作業ｼｰﾄ!$B$4:$N$709,8,FALSE)</f>
        <v>#N/A</v>
      </c>
      <c r="J465" s="38"/>
      <c r="K465" s="38"/>
      <c r="L465" s="38"/>
      <c r="M465" s="44" t="e">
        <f>VLOOKUP(VLOOKUP($N$1,$X$4:$Y$11,2,FALSE)&amp;$S$1&amp;A465,作業ｼｰﾄ!$B$4:$N$709,9,FALSE)</f>
        <v>#N/A</v>
      </c>
      <c r="N465" s="44"/>
      <c r="O465" s="44"/>
      <c r="P465" s="30" t="e">
        <f>VLOOKUP(VLOOKUP($N$1,$X$4:$Y$11,2,FALSE)&amp;$S$1&amp;A465,作業ｼｰﾄ!$B$4:$N$709,10,FALSE)</f>
        <v>#N/A</v>
      </c>
      <c r="Q465" s="39" t="e">
        <f>VLOOKUP(VLOOKUP($N$1,$X$4:$Y$11,2,FALSE)&amp;$S$1&amp;A465,作業ｼｰﾄ!$B$4:$N$709,11,FALSE)</f>
        <v>#N/A</v>
      </c>
      <c r="R465" s="39"/>
      <c r="S465" s="39"/>
      <c r="T465" s="19" t="e">
        <f>VLOOKUP(VLOOKUP($N$1,$X$4:$Y$11,2,FALSE)&amp;$S$1&amp;A465,作業ｼｰﾄ!$B$4:$N$709,12,FALSE)</f>
        <v>#N/A</v>
      </c>
      <c r="U465" s="29" t="e">
        <f>VLOOKUP(VLOOKUP($N$1,$X$4:$Y$11,2,FALSE)&amp;$S$1&amp;A465,作業ｼｰﾄ!$B$4:$N$709,13,FALSE)</f>
        <v>#N/A</v>
      </c>
    </row>
    <row r="466" spans="1:21" ht="15.75" hidden="1" customHeight="1" x14ac:dyDescent="0.15">
      <c r="A466" s="3">
        <v>463</v>
      </c>
      <c r="B466" s="3">
        <f>IF(COUNTIF($I$4:L466,I466)=1,1,0)</f>
        <v>0</v>
      </c>
      <c r="C466" s="3" t="str">
        <f>IF(B466=0,"",SUM($B$4:B466))</f>
        <v/>
      </c>
      <c r="D466" s="39" t="e">
        <f>VLOOKUP(VLOOKUP($N$1,$X$4:$Y$11,2,FALSE)&amp;$S$1&amp;A466,作業ｼｰﾄ!$B$4:$N$709,6,FALSE)</f>
        <v>#N/A</v>
      </c>
      <c r="E466" s="39"/>
      <c r="F466" s="39"/>
      <c r="G466" s="40" t="e">
        <f>VLOOKUP(VLOOKUP($N$1,$X$4:$Y$11,2,FALSE)&amp;$S$1&amp;A466,作業ｼｰﾄ!$B$4:$N$709,7,FALSE)</f>
        <v>#N/A</v>
      </c>
      <c r="H466" s="40"/>
      <c r="I466" s="38" t="e">
        <f>VLOOKUP(VLOOKUP($N$1,$X$4:$Y$11,2,FALSE)&amp;$S$1&amp;A466,作業ｼｰﾄ!$B$4:$N$709,8,FALSE)</f>
        <v>#N/A</v>
      </c>
      <c r="J466" s="38"/>
      <c r="K466" s="38"/>
      <c r="L466" s="38"/>
      <c r="M466" s="44" t="e">
        <f>VLOOKUP(VLOOKUP($N$1,$X$4:$Y$11,2,FALSE)&amp;$S$1&amp;A466,作業ｼｰﾄ!$B$4:$N$709,9,FALSE)</f>
        <v>#N/A</v>
      </c>
      <c r="N466" s="44"/>
      <c r="O466" s="44"/>
      <c r="P466" s="30" t="e">
        <f>VLOOKUP(VLOOKUP($N$1,$X$4:$Y$11,2,FALSE)&amp;$S$1&amp;A466,作業ｼｰﾄ!$B$4:$N$709,10,FALSE)</f>
        <v>#N/A</v>
      </c>
      <c r="Q466" s="39" t="e">
        <f>VLOOKUP(VLOOKUP($N$1,$X$4:$Y$11,2,FALSE)&amp;$S$1&amp;A466,作業ｼｰﾄ!$B$4:$N$709,11,FALSE)</f>
        <v>#N/A</v>
      </c>
      <c r="R466" s="39"/>
      <c r="S466" s="39"/>
      <c r="T466" s="19" t="e">
        <f>VLOOKUP(VLOOKUP($N$1,$X$4:$Y$11,2,FALSE)&amp;$S$1&amp;A466,作業ｼｰﾄ!$B$4:$N$709,12,FALSE)</f>
        <v>#N/A</v>
      </c>
      <c r="U466" s="29" t="e">
        <f>VLOOKUP(VLOOKUP($N$1,$X$4:$Y$11,2,FALSE)&amp;$S$1&amp;A466,作業ｼｰﾄ!$B$4:$N$709,13,FALSE)</f>
        <v>#N/A</v>
      </c>
    </row>
    <row r="467" spans="1:21" ht="15.75" hidden="1" customHeight="1" x14ac:dyDescent="0.15">
      <c r="A467" s="3">
        <v>464</v>
      </c>
      <c r="B467" s="3">
        <f>IF(COUNTIF($I$4:L467,I467)=1,1,0)</f>
        <v>0</v>
      </c>
      <c r="C467" s="3" t="str">
        <f>IF(B467=0,"",SUM($B$4:B467))</f>
        <v/>
      </c>
      <c r="D467" s="39" t="e">
        <f>VLOOKUP(VLOOKUP($N$1,$X$4:$Y$11,2,FALSE)&amp;$S$1&amp;A467,作業ｼｰﾄ!$B$4:$N$709,6,FALSE)</f>
        <v>#N/A</v>
      </c>
      <c r="E467" s="39"/>
      <c r="F467" s="39"/>
      <c r="G467" s="40" t="e">
        <f>VLOOKUP(VLOOKUP($N$1,$X$4:$Y$11,2,FALSE)&amp;$S$1&amp;A467,作業ｼｰﾄ!$B$4:$N$709,7,FALSE)</f>
        <v>#N/A</v>
      </c>
      <c r="H467" s="40"/>
      <c r="I467" s="38" t="e">
        <f>VLOOKUP(VLOOKUP($N$1,$X$4:$Y$11,2,FALSE)&amp;$S$1&amp;A467,作業ｼｰﾄ!$B$4:$N$709,8,FALSE)</f>
        <v>#N/A</v>
      </c>
      <c r="J467" s="38"/>
      <c r="K467" s="38"/>
      <c r="L467" s="38"/>
      <c r="M467" s="44" t="e">
        <f>VLOOKUP(VLOOKUP($N$1,$X$4:$Y$11,2,FALSE)&amp;$S$1&amp;A467,作業ｼｰﾄ!$B$4:$N$709,9,FALSE)</f>
        <v>#N/A</v>
      </c>
      <c r="N467" s="44"/>
      <c r="O467" s="44"/>
      <c r="P467" s="30" t="e">
        <f>VLOOKUP(VLOOKUP($N$1,$X$4:$Y$11,2,FALSE)&amp;$S$1&amp;A467,作業ｼｰﾄ!$B$4:$N$709,10,FALSE)</f>
        <v>#N/A</v>
      </c>
      <c r="Q467" s="39" t="e">
        <f>VLOOKUP(VLOOKUP($N$1,$X$4:$Y$11,2,FALSE)&amp;$S$1&amp;A467,作業ｼｰﾄ!$B$4:$N$709,11,FALSE)</f>
        <v>#N/A</v>
      </c>
      <c r="R467" s="39"/>
      <c r="S467" s="39"/>
      <c r="T467" s="19" t="e">
        <f>VLOOKUP(VLOOKUP($N$1,$X$4:$Y$11,2,FALSE)&amp;$S$1&amp;A467,作業ｼｰﾄ!$B$4:$N$709,12,FALSE)</f>
        <v>#N/A</v>
      </c>
      <c r="U467" s="29" t="e">
        <f>VLOOKUP(VLOOKUP($N$1,$X$4:$Y$11,2,FALSE)&amp;$S$1&amp;A467,作業ｼｰﾄ!$B$4:$N$709,13,FALSE)</f>
        <v>#N/A</v>
      </c>
    </row>
    <row r="468" spans="1:21" ht="15.75" hidden="1" customHeight="1" x14ac:dyDescent="0.15">
      <c r="A468" s="3">
        <v>465</v>
      </c>
      <c r="B468" s="3">
        <f>IF(COUNTIF($I$4:L468,I468)=1,1,0)</f>
        <v>0</v>
      </c>
      <c r="C468" s="3" t="str">
        <f>IF(B468=0,"",SUM($B$4:B468))</f>
        <v/>
      </c>
      <c r="D468" s="39" t="e">
        <f>VLOOKUP(VLOOKUP($N$1,$X$4:$Y$11,2,FALSE)&amp;$S$1&amp;A468,作業ｼｰﾄ!$B$4:$N$709,6,FALSE)</f>
        <v>#N/A</v>
      </c>
      <c r="E468" s="39"/>
      <c r="F468" s="39"/>
      <c r="G468" s="40" t="e">
        <f>VLOOKUP(VLOOKUP($N$1,$X$4:$Y$11,2,FALSE)&amp;$S$1&amp;A468,作業ｼｰﾄ!$B$4:$N$709,7,FALSE)</f>
        <v>#N/A</v>
      </c>
      <c r="H468" s="40"/>
      <c r="I468" s="38" t="e">
        <f>VLOOKUP(VLOOKUP($N$1,$X$4:$Y$11,2,FALSE)&amp;$S$1&amp;A468,作業ｼｰﾄ!$B$4:$N$709,8,FALSE)</f>
        <v>#N/A</v>
      </c>
      <c r="J468" s="38"/>
      <c r="K468" s="38"/>
      <c r="L468" s="38"/>
      <c r="M468" s="44" t="e">
        <f>VLOOKUP(VLOOKUP($N$1,$X$4:$Y$11,2,FALSE)&amp;$S$1&amp;A468,作業ｼｰﾄ!$B$4:$N$709,9,FALSE)</f>
        <v>#N/A</v>
      </c>
      <c r="N468" s="44"/>
      <c r="O468" s="44"/>
      <c r="P468" s="30" t="e">
        <f>VLOOKUP(VLOOKUP($N$1,$X$4:$Y$11,2,FALSE)&amp;$S$1&amp;A468,作業ｼｰﾄ!$B$4:$N$709,10,FALSE)</f>
        <v>#N/A</v>
      </c>
      <c r="Q468" s="39" t="e">
        <f>VLOOKUP(VLOOKUP($N$1,$X$4:$Y$11,2,FALSE)&amp;$S$1&amp;A468,作業ｼｰﾄ!$B$4:$N$709,11,FALSE)</f>
        <v>#N/A</v>
      </c>
      <c r="R468" s="39"/>
      <c r="S468" s="39"/>
      <c r="T468" s="19" t="e">
        <f>VLOOKUP(VLOOKUP($N$1,$X$4:$Y$11,2,FALSE)&amp;$S$1&amp;A468,作業ｼｰﾄ!$B$4:$N$709,12,FALSE)</f>
        <v>#N/A</v>
      </c>
      <c r="U468" s="29" t="e">
        <f>VLOOKUP(VLOOKUP($N$1,$X$4:$Y$11,2,FALSE)&amp;$S$1&amp;A468,作業ｼｰﾄ!$B$4:$N$709,13,FALSE)</f>
        <v>#N/A</v>
      </c>
    </row>
    <row r="469" spans="1:21" ht="15.75" hidden="1" customHeight="1" x14ac:dyDescent="0.15">
      <c r="A469" s="3">
        <v>466</v>
      </c>
      <c r="B469" s="3">
        <f>IF(COUNTIF($I$4:L469,I469)=1,1,0)</f>
        <v>0</v>
      </c>
      <c r="C469" s="3" t="str">
        <f>IF(B469=0,"",SUM($B$4:B469))</f>
        <v/>
      </c>
      <c r="D469" s="39" t="e">
        <f>VLOOKUP(VLOOKUP($N$1,$X$4:$Y$11,2,FALSE)&amp;$S$1&amp;A469,作業ｼｰﾄ!$B$4:$N$709,6,FALSE)</f>
        <v>#N/A</v>
      </c>
      <c r="E469" s="39"/>
      <c r="F469" s="39"/>
      <c r="G469" s="40" t="e">
        <f>VLOOKUP(VLOOKUP($N$1,$X$4:$Y$11,2,FALSE)&amp;$S$1&amp;A469,作業ｼｰﾄ!$B$4:$N$709,7,FALSE)</f>
        <v>#N/A</v>
      </c>
      <c r="H469" s="40"/>
      <c r="I469" s="38" t="e">
        <f>VLOOKUP(VLOOKUP($N$1,$X$4:$Y$11,2,FALSE)&amp;$S$1&amp;A469,作業ｼｰﾄ!$B$4:$N$709,8,FALSE)</f>
        <v>#N/A</v>
      </c>
      <c r="J469" s="38"/>
      <c r="K469" s="38"/>
      <c r="L469" s="38"/>
      <c r="M469" s="44" t="e">
        <f>VLOOKUP(VLOOKUP($N$1,$X$4:$Y$11,2,FALSE)&amp;$S$1&amp;A469,作業ｼｰﾄ!$B$4:$N$709,9,FALSE)</f>
        <v>#N/A</v>
      </c>
      <c r="N469" s="44"/>
      <c r="O469" s="44"/>
      <c r="P469" s="30" t="e">
        <f>VLOOKUP(VLOOKUP($N$1,$X$4:$Y$11,2,FALSE)&amp;$S$1&amp;A469,作業ｼｰﾄ!$B$4:$N$709,10,FALSE)</f>
        <v>#N/A</v>
      </c>
      <c r="Q469" s="39" t="e">
        <f>VLOOKUP(VLOOKUP($N$1,$X$4:$Y$11,2,FALSE)&amp;$S$1&amp;A469,作業ｼｰﾄ!$B$4:$N$709,11,FALSE)</f>
        <v>#N/A</v>
      </c>
      <c r="R469" s="39"/>
      <c r="S469" s="39"/>
      <c r="T469" s="19" t="e">
        <f>VLOOKUP(VLOOKUP($N$1,$X$4:$Y$11,2,FALSE)&amp;$S$1&amp;A469,作業ｼｰﾄ!$B$4:$N$709,12,FALSE)</f>
        <v>#N/A</v>
      </c>
      <c r="U469" s="29" t="e">
        <f>VLOOKUP(VLOOKUP($N$1,$X$4:$Y$11,2,FALSE)&amp;$S$1&amp;A469,作業ｼｰﾄ!$B$4:$N$709,13,FALSE)</f>
        <v>#N/A</v>
      </c>
    </row>
    <row r="470" spans="1:21" ht="15.75" hidden="1" customHeight="1" x14ac:dyDescent="0.15">
      <c r="A470" s="3">
        <v>467</v>
      </c>
      <c r="B470" s="3">
        <f>IF(COUNTIF($I$4:L470,I470)=1,1,0)</f>
        <v>0</v>
      </c>
      <c r="C470" s="3" t="str">
        <f>IF(B470=0,"",SUM($B$4:B470))</f>
        <v/>
      </c>
      <c r="D470" s="39" t="e">
        <f>VLOOKUP(VLOOKUP($N$1,$X$4:$Y$11,2,FALSE)&amp;$S$1&amp;A470,作業ｼｰﾄ!$B$4:$N$709,6,FALSE)</f>
        <v>#N/A</v>
      </c>
      <c r="E470" s="39"/>
      <c r="F470" s="39"/>
      <c r="G470" s="40" t="e">
        <f>VLOOKUP(VLOOKUP($N$1,$X$4:$Y$11,2,FALSE)&amp;$S$1&amp;A470,作業ｼｰﾄ!$B$4:$N$709,7,FALSE)</f>
        <v>#N/A</v>
      </c>
      <c r="H470" s="40"/>
      <c r="I470" s="38" t="e">
        <f>VLOOKUP(VLOOKUP($N$1,$X$4:$Y$11,2,FALSE)&amp;$S$1&amp;A470,作業ｼｰﾄ!$B$4:$N$709,8,FALSE)</f>
        <v>#N/A</v>
      </c>
      <c r="J470" s="38"/>
      <c r="K470" s="38"/>
      <c r="L470" s="38"/>
      <c r="M470" s="44" t="e">
        <f>VLOOKUP(VLOOKUP($N$1,$X$4:$Y$11,2,FALSE)&amp;$S$1&amp;A470,作業ｼｰﾄ!$B$4:$N$709,9,FALSE)</f>
        <v>#N/A</v>
      </c>
      <c r="N470" s="44"/>
      <c r="O470" s="44"/>
      <c r="P470" s="30" t="e">
        <f>VLOOKUP(VLOOKUP($N$1,$X$4:$Y$11,2,FALSE)&amp;$S$1&amp;A470,作業ｼｰﾄ!$B$4:$N$709,10,FALSE)</f>
        <v>#N/A</v>
      </c>
      <c r="Q470" s="39" t="e">
        <f>VLOOKUP(VLOOKUP($N$1,$X$4:$Y$11,2,FALSE)&amp;$S$1&amp;A470,作業ｼｰﾄ!$B$4:$N$709,11,FALSE)</f>
        <v>#N/A</v>
      </c>
      <c r="R470" s="39"/>
      <c r="S470" s="39"/>
      <c r="T470" s="19" t="e">
        <f>VLOOKUP(VLOOKUP($N$1,$X$4:$Y$11,2,FALSE)&amp;$S$1&amp;A470,作業ｼｰﾄ!$B$4:$N$709,12,FALSE)</f>
        <v>#N/A</v>
      </c>
      <c r="U470" s="29" t="e">
        <f>VLOOKUP(VLOOKUP($N$1,$X$4:$Y$11,2,FALSE)&amp;$S$1&amp;A470,作業ｼｰﾄ!$B$4:$N$709,13,FALSE)</f>
        <v>#N/A</v>
      </c>
    </row>
    <row r="471" spans="1:21" ht="15.75" hidden="1" customHeight="1" x14ac:dyDescent="0.15">
      <c r="A471" s="3">
        <v>468</v>
      </c>
      <c r="B471" s="3">
        <f>IF(COUNTIF($I$4:L471,I471)=1,1,0)</f>
        <v>0</v>
      </c>
      <c r="C471" s="3" t="str">
        <f>IF(B471=0,"",SUM($B$4:B471))</f>
        <v/>
      </c>
      <c r="D471" s="39" t="e">
        <f>VLOOKUP(VLOOKUP($N$1,$X$4:$Y$11,2,FALSE)&amp;$S$1&amp;A471,作業ｼｰﾄ!$B$4:$N$709,6,FALSE)</f>
        <v>#N/A</v>
      </c>
      <c r="E471" s="39"/>
      <c r="F471" s="39"/>
      <c r="G471" s="40" t="e">
        <f>VLOOKUP(VLOOKUP($N$1,$X$4:$Y$11,2,FALSE)&amp;$S$1&amp;A471,作業ｼｰﾄ!$B$4:$N$709,7,FALSE)</f>
        <v>#N/A</v>
      </c>
      <c r="H471" s="40"/>
      <c r="I471" s="38" t="e">
        <f>VLOOKUP(VLOOKUP($N$1,$X$4:$Y$11,2,FALSE)&amp;$S$1&amp;A471,作業ｼｰﾄ!$B$4:$N$709,8,FALSE)</f>
        <v>#N/A</v>
      </c>
      <c r="J471" s="38"/>
      <c r="K471" s="38"/>
      <c r="L471" s="38"/>
      <c r="M471" s="44" t="e">
        <f>VLOOKUP(VLOOKUP($N$1,$X$4:$Y$11,2,FALSE)&amp;$S$1&amp;A471,作業ｼｰﾄ!$B$4:$N$709,9,FALSE)</f>
        <v>#N/A</v>
      </c>
      <c r="N471" s="44"/>
      <c r="O471" s="44"/>
      <c r="P471" s="30" t="e">
        <f>VLOOKUP(VLOOKUP($N$1,$X$4:$Y$11,2,FALSE)&amp;$S$1&amp;A471,作業ｼｰﾄ!$B$4:$N$709,10,FALSE)</f>
        <v>#N/A</v>
      </c>
      <c r="Q471" s="39" t="e">
        <f>VLOOKUP(VLOOKUP($N$1,$X$4:$Y$11,2,FALSE)&amp;$S$1&amp;A471,作業ｼｰﾄ!$B$4:$N$709,11,FALSE)</f>
        <v>#N/A</v>
      </c>
      <c r="R471" s="39"/>
      <c r="S471" s="39"/>
      <c r="T471" s="19" t="e">
        <f>VLOOKUP(VLOOKUP($N$1,$X$4:$Y$11,2,FALSE)&amp;$S$1&amp;A471,作業ｼｰﾄ!$B$4:$N$709,12,FALSE)</f>
        <v>#N/A</v>
      </c>
      <c r="U471" s="29" t="e">
        <f>VLOOKUP(VLOOKUP($N$1,$X$4:$Y$11,2,FALSE)&amp;$S$1&amp;A471,作業ｼｰﾄ!$B$4:$N$709,13,FALSE)</f>
        <v>#N/A</v>
      </c>
    </row>
    <row r="472" spans="1:21" ht="15.75" hidden="1" customHeight="1" x14ac:dyDescent="0.15">
      <c r="A472" s="3">
        <v>469</v>
      </c>
      <c r="B472" s="3">
        <f>IF(COUNTIF($I$4:L472,I472)=1,1,0)</f>
        <v>0</v>
      </c>
      <c r="C472" s="3" t="str">
        <f>IF(B472=0,"",SUM($B$4:B472))</f>
        <v/>
      </c>
      <c r="D472" s="39" t="e">
        <f>VLOOKUP(VLOOKUP($N$1,$X$4:$Y$11,2,FALSE)&amp;$S$1&amp;A472,作業ｼｰﾄ!$B$4:$N$709,6,FALSE)</f>
        <v>#N/A</v>
      </c>
      <c r="E472" s="39"/>
      <c r="F472" s="39"/>
      <c r="G472" s="40" t="e">
        <f>VLOOKUP(VLOOKUP($N$1,$X$4:$Y$11,2,FALSE)&amp;$S$1&amp;A472,作業ｼｰﾄ!$B$4:$N$709,7,FALSE)</f>
        <v>#N/A</v>
      </c>
      <c r="H472" s="40"/>
      <c r="I472" s="38" t="e">
        <f>VLOOKUP(VLOOKUP($N$1,$X$4:$Y$11,2,FALSE)&amp;$S$1&amp;A472,作業ｼｰﾄ!$B$4:$N$709,8,FALSE)</f>
        <v>#N/A</v>
      </c>
      <c r="J472" s="38"/>
      <c r="K472" s="38"/>
      <c r="L472" s="38"/>
      <c r="M472" s="44" t="e">
        <f>VLOOKUP(VLOOKUP($N$1,$X$4:$Y$11,2,FALSE)&amp;$S$1&amp;A472,作業ｼｰﾄ!$B$4:$N$709,9,FALSE)</f>
        <v>#N/A</v>
      </c>
      <c r="N472" s="44"/>
      <c r="O472" s="44"/>
      <c r="P472" s="30" t="e">
        <f>VLOOKUP(VLOOKUP($N$1,$X$4:$Y$11,2,FALSE)&amp;$S$1&amp;A472,作業ｼｰﾄ!$B$4:$N$709,10,FALSE)</f>
        <v>#N/A</v>
      </c>
      <c r="Q472" s="39" t="e">
        <f>VLOOKUP(VLOOKUP($N$1,$X$4:$Y$11,2,FALSE)&amp;$S$1&amp;A472,作業ｼｰﾄ!$B$4:$N$709,11,FALSE)</f>
        <v>#N/A</v>
      </c>
      <c r="R472" s="39"/>
      <c r="S472" s="39"/>
      <c r="T472" s="19" t="e">
        <f>VLOOKUP(VLOOKUP($N$1,$X$4:$Y$11,2,FALSE)&amp;$S$1&amp;A472,作業ｼｰﾄ!$B$4:$N$709,12,FALSE)</f>
        <v>#N/A</v>
      </c>
      <c r="U472" s="29" t="e">
        <f>VLOOKUP(VLOOKUP($N$1,$X$4:$Y$11,2,FALSE)&amp;$S$1&amp;A472,作業ｼｰﾄ!$B$4:$N$709,13,FALSE)</f>
        <v>#N/A</v>
      </c>
    </row>
    <row r="473" spans="1:21" ht="15.75" hidden="1" customHeight="1" x14ac:dyDescent="0.15">
      <c r="A473" s="3">
        <v>470</v>
      </c>
      <c r="B473" s="3">
        <f>IF(COUNTIF($I$4:L473,I473)=1,1,0)</f>
        <v>0</v>
      </c>
      <c r="C473" s="3" t="str">
        <f>IF(B473=0,"",SUM($B$4:B473))</f>
        <v/>
      </c>
      <c r="D473" s="39" t="e">
        <f>VLOOKUP(VLOOKUP($N$1,$X$4:$Y$11,2,FALSE)&amp;$S$1&amp;A473,作業ｼｰﾄ!$B$4:$N$709,6,FALSE)</f>
        <v>#N/A</v>
      </c>
      <c r="E473" s="39"/>
      <c r="F473" s="39"/>
      <c r="G473" s="40" t="e">
        <f>VLOOKUP(VLOOKUP($N$1,$X$4:$Y$11,2,FALSE)&amp;$S$1&amp;A473,作業ｼｰﾄ!$B$4:$N$709,7,FALSE)</f>
        <v>#N/A</v>
      </c>
      <c r="H473" s="40"/>
      <c r="I473" s="38" t="e">
        <f>VLOOKUP(VLOOKUP($N$1,$X$4:$Y$11,2,FALSE)&amp;$S$1&amp;A473,作業ｼｰﾄ!$B$4:$N$709,8,FALSE)</f>
        <v>#N/A</v>
      </c>
      <c r="J473" s="38"/>
      <c r="K473" s="38"/>
      <c r="L473" s="38"/>
      <c r="M473" s="44" t="e">
        <f>VLOOKUP(VLOOKUP($N$1,$X$4:$Y$11,2,FALSE)&amp;$S$1&amp;A473,作業ｼｰﾄ!$B$4:$N$709,9,FALSE)</f>
        <v>#N/A</v>
      </c>
      <c r="N473" s="44"/>
      <c r="O473" s="44"/>
      <c r="P473" s="30" t="e">
        <f>VLOOKUP(VLOOKUP($N$1,$X$4:$Y$11,2,FALSE)&amp;$S$1&amp;A473,作業ｼｰﾄ!$B$4:$N$709,10,FALSE)</f>
        <v>#N/A</v>
      </c>
      <c r="Q473" s="39" t="e">
        <f>VLOOKUP(VLOOKUP($N$1,$X$4:$Y$11,2,FALSE)&amp;$S$1&amp;A473,作業ｼｰﾄ!$B$4:$N$709,11,FALSE)</f>
        <v>#N/A</v>
      </c>
      <c r="R473" s="39"/>
      <c r="S473" s="39"/>
      <c r="T473" s="19" t="e">
        <f>VLOOKUP(VLOOKUP($N$1,$X$4:$Y$11,2,FALSE)&amp;$S$1&amp;A473,作業ｼｰﾄ!$B$4:$N$709,12,FALSE)</f>
        <v>#N/A</v>
      </c>
      <c r="U473" s="29" t="e">
        <f>VLOOKUP(VLOOKUP($N$1,$X$4:$Y$11,2,FALSE)&amp;$S$1&amp;A473,作業ｼｰﾄ!$B$4:$N$709,13,FALSE)</f>
        <v>#N/A</v>
      </c>
    </row>
    <row r="474" spans="1:21" ht="15.75" hidden="1" customHeight="1" x14ac:dyDescent="0.15">
      <c r="A474" s="3">
        <v>471</v>
      </c>
      <c r="B474" s="3">
        <f>IF(COUNTIF($I$4:L474,I474)=1,1,0)</f>
        <v>0</v>
      </c>
      <c r="C474" s="3" t="str">
        <f>IF(B474=0,"",SUM($B$4:B474))</f>
        <v/>
      </c>
      <c r="D474" s="39" t="e">
        <f>VLOOKUP(VLOOKUP($N$1,$X$4:$Y$11,2,FALSE)&amp;$S$1&amp;A474,作業ｼｰﾄ!$B$4:$N$709,6,FALSE)</f>
        <v>#N/A</v>
      </c>
      <c r="E474" s="39"/>
      <c r="F474" s="39"/>
      <c r="G474" s="40" t="e">
        <f>VLOOKUP(VLOOKUP($N$1,$X$4:$Y$11,2,FALSE)&amp;$S$1&amp;A474,作業ｼｰﾄ!$B$4:$N$709,7,FALSE)</f>
        <v>#N/A</v>
      </c>
      <c r="H474" s="40"/>
      <c r="I474" s="38" t="e">
        <f>VLOOKUP(VLOOKUP($N$1,$X$4:$Y$11,2,FALSE)&amp;$S$1&amp;A474,作業ｼｰﾄ!$B$4:$N$709,8,FALSE)</f>
        <v>#N/A</v>
      </c>
      <c r="J474" s="38"/>
      <c r="K474" s="38"/>
      <c r="L474" s="38"/>
      <c r="M474" s="44" t="e">
        <f>VLOOKUP(VLOOKUP($N$1,$X$4:$Y$11,2,FALSE)&amp;$S$1&amp;A474,作業ｼｰﾄ!$B$4:$N$709,9,FALSE)</f>
        <v>#N/A</v>
      </c>
      <c r="N474" s="44"/>
      <c r="O474" s="44"/>
      <c r="P474" s="30" t="e">
        <f>VLOOKUP(VLOOKUP($N$1,$X$4:$Y$11,2,FALSE)&amp;$S$1&amp;A474,作業ｼｰﾄ!$B$4:$N$709,10,FALSE)</f>
        <v>#N/A</v>
      </c>
      <c r="Q474" s="39" t="e">
        <f>VLOOKUP(VLOOKUP($N$1,$X$4:$Y$11,2,FALSE)&amp;$S$1&amp;A474,作業ｼｰﾄ!$B$4:$N$709,11,FALSE)</f>
        <v>#N/A</v>
      </c>
      <c r="R474" s="39"/>
      <c r="S474" s="39"/>
      <c r="T474" s="19" t="e">
        <f>VLOOKUP(VLOOKUP($N$1,$X$4:$Y$11,2,FALSE)&amp;$S$1&amp;A474,作業ｼｰﾄ!$B$4:$N$709,12,FALSE)</f>
        <v>#N/A</v>
      </c>
      <c r="U474" s="29" t="e">
        <f>VLOOKUP(VLOOKUP($N$1,$X$4:$Y$11,2,FALSE)&amp;$S$1&amp;A474,作業ｼｰﾄ!$B$4:$N$709,13,FALSE)</f>
        <v>#N/A</v>
      </c>
    </row>
    <row r="475" spans="1:21" ht="15.75" hidden="1" customHeight="1" x14ac:dyDescent="0.15">
      <c r="A475" s="3">
        <v>472</v>
      </c>
      <c r="B475" s="3">
        <f>IF(COUNTIF($I$4:L475,I475)=1,1,0)</f>
        <v>0</v>
      </c>
      <c r="C475" s="3" t="str">
        <f>IF(B475=0,"",SUM($B$4:B475))</f>
        <v/>
      </c>
      <c r="D475" s="39" t="e">
        <f>VLOOKUP(VLOOKUP($N$1,$X$4:$Y$11,2,FALSE)&amp;$S$1&amp;A475,作業ｼｰﾄ!$B$4:$N$709,6,FALSE)</f>
        <v>#N/A</v>
      </c>
      <c r="E475" s="39"/>
      <c r="F475" s="39"/>
      <c r="G475" s="40" t="e">
        <f>VLOOKUP(VLOOKUP($N$1,$X$4:$Y$11,2,FALSE)&amp;$S$1&amp;A475,作業ｼｰﾄ!$B$4:$N$709,7,FALSE)</f>
        <v>#N/A</v>
      </c>
      <c r="H475" s="40"/>
      <c r="I475" s="38" t="e">
        <f>VLOOKUP(VLOOKUP($N$1,$X$4:$Y$11,2,FALSE)&amp;$S$1&amp;A475,作業ｼｰﾄ!$B$4:$N$709,8,FALSE)</f>
        <v>#N/A</v>
      </c>
      <c r="J475" s="38"/>
      <c r="K475" s="38"/>
      <c r="L475" s="38"/>
      <c r="M475" s="44" t="e">
        <f>VLOOKUP(VLOOKUP($N$1,$X$4:$Y$11,2,FALSE)&amp;$S$1&amp;A475,作業ｼｰﾄ!$B$4:$N$709,9,FALSE)</f>
        <v>#N/A</v>
      </c>
      <c r="N475" s="44"/>
      <c r="O475" s="44"/>
      <c r="P475" s="30" t="e">
        <f>VLOOKUP(VLOOKUP($N$1,$X$4:$Y$11,2,FALSE)&amp;$S$1&amp;A475,作業ｼｰﾄ!$B$4:$N$709,10,FALSE)</f>
        <v>#N/A</v>
      </c>
      <c r="Q475" s="39" t="e">
        <f>VLOOKUP(VLOOKUP($N$1,$X$4:$Y$11,2,FALSE)&amp;$S$1&amp;A475,作業ｼｰﾄ!$B$4:$N$709,11,FALSE)</f>
        <v>#N/A</v>
      </c>
      <c r="R475" s="39"/>
      <c r="S475" s="39"/>
      <c r="T475" s="19" t="e">
        <f>VLOOKUP(VLOOKUP($N$1,$X$4:$Y$11,2,FALSE)&amp;$S$1&amp;A475,作業ｼｰﾄ!$B$4:$N$709,12,FALSE)</f>
        <v>#N/A</v>
      </c>
      <c r="U475" s="29" t="e">
        <f>VLOOKUP(VLOOKUP($N$1,$X$4:$Y$11,2,FALSE)&amp;$S$1&amp;A475,作業ｼｰﾄ!$B$4:$N$709,13,FALSE)</f>
        <v>#N/A</v>
      </c>
    </row>
    <row r="476" spans="1:21" ht="15.75" hidden="1" customHeight="1" x14ac:dyDescent="0.15">
      <c r="A476" s="3">
        <v>473</v>
      </c>
      <c r="B476" s="3">
        <f>IF(COUNTIF($I$4:L476,I476)=1,1,0)</f>
        <v>0</v>
      </c>
      <c r="C476" s="3" t="str">
        <f>IF(B476=0,"",SUM($B$4:B476))</f>
        <v/>
      </c>
      <c r="D476" s="39" t="e">
        <f>VLOOKUP(VLOOKUP($N$1,$X$4:$Y$11,2,FALSE)&amp;$S$1&amp;A476,作業ｼｰﾄ!$B$4:$N$709,6,FALSE)</f>
        <v>#N/A</v>
      </c>
      <c r="E476" s="39"/>
      <c r="F476" s="39"/>
      <c r="G476" s="40" t="e">
        <f>VLOOKUP(VLOOKUP($N$1,$X$4:$Y$11,2,FALSE)&amp;$S$1&amp;A476,作業ｼｰﾄ!$B$4:$N$709,7,FALSE)</f>
        <v>#N/A</v>
      </c>
      <c r="H476" s="40"/>
      <c r="I476" s="38" t="e">
        <f>VLOOKUP(VLOOKUP($N$1,$X$4:$Y$11,2,FALSE)&amp;$S$1&amp;A476,作業ｼｰﾄ!$B$4:$N$709,8,FALSE)</f>
        <v>#N/A</v>
      </c>
      <c r="J476" s="38"/>
      <c r="K476" s="38"/>
      <c r="L476" s="38"/>
      <c r="M476" s="44" t="e">
        <f>VLOOKUP(VLOOKUP($N$1,$X$4:$Y$11,2,FALSE)&amp;$S$1&amp;A476,作業ｼｰﾄ!$B$4:$N$709,9,FALSE)</f>
        <v>#N/A</v>
      </c>
      <c r="N476" s="44"/>
      <c r="O476" s="44"/>
      <c r="P476" s="30" t="e">
        <f>VLOOKUP(VLOOKUP($N$1,$X$4:$Y$11,2,FALSE)&amp;$S$1&amp;A476,作業ｼｰﾄ!$B$4:$N$709,10,FALSE)</f>
        <v>#N/A</v>
      </c>
      <c r="Q476" s="39" t="e">
        <f>VLOOKUP(VLOOKUP($N$1,$X$4:$Y$11,2,FALSE)&amp;$S$1&amp;A476,作業ｼｰﾄ!$B$4:$N$709,11,FALSE)</f>
        <v>#N/A</v>
      </c>
      <c r="R476" s="39"/>
      <c r="S476" s="39"/>
      <c r="T476" s="19" t="e">
        <f>VLOOKUP(VLOOKUP($N$1,$X$4:$Y$11,2,FALSE)&amp;$S$1&amp;A476,作業ｼｰﾄ!$B$4:$N$709,12,FALSE)</f>
        <v>#N/A</v>
      </c>
      <c r="U476" s="29" t="e">
        <f>VLOOKUP(VLOOKUP($N$1,$X$4:$Y$11,2,FALSE)&amp;$S$1&amp;A476,作業ｼｰﾄ!$B$4:$N$709,13,FALSE)</f>
        <v>#N/A</v>
      </c>
    </row>
    <row r="477" spans="1:21" ht="15.75" hidden="1" customHeight="1" x14ac:dyDescent="0.15">
      <c r="A477" s="3">
        <v>474</v>
      </c>
      <c r="B477" s="3">
        <f>IF(COUNTIF($I$4:L477,I477)=1,1,0)</f>
        <v>0</v>
      </c>
      <c r="C477" s="3" t="str">
        <f>IF(B477=0,"",SUM($B$4:B477))</f>
        <v/>
      </c>
      <c r="D477" s="39" t="e">
        <f>VLOOKUP(VLOOKUP($N$1,$X$4:$Y$11,2,FALSE)&amp;$S$1&amp;A477,作業ｼｰﾄ!$B$4:$N$709,6,FALSE)</f>
        <v>#N/A</v>
      </c>
      <c r="E477" s="39"/>
      <c r="F477" s="39"/>
      <c r="G477" s="40" t="e">
        <f>VLOOKUP(VLOOKUP($N$1,$X$4:$Y$11,2,FALSE)&amp;$S$1&amp;A477,作業ｼｰﾄ!$B$4:$N$709,7,FALSE)</f>
        <v>#N/A</v>
      </c>
      <c r="H477" s="40"/>
      <c r="I477" s="38" t="e">
        <f>VLOOKUP(VLOOKUP($N$1,$X$4:$Y$11,2,FALSE)&amp;$S$1&amp;A477,作業ｼｰﾄ!$B$4:$N$709,8,FALSE)</f>
        <v>#N/A</v>
      </c>
      <c r="J477" s="38"/>
      <c r="K477" s="38"/>
      <c r="L477" s="38"/>
      <c r="M477" s="44" t="e">
        <f>VLOOKUP(VLOOKUP($N$1,$X$4:$Y$11,2,FALSE)&amp;$S$1&amp;A477,作業ｼｰﾄ!$B$4:$N$709,9,FALSE)</f>
        <v>#N/A</v>
      </c>
      <c r="N477" s="44"/>
      <c r="O477" s="44"/>
      <c r="P477" s="30" t="e">
        <f>VLOOKUP(VLOOKUP($N$1,$X$4:$Y$11,2,FALSE)&amp;$S$1&amp;A477,作業ｼｰﾄ!$B$4:$N$709,10,FALSE)</f>
        <v>#N/A</v>
      </c>
      <c r="Q477" s="39" t="e">
        <f>VLOOKUP(VLOOKUP($N$1,$X$4:$Y$11,2,FALSE)&amp;$S$1&amp;A477,作業ｼｰﾄ!$B$4:$N$709,11,FALSE)</f>
        <v>#N/A</v>
      </c>
      <c r="R477" s="39"/>
      <c r="S477" s="39"/>
      <c r="T477" s="19" t="e">
        <f>VLOOKUP(VLOOKUP($N$1,$X$4:$Y$11,2,FALSE)&amp;$S$1&amp;A477,作業ｼｰﾄ!$B$4:$N$709,12,FALSE)</f>
        <v>#N/A</v>
      </c>
      <c r="U477" s="29" t="e">
        <f>VLOOKUP(VLOOKUP($N$1,$X$4:$Y$11,2,FALSE)&amp;$S$1&amp;A477,作業ｼｰﾄ!$B$4:$N$709,13,FALSE)</f>
        <v>#N/A</v>
      </c>
    </row>
    <row r="478" spans="1:21" ht="15.75" hidden="1" customHeight="1" x14ac:dyDescent="0.15">
      <c r="A478" s="3">
        <v>475</v>
      </c>
      <c r="B478" s="3">
        <f>IF(COUNTIF($I$4:L478,I478)=1,1,0)</f>
        <v>0</v>
      </c>
      <c r="C478" s="3" t="str">
        <f>IF(B478=0,"",SUM($B$4:B478))</f>
        <v/>
      </c>
      <c r="D478" s="39" t="e">
        <f>VLOOKUP(VLOOKUP($N$1,$X$4:$Y$11,2,FALSE)&amp;$S$1&amp;A478,作業ｼｰﾄ!$B$4:$N$709,6,FALSE)</f>
        <v>#N/A</v>
      </c>
      <c r="E478" s="39"/>
      <c r="F478" s="39"/>
      <c r="G478" s="40" t="e">
        <f>VLOOKUP(VLOOKUP($N$1,$X$4:$Y$11,2,FALSE)&amp;$S$1&amp;A478,作業ｼｰﾄ!$B$4:$N$709,7,FALSE)</f>
        <v>#N/A</v>
      </c>
      <c r="H478" s="40"/>
      <c r="I478" s="38" t="e">
        <f>VLOOKUP(VLOOKUP($N$1,$X$4:$Y$11,2,FALSE)&amp;$S$1&amp;A478,作業ｼｰﾄ!$B$4:$N$709,8,FALSE)</f>
        <v>#N/A</v>
      </c>
      <c r="J478" s="38"/>
      <c r="K478" s="38"/>
      <c r="L478" s="38"/>
      <c r="M478" s="44" t="e">
        <f>VLOOKUP(VLOOKUP($N$1,$X$4:$Y$11,2,FALSE)&amp;$S$1&amp;A478,作業ｼｰﾄ!$B$4:$N$709,9,FALSE)</f>
        <v>#N/A</v>
      </c>
      <c r="N478" s="44"/>
      <c r="O478" s="44"/>
      <c r="P478" s="30" t="e">
        <f>VLOOKUP(VLOOKUP($N$1,$X$4:$Y$11,2,FALSE)&amp;$S$1&amp;A478,作業ｼｰﾄ!$B$4:$N$709,10,FALSE)</f>
        <v>#N/A</v>
      </c>
      <c r="Q478" s="39" t="e">
        <f>VLOOKUP(VLOOKUP($N$1,$X$4:$Y$11,2,FALSE)&amp;$S$1&amp;A478,作業ｼｰﾄ!$B$4:$N$709,11,FALSE)</f>
        <v>#N/A</v>
      </c>
      <c r="R478" s="39"/>
      <c r="S478" s="39"/>
      <c r="T478" s="19" t="e">
        <f>VLOOKUP(VLOOKUP($N$1,$X$4:$Y$11,2,FALSE)&amp;$S$1&amp;A478,作業ｼｰﾄ!$B$4:$N$709,12,FALSE)</f>
        <v>#N/A</v>
      </c>
      <c r="U478" s="29" t="e">
        <f>VLOOKUP(VLOOKUP($N$1,$X$4:$Y$11,2,FALSE)&amp;$S$1&amp;A478,作業ｼｰﾄ!$B$4:$N$709,13,FALSE)</f>
        <v>#N/A</v>
      </c>
    </row>
    <row r="479" spans="1:21" ht="15.75" hidden="1" customHeight="1" x14ac:dyDescent="0.15">
      <c r="A479" s="3">
        <v>476</v>
      </c>
      <c r="B479" s="3">
        <f>IF(COUNTIF($I$4:L479,I479)=1,1,0)</f>
        <v>0</v>
      </c>
      <c r="C479" s="3" t="str">
        <f>IF(B479=0,"",SUM($B$4:B479))</f>
        <v/>
      </c>
      <c r="D479" s="39" t="e">
        <f>VLOOKUP(VLOOKUP($N$1,$X$4:$Y$11,2,FALSE)&amp;$S$1&amp;A479,作業ｼｰﾄ!$B$4:$N$709,6,FALSE)</f>
        <v>#N/A</v>
      </c>
      <c r="E479" s="39"/>
      <c r="F479" s="39"/>
      <c r="G479" s="40" t="e">
        <f>VLOOKUP(VLOOKUP($N$1,$X$4:$Y$11,2,FALSE)&amp;$S$1&amp;A479,作業ｼｰﾄ!$B$4:$N$709,7,FALSE)</f>
        <v>#N/A</v>
      </c>
      <c r="H479" s="40"/>
      <c r="I479" s="38" t="e">
        <f>VLOOKUP(VLOOKUP($N$1,$X$4:$Y$11,2,FALSE)&amp;$S$1&amp;A479,作業ｼｰﾄ!$B$4:$N$709,8,FALSE)</f>
        <v>#N/A</v>
      </c>
      <c r="J479" s="38"/>
      <c r="K479" s="38"/>
      <c r="L479" s="38"/>
      <c r="M479" s="44" t="e">
        <f>VLOOKUP(VLOOKUP($N$1,$X$4:$Y$11,2,FALSE)&amp;$S$1&amp;A479,作業ｼｰﾄ!$B$4:$N$709,9,FALSE)</f>
        <v>#N/A</v>
      </c>
      <c r="N479" s="44"/>
      <c r="O479" s="44"/>
      <c r="P479" s="30" t="e">
        <f>VLOOKUP(VLOOKUP($N$1,$X$4:$Y$11,2,FALSE)&amp;$S$1&amp;A479,作業ｼｰﾄ!$B$4:$N$709,10,FALSE)</f>
        <v>#N/A</v>
      </c>
      <c r="Q479" s="39" t="e">
        <f>VLOOKUP(VLOOKUP($N$1,$X$4:$Y$11,2,FALSE)&amp;$S$1&amp;A479,作業ｼｰﾄ!$B$4:$N$709,11,FALSE)</f>
        <v>#N/A</v>
      </c>
      <c r="R479" s="39"/>
      <c r="S479" s="39"/>
      <c r="T479" s="19" t="e">
        <f>VLOOKUP(VLOOKUP($N$1,$X$4:$Y$11,2,FALSE)&amp;$S$1&amp;A479,作業ｼｰﾄ!$B$4:$N$709,12,FALSE)</f>
        <v>#N/A</v>
      </c>
      <c r="U479" s="29" t="e">
        <f>VLOOKUP(VLOOKUP($N$1,$X$4:$Y$11,2,FALSE)&amp;$S$1&amp;A479,作業ｼｰﾄ!$B$4:$N$709,13,FALSE)</f>
        <v>#N/A</v>
      </c>
    </row>
    <row r="480" spans="1:21" ht="15.75" hidden="1" customHeight="1" x14ac:dyDescent="0.15">
      <c r="A480" s="3">
        <v>477</v>
      </c>
      <c r="B480" s="3">
        <f>IF(COUNTIF($I$4:L480,I480)=1,1,0)</f>
        <v>0</v>
      </c>
      <c r="C480" s="3" t="str">
        <f>IF(B480=0,"",SUM($B$4:B480))</f>
        <v/>
      </c>
      <c r="D480" s="39" t="e">
        <f>VLOOKUP(VLOOKUP($N$1,$X$4:$Y$11,2,FALSE)&amp;$S$1&amp;A480,作業ｼｰﾄ!$B$4:$N$709,6,FALSE)</f>
        <v>#N/A</v>
      </c>
      <c r="E480" s="39"/>
      <c r="F480" s="39"/>
      <c r="G480" s="40" t="e">
        <f>VLOOKUP(VLOOKUP($N$1,$X$4:$Y$11,2,FALSE)&amp;$S$1&amp;A480,作業ｼｰﾄ!$B$4:$N$709,7,FALSE)</f>
        <v>#N/A</v>
      </c>
      <c r="H480" s="40"/>
      <c r="I480" s="38" t="e">
        <f>VLOOKUP(VLOOKUP($N$1,$X$4:$Y$11,2,FALSE)&amp;$S$1&amp;A480,作業ｼｰﾄ!$B$4:$N$709,8,FALSE)</f>
        <v>#N/A</v>
      </c>
      <c r="J480" s="38"/>
      <c r="K480" s="38"/>
      <c r="L480" s="38"/>
      <c r="M480" s="44" t="e">
        <f>VLOOKUP(VLOOKUP($N$1,$X$4:$Y$11,2,FALSE)&amp;$S$1&amp;A480,作業ｼｰﾄ!$B$4:$N$709,9,FALSE)</f>
        <v>#N/A</v>
      </c>
      <c r="N480" s="44"/>
      <c r="O480" s="44"/>
      <c r="P480" s="30" t="e">
        <f>VLOOKUP(VLOOKUP($N$1,$X$4:$Y$11,2,FALSE)&amp;$S$1&amp;A480,作業ｼｰﾄ!$B$4:$N$709,10,FALSE)</f>
        <v>#N/A</v>
      </c>
      <c r="Q480" s="39" t="e">
        <f>VLOOKUP(VLOOKUP($N$1,$X$4:$Y$11,2,FALSE)&amp;$S$1&amp;A480,作業ｼｰﾄ!$B$4:$N$709,11,FALSE)</f>
        <v>#N/A</v>
      </c>
      <c r="R480" s="39"/>
      <c r="S480" s="39"/>
      <c r="T480" s="19" t="e">
        <f>VLOOKUP(VLOOKUP($N$1,$X$4:$Y$11,2,FALSE)&amp;$S$1&amp;A480,作業ｼｰﾄ!$B$4:$N$709,12,FALSE)</f>
        <v>#N/A</v>
      </c>
      <c r="U480" s="29" t="e">
        <f>VLOOKUP(VLOOKUP($N$1,$X$4:$Y$11,2,FALSE)&amp;$S$1&amp;A480,作業ｼｰﾄ!$B$4:$N$709,13,FALSE)</f>
        <v>#N/A</v>
      </c>
    </row>
    <row r="481" spans="1:21" ht="15.75" hidden="1" customHeight="1" x14ac:dyDescent="0.15">
      <c r="A481" s="3">
        <v>478</v>
      </c>
      <c r="B481" s="3">
        <f>IF(COUNTIF($I$4:L481,I481)=1,1,0)</f>
        <v>0</v>
      </c>
      <c r="C481" s="3" t="str">
        <f>IF(B481=0,"",SUM($B$4:B481))</f>
        <v/>
      </c>
      <c r="D481" s="39" t="e">
        <f>VLOOKUP(VLOOKUP($N$1,$X$4:$Y$11,2,FALSE)&amp;$S$1&amp;A481,作業ｼｰﾄ!$B$4:$N$709,6,FALSE)</f>
        <v>#N/A</v>
      </c>
      <c r="E481" s="39"/>
      <c r="F481" s="39"/>
      <c r="G481" s="40" t="e">
        <f>VLOOKUP(VLOOKUP($N$1,$X$4:$Y$11,2,FALSE)&amp;$S$1&amp;A481,作業ｼｰﾄ!$B$4:$N$709,7,FALSE)</f>
        <v>#N/A</v>
      </c>
      <c r="H481" s="40"/>
      <c r="I481" s="38" t="e">
        <f>VLOOKUP(VLOOKUP($N$1,$X$4:$Y$11,2,FALSE)&amp;$S$1&amp;A481,作業ｼｰﾄ!$B$4:$N$709,8,FALSE)</f>
        <v>#N/A</v>
      </c>
      <c r="J481" s="38"/>
      <c r="K481" s="38"/>
      <c r="L481" s="38"/>
      <c r="M481" s="44" t="e">
        <f>VLOOKUP(VLOOKUP($N$1,$X$4:$Y$11,2,FALSE)&amp;$S$1&amp;A481,作業ｼｰﾄ!$B$4:$N$709,9,FALSE)</f>
        <v>#N/A</v>
      </c>
      <c r="N481" s="44"/>
      <c r="O481" s="44"/>
      <c r="P481" s="30" t="e">
        <f>VLOOKUP(VLOOKUP($N$1,$X$4:$Y$11,2,FALSE)&amp;$S$1&amp;A481,作業ｼｰﾄ!$B$4:$N$709,10,FALSE)</f>
        <v>#N/A</v>
      </c>
      <c r="Q481" s="39" t="e">
        <f>VLOOKUP(VLOOKUP($N$1,$X$4:$Y$11,2,FALSE)&amp;$S$1&amp;A481,作業ｼｰﾄ!$B$4:$N$709,11,FALSE)</f>
        <v>#N/A</v>
      </c>
      <c r="R481" s="39"/>
      <c r="S481" s="39"/>
      <c r="T481" s="19" t="e">
        <f>VLOOKUP(VLOOKUP($N$1,$X$4:$Y$11,2,FALSE)&amp;$S$1&amp;A481,作業ｼｰﾄ!$B$4:$N$709,12,FALSE)</f>
        <v>#N/A</v>
      </c>
      <c r="U481" s="29" t="e">
        <f>VLOOKUP(VLOOKUP($N$1,$X$4:$Y$11,2,FALSE)&amp;$S$1&amp;A481,作業ｼｰﾄ!$B$4:$N$709,13,FALSE)</f>
        <v>#N/A</v>
      </c>
    </row>
    <row r="482" spans="1:21" ht="15.75" hidden="1" customHeight="1" x14ac:dyDescent="0.15">
      <c r="A482" s="3">
        <v>479</v>
      </c>
      <c r="B482" s="3">
        <f>IF(COUNTIF($I$4:L482,I482)=1,1,0)</f>
        <v>0</v>
      </c>
      <c r="C482" s="3" t="str">
        <f>IF(B482=0,"",SUM($B$4:B482))</f>
        <v/>
      </c>
      <c r="D482" s="39" t="e">
        <f>VLOOKUP(VLOOKUP($N$1,$X$4:$Y$11,2,FALSE)&amp;$S$1&amp;A482,作業ｼｰﾄ!$B$4:$N$709,6,FALSE)</f>
        <v>#N/A</v>
      </c>
      <c r="E482" s="39"/>
      <c r="F482" s="39"/>
      <c r="G482" s="40" t="e">
        <f>VLOOKUP(VLOOKUP($N$1,$X$4:$Y$11,2,FALSE)&amp;$S$1&amp;A482,作業ｼｰﾄ!$B$4:$N$709,7,FALSE)</f>
        <v>#N/A</v>
      </c>
      <c r="H482" s="40"/>
      <c r="I482" s="38" t="e">
        <f>VLOOKUP(VLOOKUP($N$1,$X$4:$Y$11,2,FALSE)&amp;$S$1&amp;A482,作業ｼｰﾄ!$B$4:$N$709,8,FALSE)</f>
        <v>#N/A</v>
      </c>
      <c r="J482" s="38"/>
      <c r="K482" s="38"/>
      <c r="L482" s="38"/>
      <c r="M482" s="44" t="e">
        <f>VLOOKUP(VLOOKUP($N$1,$X$4:$Y$11,2,FALSE)&amp;$S$1&amp;A482,作業ｼｰﾄ!$B$4:$N$709,9,FALSE)</f>
        <v>#N/A</v>
      </c>
      <c r="N482" s="44"/>
      <c r="O482" s="44"/>
      <c r="P482" s="30" t="e">
        <f>VLOOKUP(VLOOKUP($N$1,$X$4:$Y$11,2,FALSE)&amp;$S$1&amp;A482,作業ｼｰﾄ!$B$4:$N$709,10,FALSE)</f>
        <v>#N/A</v>
      </c>
      <c r="Q482" s="39" t="e">
        <f>VLOOKUP(VLOOKUP($N$1,$X$4:$Y$11,2,FALSE)&amp;$S$1&amp;A482,作業ｼｰﾄ!$B$4:$N$709,11,FALSE)</f>
        <v>#N/A</v>
      </c>
      <c r="R482" s="39"/>
      <c r="S482" s="39"/>
      <c r="T482" s="19" t="e">
        <f>VLOOKUP(VLOOKUP($N$1,$X$4:$Y$11,2,FALSE)&amp;$S$1&amp;A482,作業ｼｰﾄ!$B$4:$N$709,12,FALSE)</f>
        <v>#N/A</v>
      </c>
      <c r="U482" s="29" t="e">
        <f>VLOOKUP(VLOOKUP($N$1,$X$4:$Y$11,2,FALSE)&amp;$S$1&amp;A482,作業ｼｰﾄ!$B$4:$N$709,13,FALSE)</f>
        <v>#N/A</v>
      </c>
    </row>
    <row r="483" spans="1:21" ht="15.75" hidden="1" customHeight="1" x14ac:dyDescent="0.15">
      <c r="A483" s="3">
        <v>480</v>
      </c>
      <c r="B483" s="3">
        <f>IF(COUNTIF($I$4:L483,I483)=1,1,0)</f>
        <v>0</v>
      </c>
      <c r="C483" s="3" t="str">
        <f>IF(B483=0,"",SUM($B$4:B483))</f>
        <v/>
      </c>
      <c r="D483" s="39" t="e">
        <f>VLOOKUP(VLOOKUP($N$1,$X$4:$Y$11,2,FALSE)&amp;$S$1&amp;A483,作業ｼｰﾄ!$B$4:$N$709,6,FALSE)</f>
        <v>#N/A</v>
      </c>
      <c r="E483" s="39"/>
      <c r="F483" s="39"/>
      <c r="G483" s="40" t="e">
        <f>VLOOKUP(VLOOKUP($N$1,$X$4:$Y$11,2,FALSE)&amp;$S$1&amp;A483,作業ｼｰﾄ!$B$4:$N$709,7,FALSE)</f>
        <v>#N/A</v>
      </c>
      <c r="H483" s="40"/>
      <c r="I483" s="38" t="e">
        <f>VLOOKUP(VLOOKUP($N$1,$X$4:$Y$11,2,FALSE)&amp;$S$1&amp;A483,作業ｼｰﾄ!$B$4:$N$709,8,FALSE)</f>
        <v>#N/A</v>
      </c>
      <c r="J483" s="38"/>
      <c r="K483" s="38"/>
      <c r="L483" s="38"/>
      <c r="M483" s="44" t="e">
        <f>VLOOKUP(VLOOKUP($N$1,$X$4:$Y$11,2,FALSE)&amp;$S$1&amp;A483,作業ｼｰﾄ!$B$4:$N$709,9,FALSE)</f>
        <v>#N/A</v>
      </c>
      <c r="N483" s="44"/>
      <c r="O483" s="44"/>
      <c r="P483" s="30" t="e">
        <f>VLOOKUP(VLOOKUP($N$1,$X$4:$Y$11,2,FALSE)&amp;$S$1&amp;A483,作業ｼｰﾄ!$B$4:$N$709,10,FALSE)</f>
        <v>#N/A</v>
      </c>
      <c r="Q483" s="39" t="e">
        <f>VLOOKUP(VLOOKUP($N$1,$X$4:$Y$11,2,FALSE)&amp;$S$1&amp;A483,作業ｼｰﾄ!$B$4:$N$709,11,FALSE)</f>
        <v>#N/A</v>
      </c>
      <c r="R483" s="39"/>
      <c r="S483" s="39"/>
      <c r="T483" s="19" t="e">
        <f>VLOOKUP(VLOOKUP($N$1,$X$4:$Y$11,2,FALSE)&amp;$S$1&amp;A483,作業ｼｰﾄ!$B$4:$N$709,12,FALSE)</f>
        <v>#N/A</v>
      </c>
      <c r="U483" s="29" t="e">
        <f>VLOOKUP(VLOOKUP($N$1,$X$4:$Y$11,2,FALSE)&amp;$S$1&amp;A483,作業ｼｰﾄ!$B$4:$N$709,13,FALSE)</f>
        <v>#N/A</v>
      </c>
    </row>
    <row r="484" spans="1:21" ht="15.75" hidden="1" customHeight="1" x14ac:dyDescent="0.15">
      <c r="A484" s="3">
        <v>481</v>
      </c>
      <c r="B484" s="3">
        <f>IF(COUNTIF($I$4:L484,I484)=1,1,0)</f>
        <v>0</v>
      </c>
      <c r="C484" s="3" t="str">
        <f>IF(B484=0,"",SUM($B$4:B484))</f>
        <v/>
      </c>
      <c r="D484" s="39" t="e">
        <f>VLOOKUP(VLOOKUP($N$1,$X$4:$Y$11,2,FALSE)&amp;$S$1&amp;A484,作業ｼｰﾄ!$B$4:$N$709,6,FALSE)</f>
        <v>#N/A</v>
      </c>
      <c r="E484" s="39"/>
      <c r="F484" s="39"/>
      <c r="G484" s="40" t="e">
        <f>VLOOKUP(VLOOKUP($N$1,$X$4:$Y$11,2,FALSE)&amp;$S$1&amp;A484,作業ｼｰﾄ!$B$4:$N$709,7,FALSE)</f>
        <v>#N/A</v>
      </c>
      <c r="H484" s="40"/>
      <c r="I484" s="38" t="e">
        <f>VLOOKUP(VLOOKUP($N$1,$X$4:$Y$11,2,FALSE)&amp;$S$1&amp;A484,作業ｼｰﾄ!$B$4:$N$709,8,FALSE)</f>
        <v>#N/A</v>
      </c>
      <c r="J484" s="38"/>
      <c r="K484" s="38"/>
      <c r="L484" s="38"/>
      <c r="M484" s="44" t="e">
        <f>VLOOKUP(VLOOKUP($N$1,$X$4:$Y$11,2,FALSE)&amp;$S$1&amp;A484,作業ｼｰﾄ!$B$4:$N$709,9,FALSE)</f>
        <v>#N/A</v>
      </c>
      <c r="N484" s="44"/>
      <c r="O484" s="44"/>
      <c r="P484" s="30" t="e">
        <f>VLOOKUP(VLOOKUP($N$1,$X$4:$Y$11,2,FALSE)&amp;$S$1&amp;A484,作業ｼｰﾄ!$B$4:$N$709,10,FALSE)</f>
        <v>#N/A</v>
      </c>
      <c r="Q484" s="39" t="e">
        <f>VLOOKUP(VLOOKUP($N$1,$X$4:$Y$11,2,FALSE)&amp;$S$1&amp;A484,作業ｼｰﾄ!$B$4:$N$709,11,FALSE)</f>
        <v>#N/A</v>
      </c>
      <c r="R484" s="39"/>
      <c r="S484" s="39"/>
      <c r="T484" s="19" t="e">
        <f>VLOOKUP(VLOOKUP($N$1,$X$4:$Y$11,2,FALSE)&amp;$S$1&amp;A484,作業ｼｰﾄ!$B$4:$N$709,12,FALSE)</f>
        <v>#N/A</v>
      </c>
      <c r="U484" s="29" t="e">
        <f>VLOOKUP(VLOOKUP($N$1,$X$4:$Y$11,2,FALSE)&amp;$S$1&amp;A484,作業ｼｰﾄ!$B$4:$N$709,13,FALSE)</f>
        <v>#N/A</v>
      </c>
    </row>
    <row r="485" spans="1:21" ht="15.75" hidden="1" customHeight="1" x14ac:dyDescent="0.15">
      <c r="A485" s="3">
        <v>482</v>
      </c>
      <c r="B485" s="3">
        <f>IF(COUNTIF($I$4:L485,I485)=1,1,0)</f>
        <v>0</v>
      </c>
      <c r="C485" s="3" t="str">
        <f>IF(B485=0,"",SUM($B$4:B485))</f>
        <v/>
      </c>
      <c r="D485" s="39" t="e">
        <f>VLOOKUP(VLOOKUP($N$1,$X$4:$Y$11,2,FALSE)&amp;$S$1&amp;A485,作業ｼｰﾄ!$B$4:$N$709,6,FALSE)</f>
        <v>#N/A</v>
      </c>
      <c r="E485" s="39"/>
      <c r="F485" s="39"/>
      <c r="G485" s="40" t="e">
        <f>VLOOKUP(VLOOKUP($N$1,$X$4:$Y$11,2,FALSE)&amp;$S$1&amp;A485,作業ｼｰﾄ!$B$4:$N$709,7,FALSE)</f>
        <v>#N/A</v>
      </c>
      <c r="H485" s="40"/>
      <c r="I485" s="38" t="e">
        <f>VLOOKUP(VLOOKUP($N$1,$X$4:$Y$11,2,FALSE)&amp;$S$1&amp;A485,作業ｼｰﾄ!$B$4:$N$709,8,FALSE)</f>
        <v>#N/A</v>
      </c>
      <c r="J485" s="38"/>
      <c r="K485" s="38"/>
      <c r="L485" s="38"/>
      <c r="M485" s="44" t="e">
        <f>VLOOKUP(VLOOKUP($N$1,$X$4:$Y$11,2,FALSE)&amp;$S$1&amp;A485,作業ｼｰﾄ!$B$4:$N$709,9,FALSE)</f>
        <v>#N/A</v>
      </c>
      <c r="N485" s="44"/>
      <c r="O485" s="44"/>
      <c r="P485" s="30" t="e">
        <f>VLOOKUP(VLOOKUP($N$1,$X$4:$Y$11,2,FALSE)&amp;$S$1&amp;A485,作業ｼｰﾄ!$B$4:$N$709,10,FALSE)</f>
        <v>#N/A</v>
      </c>
      <c r="Q485" s="39" t="e">
        <f>VLOOKUP(VLOOKUP($N$1,$X$4:$Y$11,2,FALSE)&amp;$S$1&amp;A485,作業ｼｰﾄ!$B$4:$N$709,11,FALSE)</f>
        <v>#N/A</v>
      </c>
      <c r="R485" s="39"/>
      <c r="S485" s="39"/>
      <c r="T485" s="19" t="e">
        <f>VLOOKUP(VLOOKUP($N$1,$X$4:$Y$11,2,FALSE)&amp;$S$1&amp;A485,作業ｼｰﾄ!$B$4:$N$709,12,FALSE)</f>
        <v>#N/A</v>
      </c>
      <c r="U485" s="29" t="e">
        <f>VLOOKUP(VLOOKUP($N$1,$X$4:$Y$11,2,FALSE)&amp;$S$1&amp;A485,作業ｼｰﾄ!$B$4:$N$709,13,FALSE)</f>
        <v>#N/A</v>
      </c>
    </row>
    <row r="486" spans="1:21" ht="15.75" hidden="1" customHeight="1" x14ac:dyDescent="0.15">
      <c r="A486" s="3">
        <v>483</v>
      </c>
      <c r="B486" s="3">
        <f>IF(COUNTIF($I$4:L486,I486)=1,1,0)</f>
        <v>0</v>
      </c>
      <c r="C486" s="3" t="str">
        <f>IF(B486=0,"",SUM($B$4:B486))</f>
        <v/>
      </c>
      <c r="D486" s="39" t="e">
        <f>VLOOKUP(VLOOKUP($N$1,$X$4:$Y$11,2,FALSE)&amp;$S$1&amp;A486,作業ｼｰﾄ!$B$4:$N$709,6,FALSE)</f>
        <v>#N/A</v>
      </c>
      <c r="E486" s="39"/>
      <c r="F486" s="39"/>
      <c r="G486" s="40" t="e">
        <f>VLOOKUP(VLOOKUP($N$1,$X$4:$Y$11,2,FALSE)&amp;$S$1&amp;A486,作業ｼｰﾄ!$B$4:$N$709,7,FALSE)</f>
        <v>#N/A</v>
      </c>
      <c r="H486" s="40"/>
      <c r="I486" s="38" t="e">
        <f>VLOOKUP(VLOOKUP($N$1,$X$4:$Y$11,2,FALSE)&amp;$S$1&amp;A486,作業ｼｰﾄ!$B$4:$N$709,8,FALSE)</f>
        <v>#N/A</v>
      </c>
      <c r="J486" s="38"/>
      <c r="K486" s="38"/>
      <c r="L486" s="38"/>
      <c r="M486" s="44" t="e">
        <f>VLOOKUP(VLOOKUP($N$1,$X$4:$Y$11,2,FALSE)&amp;$S$1&amp;A486,作業ｼｰﾄ!$B$4:$N$709,9,FALSE)</f>
        <v>#N/A</v>
      </c>
      <c r="N486" s="44"/>
      <c r="O486" s="44"/>
      <c r="P486" s="30" t="e">
        <f>VLOOKUP(VLOOKUP($N$1,$X$4:$Y$11,2,FALSE)&amp;$S$1&amp;A486,作業ｼｰﾄ!$B$4:$N$709,10,FALSE)</f>
        <v>#N/A</v>
      </c>
      <c r="Q486" s="39" t="e">
        <f>VLOOKUP(VLOOKUP($N$1,$X$4:$Y$11,2,FALSE)&amp;$S$1&amp;A486,作業ｼｰﾄ!$B$4:$N$709,11,FALSE)</f>
        <v>#N/A</v>
      </c>
      <c r="R486" s="39"/>
      <c r="S486" s="39"/>
      <c r="T486" s="19" t="e">
        <f>VLOOKUP(VLOOKUP($N$1,$X$4:$Y$11,2,FALSE)&amp;$S$1&amp;A486,作業ｼｰﾄ!$B$4:$N$709,12,FALSE)</f>
        <v>#N/A</v>
      </c>
      <c r="U486" s="29" t="e">
        <f>VLOOKUP(VLOOKUP($N$1,$X$4:$Y$11,2,FALSE)&amp;$S$1&amp;A486,作業ｼｰﾄ!$B$4:$N$709,13,FALSE)</f>
        <v>#N/A</v>
      </c>
    </row>
    <row r="487" spans="1:21" ht="15.75" hidden="1" customHeight="1" x14ac:dyDescent="0.15">
      <c r="A487" s="3">
        <v>484</v>
      </c>
      <c r="B487" s="3">
        <f>IF(COUNTIF($I$4:L487,I487)=1,1,0)</f>
        <v>0</v>
      </c>
      <c r="C487" s="3" t="str">
        <f>IF(B487=0,"",SUM($B$4:B487))</f>
        <v/>
      </c>
      <c r="D487" s="39" t="e">
        <f>VLOOKUP(VLOOKUP($N$1,$X$4:$Y$11,2,FALSE)&amp;$S$1&amp;A487,作業ｼｰﾄ!$B$4:$N$709,6,FALSE)</f>
        <v>#N/A</v>
      </c>
      <c r="E487" s="39"/>
      <c r="F487" s="39"/>
      <c r="G487" s="40" t="e">
        <f>VLOOKUP(VLOOKUP($N$1,$X$4:$Y$11,2,FALSE)&amp;$S$1&amp;A487,作業ｼｰﾄ!$B$4:$N$709,7,FALSE)</f>
        <v>#N/A</v>
      </c>
      <c r="H487" s="40"/>
      <c r="I487" s="38" t="e">
        <f>VLOOKUP(VLOOKUP($N$1,$X$4:$Y$11,2,FALSE)&amp;$S$1&amp;A487,作業ｼｰﾄ!$B$4:$N$709,8,FALSE)</f>
        <v>#N/A</v>
      </c>
      <c r="J487" s="38"/>
      <c r="K487" s="38"/>
      <c r="L487" s="38"/>
      <c r="M487" s="44" t="e">
        <f>VLOOKUP(VLOOKUP($N$1,$X$4:$Y$11,2,FALSE)&amp;$S$1&amp;A487,作業ｼｰﾄ!$B$4:$N$709,9,FALSE)</f>
        <v>#N/A</v>
      </c>
      <c r="N487" s="44"/>
      <c r="O487" s="44"/>
      <c r="P487" s="30" t="e">
        <f>VLOOKUP(VLOOKUP($N$1,$X$4:$Y$11,2,FALSE)&amp;$S$1&amp;A487,作業ｼｰﾄ!$B$4:$N$709,10,FALSE)</f>
        <v>#N/A</v>
      </c>
      <c r="Q487" s="39" t="e">
        <f>VLOOKUP(VLOOKUP($N$1,$X$4:$Y$11,2,FALSE)&amp;$S$1&amp;A487,作業ｼｰﾄ!$B$4:$N$709,11,FALSE)</f>
        <v>#N/A</v>
      </c>
      <c r="R487" s="39"/>
      <c r="S487" s="39"/>
      <c r="T487" s="19" t="e">
        <f>VLOOKUP(VLOOKUP($N$1,$X$4:$Y$11,2,FALSE)&amp;$S$1&amp;A487,作業ｼｰﾄ!$B$4:$N$709,12,FALSE)</f>
        <v>#N/A</v>
      </c>
      <c r="U487" s="29" t="e">
        <f>VLOOKUP(VLOOKUP($N$1,$X$4:$Y$11,2,FALSE)&amp;$S$1&amp;A487,作業ｼｰﾄ!$B$4:$N$709,13,FALSE)</f>
        <v>#N/A</v>
      </c>
    </row>
    <row r="488" spans="1:21" ht="15.75" hidden="1" customHeight="1" x14ac:dyDescent="0.15">
      <c r="A488" s="3">
        <v>485</v>
      </c>
      <c r="B488" s="3">
        <f>IF(COUNTIF($I$4:L488,I488)=1,1,0)</f>
        <v>0</v>
      </c>
      <c r="C488" s="3" t="str">
        <f>IF(B488=0,"",SUM($B$4:B488))</f>
        <v/>
      </c>
      <c r="D488" s="39" t="e">
        <f>VLOOKUP(VLOOKUP($N$1,$X$4:$Y$11,2,FALSE)&amp;$S$1&amp;A488,作業ｼｰﾄ!$B$4:$N$709,6,FALSE)</f>
        <v>#N/A</v>
      </c>
      <c r="E488" s="39"/>
      <c r="F488" s="39"/>
      <c r="G488" s="40" t="e">
        <f>VLOOKUP(VLOOKUP($N$1,$X$4:$Y$11,2,FALSE)&amp;$S$1&amp;A488,作業ｼｰﾄ!$B$4:$N$709,7,FALSE)</f>
        <v>#N/A</v>
      </c>
      <c r="H488" s="40"/>
      <c r="I488" s="38" t="e">
        <f>VLOOKUP(VLOOKUP($N$1,$X$4:$Y$11,2,FALSE)&amp;$S$1&amp;A488,作業ｼｰﾄ!$B$4:$N$709,8,FALSE)</f>
        <v>#N/A</v>
      </c>
      <c r="J488" s="38"/>
      <c r="K488" s="38"/>
      <c r="L488" s="38"/>
      <c r="M488" s="44" t="e">
        <f>VLOOKUP(VLOOKUP($N$1,$X$4:$Y$11,2,FALSE)&amp;$S$1&amp;A488,作業ｼｰﾄ!$B$4:$N$709,9,FALSE)</f>
        <v>#N/A</v>
      </c>
      <c r="N488" s="44"/>
      <c r="O488" s="44"/>
      <c r="P488" s="30" t="e">
        <f>VLOOKUP(VLOOKUP($N$1,$X$4:$Y$11,2,FALSE)&amp;$S$1&amp;A488,作業ｼｰﾄ!$B$4:$N$709,10,FALSE)</f>
        <v>#N/A</v>
      </c>
      <c r="Q488" s="39" t="e">
        <f>VLOOKUP(VLOOKUP($N$1,$X$4:$Y$11,2,FALSE)&amp;$S$1&amp;A488,作業ｼｰﾄ!$B$4:$N$709,11,FALSE)</f>
        <v>#N/A</v>
      </c>
      <c r="R488" s="39"/>
      <c r="S488" s="39"/>
      <c r="T488" s="19" t="e">
        <f>VLOOKUP(VLOOKUP($N$1,$X$4:$Y$11,2,FALSE)&amp;$S$1&amp;A488,作業ｼｰﾄ!$B$4:$N$709,12,FALSE)</f>
        <v>#N/A</v>
      </c>
      <c r="U488" s="29" t="e">
        <f>VLOOKUP(VLOOKUP($N$1,$X$4:$Y$11,2,FALSE)&amp;$S$1&amp;A488,作業ｼｰﾄ!$B$4:$N$709,13,FALSE)</f>
        <v>#N/A</v>
      </c>
    </row>
    <row r="489" spans="1:21" ht="15.75" hidden="1" customHeight="1" x14ac:dyDescent="0.15">
      <c r="A489" s="3">
        <v>486</v>
      </c>
      <c r="B489" s="3">
        <f>IF(COUNTIF($I$4:L489,I489)=1,1,0)</f>
        <v>0</v>
      </c>
      <c r="C489" s="3" t="str">
        <f>IF(B489=0,"",SUM($B$4:B489))</f>
        <v/>
      </c>
      <c r="D489" s="39" t="e">
        <f>VLOOKUP(VLOOKUP($N$1,$X$4:$Y$11,2,FALSE)&amp;$S$1&amp;A489,作業ｼｰﾄ!$B$4:$N$709,6,FALSE)</f>
        <v>#N/A</v>
      </c>
      <c r="E489" s="39"/>
      <c r="F489" s="39"/>
      <c r="G489" s="40" t="e">
        <f>VLOOKUP(VLOOKUP($N$1,$X$4:$Y$11,2,FALSE)&amp;$S$1&amp;A489,作業ｼｰﾄ!$B$4:$N$709,7,FALSE)</f>
        <v>#N/A</v>
      </c>
      <c r="H489" s="40"/>
      <c r="I489" s="38" t="e">
        <f>VLOOKUP(VLOOKUP($N$1,$X$4:$Y$11,2,FALSE)&amp;$S$1&amp;A489,作業ｼｰﾄ!$B$4:$N$709,8,FALSE)</f>
        <v>#N/A</v>
      </c>
      <c r="J489" s="38"/>
      <c r="K489" s="38"/>
      <c r="L489" s="38"/>
      <c r="M489" s="44" t="e">
        <f>VLOOKUP(VLOOKUP($N$1,$X$4:$Y$11,2,FALSE)&amp;$S$1&amp;A489,作業ｼｰﾄ!$B$4:$N$709,9,FALSE)</f>
        <v>#N/A</v>
      </c>
      <c r="N489" s="44"/>
      <c r="O489" s="44"/>
      <c r="P489" s="30" t="e">
        <f>VLOOKUP(VLOOKUP($N$1,$X$4:$Y$11,2,FALSE)&amp;$S$1&amp;A489,作業ｼｰﾄ!$B$4:$N$709,10,FALSE)</f>
        <v>#N/A</v>
      </c>
      <c r="Q489" s="39" t="e">
        <f>VLOOKUP(VLOOKUP($N$1,$X$4:$Y$11,2,FALSE)&amp;$S$1&amp;A489,作業ｼｰﾄ!$B$4:$N$709,11,FALSE)</f>
        <v>#N/A</v>
      </c>
      <c r="R489" s="39"/>
      <c r="S489" s="39"/>
      <c r="T489" s="19" t="e">
        <f>VLOOKUP(VLOOKUP($N$1,$X$4:$Y$11,2,FALSE)&amp;$S$1&amp;A489,作業ｼｰﾄ!$B$4:$N$709,12,FALSE)</f>
        <v>#N/A</v>
      </c>
      <c r="U489" s="29" t="e">
        <f>VLOOKUP(VLOOKUP($N$1,$X$4:$Y$11,2,FALSE)&amp;$S$1&amp;A489,作業ｼｰﾄ!$B$4:$N$709,13,FALSE)</f>
        <v>#N/A</v>
      </c>
    </row>
    <row r="490" spans="1:21" ht="15.75" hidden="1" customHeight="1" x14ac:dyDescent="0.15">
      <c r="A490" s="3">
        <v>487</v>
      </c>
      <c r="B490" s="3">
        <f>IF(COUNTIF($I$4:L490,I490)=1,1,0)</f>
        <v>0</v>
      </c>
      <c r="C490" s="3" t="str">
        <f>IF(B490=0,"",SUM($B$4:B490))</f>
        <v/>
      </c>
      <c r="D490" s="39" t="e">
        <f>VLOOKUP(VLOOKUP($N$1,$X$4:$Y$11,2,FALSE)&amp;$S$1&amp;A490,作業ｼｰﾄ!$B$4:$N$709,6,FALSE)</f>
        <v>#N/A</v>
      </c>
      <c r="E490" s="39"/>
      <c r="F490" s="39"/>
      <c r="G490" s="40" t="e">
        <f>VLOOKUP(VLOOKUP($N$1,$X$4:$Y$11,2,FALSE)&amp;$S$1&amp;A490,作業ｼｰﾄ!$B$4:$N$709,7,FALSE)</f>
        <v>#N/A</v>
      </c>
      <c r="H490" s="40"/>
      <c r="I490" s="38" t="e">
        <f>VLOOKUP(VLOOKUP($N$1,$X$4:$Y$11,2,FALSE)&amp;$S$1&amp;A490,作業ｼｰﾄ!$B$4:$N$709,8,FALSE)</f>
        <v>#N/A</v>
      </c>
      <c r="J490" s="38"/>
      <c r="K490" s="38"/>
      <c r="L490" s="38"/>
      <c r="M490" s="44" t="e">
        <f>VLOOKUP(VLOOKUP($N$1,$X$4:$Y$11,2,FALSE)&amp;$S$1&amp;A490,作業ｼｰﾄ!$B$4:$N$709,9,FALSE)</f>
        <v>#N/A</v>
      </c>
      <c r="N490" s="44"/>
      <c r="O490" s="44"/>
      <c r="P490" s="30" t="e">
        <f>VLOOKUP(VLOOKUP($N$1,$X$4:$Y$11,2,FALSE)&amp;$S$1&amp;A490,作業ｼｰﾄ!$B$4:$N$709,10,FALSE)</f>
        <v>#N/A</v>
      </c>
      <c r="Q490" s="39" t="e">
        <f>VLOOKUP(VLOOKUP($N$1,$X$4:$Y$11,2,FALSE)&amp;$S$1&amp;A490,作業ｼｰﾄ!$B$4:$N$709,11,FALSE)</f>
        <v>#N/A</v>
      </c>
      <c r="R490" s="39"/>
      <c r="S490" s="39"/>
      <c r="T490" s="19" t="e">
        <f>VLOOKUP(VLOOKUP($N$1,$X$4:$Y$11,2,FALSE)&amp;$S$1&amp;A490,作業ｼｰﾄ!$B$4:$N$709,12,FALSE)</f>
        <v>#N/A</v>
      </c>
      <c r="U490" s="29" t="e">
        <f>VLOOKUP(VLOOKUP($N$1,$X$4:$Y$11,2,FALSE)&amp;$S$1&amp;A490,作業ｼｰﾄ!$B$4:$N$709,13,FALSE)</f>
        <v>#N/A</v>
      </c>
    </row>
    <row r="491" spans="1:21" ht="15.75" hidden="1" customHeight="1" x14ac:dyDescent="0.15">
      <c r="A491" s="3">
        <v>488</v>
      </c>
      <c r="B491" s="3">
        <f>IF(COUNTIF($I$4:L491,I491)=1,1,0)</f>
        <v>0</v>
      </c>
      <c r="C491" s="3" t="str">
        <f>IF(B491=0,"",SUM($B$4:B491))</f>
        <v/>
      </c>
      <c r="D491" s="39" t="e">
        <f>VLOOKUP(VLOOKUP($N$1,$X$4:$Y$11,2,FALSE)&amp;$S$1&amp;A491,作業ｼｰﾄ!$B$4:$N$709,6,FALSE)</f>
        <v>#N/A</v>
      </c>
      <c r="E491" s="39"/>
      <c r="F491" s="39"/>
      <c r="G491" s="40" t="e">
        <f>VLOOKUP(VLOOKUP($N$1,$X$4:$Y$11,2,FALSE)&amp;$S$1&amp;A491,作業ｼｰﾄ!$B$4:$N$709,7,FALSE)</f>
        <v>#N/A</v>
      </c>
      <c r="H491" s="40"/>
      <c r="I491" s="38" t="e">
        <f>VLOOKUP(VLOOKUP($N$1,$X$4:$Y$11,2,FALSE)&amp;$S$1&amp;A491,作業ｼｰﾄ!$B$4:$N$709,8,FALSE)</f>
        <v>#N/A</v>
      </c>
      <c r="J491" s="38"/>
      <c r="K491" s="38"/>
      <c r="L491" s="38"/>
      <c r="M491" s="44" t="e">
        <f>VLOOKUP(VLOOKUP($N$1,$X$4:$Y$11,2,FALSE)&amp;$S$1&amp;A491,作業ｼｰﾄ!$B$4:$N$709,9,FALSE)</f>
        <v>#N/A</v>
      </c>
      <c r="N491" s="44"/>
      <c r="O491" s="44"/>
      <c r="P491" s="30" t="e">
        <f>VLOOKUP(VLOOKUP($N$1,$X$4:$Y$11,2,FALSE)&amp;$S$1&amp;A491,作業ｼｰﾄ!$B$4:$N$709,10,FALSE)</f>
        <v>#N/A</v>
      </c>
      <c r="Q491" s="39" t="e">
        <f>VLOOKUP(VLOOKUP($N$1,$X$4:$Y$11,2,FALSE)&amp;$S$1&amp;A491,作業ｼｰﾄ!$B$4:$N$709,11,FALSE)</f>
        <v>#N/A</v>
      </c>
      <c r="R491" s="39"/>
      <c r="S491" s="39"/>
      <c r="T491" s="19" t="e">
        <f>VLOOKUP(VLOOKUP($N$1,$X$4:$Y$11,2,FALSE)&amp;$S$1&amp;A491,作業ｼｰﾄ!$B$4:$N$709,12,FALSE)</f>
        <v>#N/A</v>
      </c>
      <c r="U491" s="29" t="e">
        <f>VLOOKUP(VLOOKUP($N$1,$X$4:$Y$11,2,FALSE)&amp;$S$1&amp;A491,作業ｼｰﾄ!$B$4:$N$709,13,FALSE)</f>
        <v>#N/A</v>
      </c>
    </row>
    <row r="492" spans="1:21" ht="15.75" hidden="1" customHeight="1" x14ac:dyDescent="0.15">
      <c r="A492" s="3">
        <v>489</v>
      </c>
      <c r="B492" s="3">
        <f>IF(COUNTIF($I$4:L492,I492)=1,1,0)</f>
        <v>0</v>
      </c>
      <c r="C492" s="3" t="str">
        <f>IF(B492=0,"",SUM($B$4:B492))</f>
        <v/>
      </c>
      <c r="D492" s="39" t="e">
        <f>VLOOKUP(VLOOKUP($N$1,$X$4:$Y$11,2,FALSE)&amp;$S$1&amp;A492,作業ｼｰﾄ!$B$4:$N$709,6,FALSE)</f>
        <v>#N/A</v>
      </c>
      <c r="E492" s="39"/>
      <c r="F492" s="39"/>
      <c r="G492" s="40" t="e">
        <f>VLOOKUP(VLOOKUP($N$1,$X$4:$Y$11,2,FALSE)&amp;$S$1&amp;A492,作業ｼｰﾄ!$B$4:$N$709,7,FALSE)</f>
        <v>#N/A</v>
      </c>
      <c r="H492" s="40"/>
      <c r="I492" s="38" t="e">
        <f>VLOOKUP(VLOOKUP($N$1,$X$4:$Y$11,2,FALSE)&amp;$S$1&amp;A492,作業ｼｰﾄ!$B$4:$N$709,8,FALSE)</f>
        <v>#N/A</v>
      </c>
      <c r="J492" s="38"/>
      <c r="K492" s="38"/>
      <c r="L492" s="38"/>
      <c r="M492" s="44" t="e">
        <f>VLOOKUP(VLOOKUP($N$1,$X$4:$Y$11,2,FALSE)&amp;$S$1&amp;A492,作業ｼｰﾄ!$B$4:$N$709,9,FALSE)</f>
        <v>#N/A</v>
      </c>
      <c r="N492" s="44"/>
      <c r="O492" s="44"/>
      <c r="P492" s="30" t="e">
        <f>VLOOKUP(VLOOKUP($N$1,$X$4:$Y$11,2,FALSE)&amp;$S$1&amp;A492,作業ｼｰﾄ!$B$4:$N$709,10,FALSE)</f>
        <v>#N/A</v>
      </c>
      <c r="Q492" s="39" t="e">
        <f>VLOOKUP(VLOOKUP($N$1,$X$4:$Y$11,2,FALSE)&amp;$S$1&amp;A492,作業ｼｰﾄ!$B$4:$N$709,11,FALSE)</f>
        <v>#N/A</v>
      </c>
      <c r="R492" s="39"/>
      <c r="S492" s="39"/>
      <c r="T492" s="19" t="e">
        <f>VLOOKUP(VLOOKUP($N$1,$X$4:$Y$11,2,FALSE)&amp;$S$1&amp;A492,作業ｼｰﾄ!$B$4:$N$709,12,FALSE)</f>
        <v>#N/A</v>
      </c>
      <c r="U492" s="29" t="e">
        <f>VLOOKUP(VLOOKUP($N$1,$X$4:$Y$11,2,FALSE)&amp;$S$1&amp;A492,作業ｼｰﾄ!$B$4:$N$709,13,FALSE)</f>
        <v>#N/A</v>
      </c>
    </row>
    <row r="493" spans="1:21" ht="15.75" hidden="1" customHeight="1" x14ac:dyDescent="0.15">
      <c r="A493" s="3">
        <v>490</v>
      </c>
      <c r="B493" s="3">
        <f>IF(COUNTIF($I$4:L493,I493)=1,1,0)</f>
        <v>0</v>
      </c>
      <c r="C493" s="3" t="str">
        <f>IF(B493=0,"",SUM($B$4:B493))</f>
        <v/>
      </c>
      <c r="D493" s="39" t="e">
        <f>VLOOKUP(VLOOKUP($N$1,$X$4:$Y$11,2,FALSE)&amp;$S$1&amp;A493,作業ｼｰﾄ!$B$4:$N$709,6,FALSE)</f>
        <v>#N/A</v>
      </c>
      <c r="E493" s="39"/>
      <c r="F493" s="39"/>
      <c r="G493" s="40" t="e">
        <f>VLOOKUP(VLOOKUP($N$1,$X$4:$Y$11,2,FALSE)&amp;$S$1&amp;A493,作業ｼｰﾄ!$B$4:$N$709,7,FALSE)</f>
        <v>#N/A</v>
      </c>
      <c r="H493" s="40"/>
      <c r="I493" s="38" t="e">
        <f>VLOOKUP(VLOOKUP($N$1,$X$4:$Y$11,2,FALSE)&amp;$S$1&amp;A493,作業ｼｰﾄ!$B$4:$N$709,8,FALSE)</f>
        <v>#N/A</v>
      </c>
      <c r="J493" s="38"/>
      <c r="K493" s="38"/>
      <c r="L493" s="38"/>
      <c r="M493" s="44" t="e">
        <f>VLOOKUP(VLOOKUP($N$1,$X$4:$Y$11,2,FALSE)&amp;$S$1&amp;A493,作業ｼｰﾄ!$B$4:$N$709,9,FALSE)</f>
        <v>#N/A</v>
      </c>
      <c r="N493" s="44"/>
      <c r="O493" s="44"/>
      <c r="P493" s="30" t="e">
        <f>VLOOKUP(VLOOKUP($N$1,$X$4:$Y$11,2,FALSE)&amp;$S$1&amp;A493,作業ｼｰﾄ!$B$4:$N$709,10,FALSE)</f>
        <v>#N/A</v>
      </c>
      <c r="Q493" s="39" t="e">
        <f>VLOOKUP(VLOOKUP($N$1,$X$4:$Y$11,2,FALSE)&amp;$S$1&amp;A493,作業ｼｰﾄ!$B$4:$N$709,11,FALSE)</f>
        <v>#N/A</v>
      </c>
      <c r="R493" s="39"/>
      <c r="S493" s="39"/>
      <c r="T493" s="19" t="e">
        <f>VLOOKUP(VLOOKUP($N$1,$X$4:$Y$11,2,FALSE)&amp;$S$1&amp;A493,作業ｼｰﾄ!$B$4:$N$709,12,FALSE)</f>
        <v>#N/A</v>
      </c>
      <c r="U493" s="29" t="e">
        <f>VLOOKUP(VLOOKUP($N$1,$X$4:$Y$11,2,FALSE)&amp;$S$1&amp;A493,作業ｼｰﾄ!$B$4:$N$709,13,FALSE)</f>
        <v>#N/A</v>
      </c>
    </row>
    <row r="494" spans="1:21" ht="15.75" hidden="1" customHeight="1" x14ac:dyDescent="0.15">
      <c r="A494" s="3">
        <v>491</v>
      </c>
      <c r="B494" s="3">
        <f>IF(COUNTIF($I$4:L494,I494)=1,1,0)</f>
        <v>0</v>
      </c>
      <c r="C494" s="3" t="str">
        <f>IF(B494=0,"",SUM($B$4:B494))</f>
        <v/>
      </c>
      <c r="D494" s="39" t="e">
        <f>VLOOKUP(VLOOKUP($N$1,$X$4:$Y$11,2,FALSE)&amp;$S$1&amp;A494,作業ｼｰﾄ!$B$4:$N$709,6,FALSE)</f>
        <v>#N/A</v>
      </c>
      <c r="E494" s="39"/>
      <c r="F494" s="39"/>
      <c r="G494" s="40" t="e">
        <f>VLOOKUP(VLOOKUP($N$1,$X$4:$Y$11,2,FALSE)&amp;$S$1&amp;A494,作業ｼｰﾄ!$B$4:$N$709,7,FALSE)</f>
        <v>#N/A</v>
      </c>
      <c r="H494" s="40"/>
      <c r="I494" s="38" t="e">
        <f>VLOOKUP(VLOOKUP($N$1,$X$4:$Y$11,2,FALSE)&amp;$S$1&amp;A494,作業ｼｰﾄ!$B$4:$N$709,8,FALSE)</f>
        <v>#N/A</v>
      </c>
      <c r="J494" s="38"/>
      <c r="K494" s="38"/>
      <c r="L494" s="38"/>
      <c r="M494" s="44" t="e">
        <f>VLOOKUP(VLOOKUP($N$1,$X$4:$Y$11,2,FALSE)&amp;$S$1&amp;A494,作業ｼｰﾄ!$B$4:$N$709,9,FALSE)</f>
        <v>#N/A</v>
      </c>
      <c r="N494" s="44"/>
      <c r="O494" s="44"/>
      <c r="P494" s="30" t="e">
        <f>VLOOKUP(VLOOKUP($N$1,$X$4:$Y$11,2,FALSE)&amp;$S$1&amp;A494,作業ｼｰﾄ!$B$4:$N$709,10,FALSE)</f>
        <v>#N/A</v>
      </c>
      <c r="Q494" s="39" t="e">
        <f>VLOOKUP(VLOOKUP($N$1,$X$4:$Y$11,2,FALSE)&amp;$S$1&amp;A494,作業ｼｰﾄ!$B$4:$N$709,11,FALSE)</f>
        <v>#N/A</v>
      </c>
      <c r="R494" s="39"/>
      <c r="S494" s="39"/>
      <c r="T494" s="19" t="e">
        <f>VLOOKUP(VLOOKUP($N$1,$X$4:$Y$11,2,FALSE)&amp;$S$1&amp;A494,作業ｼｰﾄ!$B$4:$N$709,12,FALSE)</f>
        <v>#N/A</v>
      </c>
      <c r="U494" s="29" t="e">
        <f>VLOOKUP(VLOOKUP($N$1,$X$4:$Y$11,2,FALSE)&amp;$S$1&amp;A494,作業ｼｰﾄ!$B$4:$N$709,13,FALSE)</f>
        <v>#N/A</v>
      </c>
    </row>
    <row r="495" spans="1:21" ht="15.75" hidden="1" customHeight="1" x14ac:dyDescent="0.15">
      <c r="A495" s="3">
        <v>492</v>
      </c>
      <c r="B495" s="3">
        <f>IF(COUNTIF($I$4:L495,I495)=1,1,0)</f>
        <v>0</v>
      </c>
      <c r="C495" s="3" t="str">
        <f>IF(B495=0,"",SUM($B$4:B495))</f>
        <v/>
      </c>
      <c r="D495" s="39" t="e">
        <f>VLOOKUP(VLOOKUP($N$1,$X$4:$Y$11,2,FALSE)&amp;$S$1&amp;A495,作業ｼｰﾄ!$B$4:$N$709,6,FALSE)</f>
        <v>#N/A</v>
      </c>
      <c r="E495" s="39"/>
      <c r="F495" s="39"/>
      <c r="G495" s="40" t="e">
        <f>VLOOKUP(VLOOKUP($N$1,$X$4:$Y$11,2,FALSE)&amp;$S$1&amp;A495,作業ｼｰﾄ!$B$4:$N$709,7,FALSE)</f>
        <v>#N/A</v>
      </c>
      <c r="H495" s="40"/>
      <c r="I495" s="38" t="e">
        <f>VLOOKUP(VLOOKUP($N$1,$X$4:$Y$11,2,FALSE)&amp;$S$1&amp;A495,作業ｼｰﾄ!$B$4:$N$709,8,FALSE)</f>
        <v>#N/A</v>
      </c>
      <c r="J495" s="38"/>
      <c r="K495" s="38"/>
      <c r="L495" s="38"/>
      <c r="M495" s="44" t="e">
        <f>VLOOKUP(VLOOKUP($N$1,$X$4:$Y$11,2,FALSE)&amp;$S$1&amp;A495,作業ｼｰﾄ!$B$4:$N$709,9,FALSE)</f>
        <v>#N/A</v>
      </c>
      <c r="N495" s="44"/>
      <c r="O495" s="44"/>
      <c r="P495" s="30" t="e">
        <f>VLOOKUP(VLOOKUP($N$1,$X$4:$Y$11,2,FALSE)&amp;$S$1&amp;A495,作業ｼｰﾄ!$B$4:$N$709,10,FALSE)</f>
        <v>#N/A</v>
      </c>
      <c r="Q495" s="39" t="e">
        <f>VLOOKUP(VLOOKUP($N$1,$X$4:$Y$11,2,FALSE)&amp;$S$1&amp;A495,作業ｼｰﾄ!$B$4:$N$709,11,FALSE)</f>
        <v>#N/A</v>
      </c>
      <c r="R495" s="39"/>
      <c r="S495" s="39"/>
      <c r="T495" s="19" t="e">
        <f>VLOOKUP(VLOOKUP($N$1,$X$4:$Y$11,2,FALSE)&amp;$S$1&amp;A495,作業ｼｰﾄ!$B$4:$N$709,12,FALSE)</f>
        <v>#N/A</v>
      </c>
      <c r="U495" s="29" t="e">
        <f>VLOOKUP(VLOOKUP($N$1,$X$4:$Y$11,2,FALSE)&amp;$S$1&amp;A495,作業ｼｰﾄ!$B$4:$N$709,13,FALSE)</f>
        <v>#N/A</v>
      </c>
    </row>
    <row r="496" spans="1:21" ht="15.75" hidden="1" customHeight="1" x14ac:dyDescent="0.15">
      <c r="A496" s="3">
        <v>493</v>
      </c>
      <c r="B496" s="3">
        <f>IF(COUNTIF($I$4:L496,I496)=1,1,0)</f>
        <v>0</v>
      </c>
      <c r="C496" s="3" t="str">
        <f>IF(B496=0,"",SUM($B$4:B496))</f>
        <v/>
      </c>
      <c r="D496" s="39" t="e">
        <f>VLOOKUP(VLOOKUP($N$1,$X$4:$Y$11,2,FALSE)&amp;$S$1&amp;A496,作業ｼｰﾄ!$B$4:$N$709,6,FALSE)</f>
        <v>#N/A</v>
      </c>
      <c r="E496" s="39"/>
      <c r="F496" s="39"/>
      <c r="G496" s="40" t="e">
        <f>VLOOKUP(VLOOKUP($N$1,$X$4:$Y$11,2,FALSE)&amp;$S$1&amp;A496,作業ｼｰﾄ!$B$4:$N$709,7,FALSE)</f>
        <v>#N/A</v>
      </c>
      <c r="H496" s="40"/>
      <c r="I496" s="38" t="e">
        <f>VLOOKUP(VLOOKUP($N$1,$X$4:$Y$11,2,FALSE)&amp;$S$1&amp;A496,作業ｼｰﾄ!$B$4:$N$709,8,FALSE)</f>
        <v>#N/A</v>
      </c>
      <c r="J496" s="38"/>
      <c r="K496" s="38"/>
      <c r="L496" s="38"/>
      <c r="M496" s="44" t="e">
        <f>VLOOKUP(VLOOKUP($N$1,$X$4:$Y$11,2,FALSE)&amp;$S$1&amp;A496,作業ｼｰﾄ!$B$4:$N$709,9,FALSE)</f>
        <v>#N/A</v>
      </c>
      <c r="N496" s="44"/>
      <c r="O496" s="44"/>
      <c r="P496" s="30" t="e">
        <f>VLOOKUP(VLOOKUP($N$1,$X$4:$Y$11,2,FALSE)&amp;$S$1&amp;A496,作業ｼｰﾄ!$B$4:$N$709,10,FALSE)</f>
        <v>#N/A</v>
      </c>
      <c r="Q496" s="39" t="e">
        <f>VLOOKUP(VLOOKUP($N$1,$X$4:$Y$11,2,FALSE)&amp;$S$1&amp;A496,作業ｼｰﾄ!$B$4:$N$709,11,FALSE)</f>
        <v>#N/A</v>
      </c>
      <c r="R496" s="39"/>
      <c r="S496" s="39"/>
      <c r="T496" s="19" t="e">
        <f>VLOOKUP(VLOOKUP($N$1,$X$4:$Y$11,2,FALSE)&amp;$S$1&amp;A496,作業ｼｰﾄ!$B$4:$N$709,12,FALSE)</f>
        <v>#N/A</v>
      </c>
      <c r="U496" s="29" t="e">
        <f>VLOOKUP(VLOOKUP($N$1,$X$4:$Y$11,2,FALSE)&amp;$S$1&amp;A496,作業ｼｰﾄ!$B$4:$N$709,13,FALSE)</f>
        <v>#N/A</v>
      </c>
    </row>
    <row r="497" spans="1:21" ht="15.75" hidden="1" customHeight="1" x14ac:dyDescent="0.15">
      <c r="A497" s="3">
        <v>494</v>
      </c>
      <c r="B497" s="3">
        <f>IF(COUNTIF($I$4:L497,I497)=1,1,0)</f>
        <v>0</v>
      </c>
      <c r="C497" s="3" t="str">
        <f>IF(B497=0,"",SUM($B$4:B497))</f>
        <v/>
      </c>
      <c r="D497" s="39" t="e">
        <f>VLOOKUP(VLOOKUP($N$1,$X$4:$Y$11,2,FALSE)&amp;$S$1&amp;A497,作業ｼｰﾄ!$B$4:$N$709,6,FALSE)</f>
        <v>#N/A</v>
      </c>
      <c r="E497" s="39"/>
      <c r="F497" s="39"/>
      <c r="G497" s="40" t="e">
        <f>VLOOKUP(VLOOKUP($N$1,$X$4:$Y$11,2,FALSE)&amp;$S$1&amp;A497,作業ｼｰﾄ!$B$4:$N$709,7,FALSE)</f>
        <v>#N/A</v>
      </c>
      <c r="H497" s="40"/>
      <c r="I497" s="38" t="e">
        <f>VLOOKUP(VLOOKUP($N$1,$X$4:$Y$11,2,FALSE)&amp;$S$1&amp;A497,作業ｼｰﾄ!$B$4:$N$709,8,FALSE)</f>
        <v>#N/A</v>
      </c>
      <c r="J497" s="38"/>
      <c r="K497" s="38"/>
      <c r="L497" s="38"/>
      <c r="M497" s="44" t="e">
        <f>VLOOKUP(VLOOKUP($N$1,$X$4:$Y$11,2,FALSE)&amp;$S$1&amp;A497,作業ｼｰﾄ!$B$4:$N$709,9,FALSE)</f>
        <v>#N/A</v>
      </c>
      <c r="N497" s="44"/>
      <c r="O497" s="44"/>
      <c r="P497" s="30" t="e">
        <f>VLOOKUP(VLOOKUP($N$1,$X$4:$Y$11,2,FALSE)&amp;$S$1&amp;A497,作業ｼｰﾄ!$B$4:$N$709,10,FALSE)</f>
        <v>#N/A</v>
      </c>
      <c r="Q497" s="39" t="e">
        <f>VLOOKUP(VLOOKUP($N$1,$X$4:$Y$11,2,FALSE)&amp;$S$1&amp;A497,作業ｼｰﾄ!$B$4:$N$709,11,FALSE)</f>
        <v>#N/A</v>
      </c>
      <c r="R497" s="39"/>
      <c r="S497" s="39"/>
      <c r="T497" s="19" t="e">
        <f>VLOOKUP(VLOOKUP($N$1,$X$4:$Y$11,2,FALSE)&amp;$S$1&amp;A497,作業ｼｰﾄ!$B$4:$N$709,12,FALSE)</f>
        <v>#N/A</v>
      </c>
      <c r="U497" s="29" t="e">
        <f>VLOOKUP(VLOOKUP($N$1,$X$4:$Y$11,2,FALSE)&amp;$S$1&amp;A497,作業ｼｰﾄ!$B$4:$N$709,13,FALSE)</f>
        <v>#N/A</v>
      </c>
    </row>
    <row r="498" spans="1:21" ht="15.75" hidden="1" customHeight="1" x14ac:dyDescent="0.15">
      <c r="A498" s="3">
        <v>495</v>
      </c>
      <c r="B498" s="3">
        <f>IF(COUNTIF($I$4:L498,I498)=1,1,0)</f>
        <v>0</v>
      </c>
      <c r="C498" s="3" t="str">
        <f>IF(B498=0,"",SUM($B$4:B498))</f>
        <v/>
      </c>
      <c r="D498" s="39" t="e">
        <f>VLOOKUP(VLOOKUP($N$1,$X$4:$Y$11,2,FALSE)&amp;$S$1&amp;A498,作業ｼｰﾄ!$B$4:$N$709,6,FALSE)</f>
        <v>#N/A</v>
      </c>
      <c r="E498" s="39"/>
      <c r="F498" s="39"/>
      <c r="G498" s="40" t="e">
        <f>VLOOKUP(VLOOKUP($N$1,$X$4:$Y$11,2,FALSE)&amp;$S$1&amp;A498,作業ｼｰﾄ!$B$4:$N$709,7,FALSE)</f>
        <v>#N/A</v>
      </c>
      <c r="H498" s="40"/>
      <c r="I498" s="38" t="e">
        <f>VLOOKUP(VLOOKUP($N$1,$X$4:$Y$11,2,FALSE)&amp;$S$1&amp;A498,作業ｼｰﾄ!$B$4:$N$709,8,FALSE)</f>
        <v>#N/A</v>
      </c>
      <c r="J498" s="38"/>
      <c r="K498" s="38"/>
      <c r="L498" s="38"/>
      <c r="M498" s="44" t="e">
        <f>VLOOKUP(VLOOKUP($N$1,$X$4:$Y$11,2,FALSE)&amp;$S$1&amp;A498,作業ｼｰﾄ!$B$4:$N$709,9,FALSE)</f>
        <v>#N/A</v>
      </c>
      <c r="N498" s="44"/>
      <c r="O498" s="44"/>
      <c r="P498" s="30" t="e">
        <f>VLOOKUP(VLOOKUP($N$1,$X$4:$Y$11,2,FALSE)&amp;$S$1&amp;A498,作業ｼｰﾄ!$B$4:$N$709,10,FALSE)</f>
        <v>#N/A</v>
      </c>
      <c r="Q498" s="39" t="e">
        <f>VLOOKUP(VLOOKUP($N$1,$X$4:$Y$11,2,FALSE)&amp;$S$1&amp;A498,作業ｼｰﾄ!$B$4:$N$709,11,FALSE)</f>
        <v>#N/A</v>
      </c>
      <c r="R498" s="39"/>
      <c r="S498" s="39"/>
      <c r="T498" s="19" t="e">
        <f>VLOOKUP(VLOOKUP($N$1,$X$4:$Y$11,2,FALSE)&amp;$S$1&amp;A498,作業ｼｰﾄ!$B$4:$N$709,12,FALSE)</f>
        <v>#N/A</v>
      </c>
      <c r="U498" s="29" t="e">
        <f>VLOOKUP(VLOOKUP($N$1,$X$4:$Y$11,2,FALSE)&amp;$S$1&amp;A498,作業ｼｰﾄ!$B$4:$N$709,13,FALSE)</f>
        <v>#N/A</v>
      </c>
    </row>
    <row r="499" spans="1:21" ht="15.75" hidden="1" customHeight="1" x14ac:dyDescent="0.15">
      <c r="A499" s="3">
        <v>496</v>
      </c>
      <c r="B499" s="3">
        <f>IF(COUNTIF($I$4:L499,I499)=1,1,0)</f>
        <v>0</v>
      </c>
      <c r="C499" s="3" t="str">
        <f>IF(B499=0,"",SUM($B$4:B499))</f>
        <v/>
      </c>
      <c r="D499" s="39" t="e">
        <f>VLOOKUP(VLOOKUP($N$1,$X$4:$Y$11,2,FALSE)&amp;$S$1&amp;A499,作業ｼｰﾄ!$B$4:$N$709,6,FALSE)</f>
        <v>#N/A</v>
      </c>
      <c r="E499" s="39"/>
      <c r="F499" s="39"/>
      <c r="G499" s="40" t="e">
        <f>VLOOKUP(VLOOKUP($N$1,$X$4:$Y$11,2,FALSE)&amp;$S$1&amp;A499,作業ｼｰﾄ!$B$4:$N$709,7,FALSE)</f>
        <v>#N/A</v>
      </c>
      <c r="H499" s="40"/>
      <c r="I499" s="38" t="e">
        <f>VLOOKUP(VLOOKUP($N$1,$X$4:$Y$11,2,FALSE)&amp;$S$1&amp;A499,作業ｼｰﾄ!$B$4:$N$709,8,FALSE)</f>
        <v>#N/A</v>
      </c>
      <c r="J499" s="38"/>
      <c r="K499" s="38"/>
      <c r="L499" s="38"/>
      <c r="M499" s="44" t="e">
        <f>VLOOKUP(VLOOKUP($N$1,$X$4:$Y$11,2,FALSE)&amp;$S$1&amp;A499,作業ｼｰﾄ!$B$4:$N$709,9,FALSE)</f>
        <v>#N/A</v>
      </c>
      <c r="N499" s="44"/>
      <c r="O499" s="44"/>
      <c r="P499" s="30" t="e">
        <f>VLOOKUP(VLOOKUP($N$1,$X$4:$Y$11,2,FALSE)&amp;$S$1&amp;A499,作業ｼｰﾄ!$B$4:$N$709,10,FALSE)</f>
        <v>#N/A</v>
      </c>
      <c r="Q499" s="39" t="e">
        <f>VLOOKUP(VLOOKUP($N$1,$X$4:$Y$11,2,FALSE)&amp;$S$1&amp;A499,作業ｼｰﾄ!$B$4:$N$709,11,FALSE)</f>
        <v>#N/A</v>
      </c>
      <c r="R499" s="39"/>
      <c r="S499" s="39"/>
      <c r="T499" s="19" t="e">
        <f>VLOOKUP(VLOOKUP($N$1,$X$4:$Y$11,2,FALSE)&amp;$S$1&amp;A499,作業ｼｰﾄ!$B$4:$N$709,12,FALSE)</f>
        <v>#N/A</v>
      </c>
      <c r="U499" s="29" t="e">
        <f>VLOOKUP(VLOOKUP($N$1,$X$4:$Y$11,2,FALSE)&amp;$S$1&amp;A499,作業ｼｰﾄ!$B$4:$N$709,13,FALSE)</f>
        <v>#N/A</v>
      </c>
    </row>
    <row r="500" spans="1:21" ht="15.75" hidden="1" customHeight="1" x14ac:dyDescent="0.15">
      <c r="A500" s="3">
        <v>497</v>
      </c>
      <c r="B500" s="3">
        <f>IF(COUNTIF($I$4:L500,I500)=1,1,0)</f>
        <v>0</v>
      </c>
      <c r="C500" s="3" t="str">
        <f>IF(B500=0,"",SUM($B$4:B500))</f>
        <v/>
      </c>
      <c r="D500" s="39" t="e">
        <f>VLOOKUP(VLOOKUP($N$1,$X$4:$Y$11,2,FALSE)&amp;$S$1&amp;A500,作業ｼｰﾄ!$B$4:$N$709,6,FALSE)</f>
        <v>#N/A</v>
      </c>
      <c r="E500" s="39"/>
      <c r="F500" s="39"/>
      <c r="G500" s="40" t="e">
        <f>VLOOKUP(VLOOKUP($N$1,$X$4:$Y$11,2,FALSE)&amp;$S$1&amp;A500,作業ｼｰﾄ!$B$4:$N$709,7,FALSE)</f>
        <v>#N/A</v>
      </c>
      <c r="H500" s="40"/>
      <c r="I500" s="38" t="e">
        <f>VLOOKUP(VLOOKUP($N$1,$X$4:$Y$11,2,FALSE)&amp;$S$1&amp;A500,作業ｼｰﾄ!$B$4:$N$709,8,FALSE)</f>
        <v>#N/A</v>
      </c>
      <c r="J500" s="38"/>
      <c r="K500" s="38"/>
      <c r="L500" s="38"/>
      <c r="M500" s="44" t="e">
        <f>VLOOKUP(VLOOKUP($N$1,$X$4:$Y$11,2,FALSE)&amp;$S$1&amp;A500,作業ｼｰﾄ!$B$4:$N$709,9,FALSE)</f>
        <v>#N/A</v>
      </c>
      <c r="N500" s="44"/>
      <c r="O500" s="44"/>
      <c r="P500" s="30" t="e">
        <f>VLOOKUP(VLOOKUP($N$1,$X$4:$Y$11,2,FALSE)&amp;$S$1&amp;A500,作業ｼｰﾄ!$B$4:$N$709,10,FALSE)</f>
        <v>#N/A</v>
      </c>
      <c r="Q500" s="39" t="e">
        <f>VLOOKUP(VLOOKUP($N$1,$X$4:$Y$11,2,FALSE)&amp;$S$1&amp;A500,作業ｼｰﾄ!$B$4:$N$709,11,FALSE)</f>
        <v>#N/A</v>
      </c>
      <c r="R500" s="39"/>
      <c r="S500" s="39"/>
      <c r="T500" s="19" t="e">
        <f>VLOOKUP(VLOOKUP($N$1,$X$4:$Y$11,2,FALSE)&amp;$S$1&amp;A500,作業ｼｰﾄ!$B$4:$N$709,12,FALSE)</f>
        <v>#N/A</v>
      </c>
      <c r="U500" s="29" t="e">
        <f>VLOOKUP(VLOOKUP($N$1,$X$4:$Y$11,2,FALSE)&amp;$S$1&amp;A500,作業ｼｰﾄ!$B$4:$N$709,13,FALSE)</f>
        <v>#N/A</v>
      </c>
    </row>
    <row r="501" spans="1:21" ht="15.75" hidden="1" customHeight="1" x14ac:dyDescent="0.15">
      <c r="A501" s="3">
        <v>498</v>
      </c>
      <c r="B501" s="3">
        <f>IF(COUNTIF($I$4:L501,I501)=1,1,0)</f>
        <v>0</v>
      </c>
      <c r="C501" s="3" t="str">
        <f>IF(B501=0,"",SUM($B$4:B501))</f>
        <v/>
      </c>
      <c r="D501" s="39" t="e">
        <f>VLOOKUP(VLOOKUP($N$1,$X$4:$Y$11,2,FALSE)&amp;$S$1&amp;A501,作業ｼｰﾄ!$B$4:$N$709,6,FALSE)</f>
        <v>#N/A</v>
      </c>
      <c r="E501" s="39"/>
      <c r="F501" s="39"/>
      <c r="G501" s="40" t="e">
        <f>VLOOKUP(VLOOKUP($N$1,$X$4:$Y$11,2,FALSE)&amp;$S$1&amp;A501,作業ｼｰﾄ!$B$4:$N$709,7,FALSE)</f>
        <v>#N/A</v>
      </c>
      <c r="H501" s="40"/>
      <c r="I501" s="38" t="e">
        <f>VLOOKUP(VLOOKUP($N$1,$X$4:$Y$11,2,FALSE)&amp;$S$1&amp;A501,作業ｼｰﾄ!$B$4:$N$709,8,FALSE)</f>
        <v>#N/A</v>
      </c>
      <c r="J501" s="38"/>
      <c r="K501" s="38"/>
      <c r="L501" s="38"/>
      <c r="M501" s="44" t="e">
        <f>VLOOKUP(VLOOKUP($N$1,$X$4:$Y$11,2,FALSE)&amp;$S$1&amp;A501,作業ｼｰﾄ!$B$4:$N$709,9,FALSE)</f>
        <v>#N/A</v>
      </c>
      <c r="N501" s="44"/>
      <c r="O501" s="44"/>
      <c r="P501" s="30" t="e">
        <f>VLOOKUP(VLOOKUP($N$1,$X$4:$Y$11,2,FALSE)&amp;$S$1&amp;A501,作業ｼｰﾄ!$B$4:$N$709,10,FALSE)</f>
        <v>#N/A</v>
      </c>
      <c r="Q501" s="39" t="e">
        <f>VLOOKUP(VLOOKUP($N$1,$X$4:$Y$11,2,FALSE)&amp;$S$1&amp;A501,作業ｼｰﾄ!$B$4:$N$709,11,FALSE)</f>
        <v>#N/A</v>
      </c>
      <c r="R501" s="39"/>
      <c r="S501" s="39"/>
      <c r="T501" s="19" t="e">
        <f>VLOOKUP(VLOOKUP($N$1,$X$4:$Y$11,2,FALSE)&amp;$S$1&amp;A501,作業ｼｰﾄ!$B$4:$N$709,12,FALSE)</f>
        <v>#N/A</v>
      </c>
      <c r="U501" s="29" t="e">
        <f>VLOOKUP(VLOOKUP($N$1,$X$4:$Y$11,2,FALSE)&amp;$S$1&amp;A501,作業ｼｰﾄ!$B$4:$N$709,13,FALSE)</f>
        <v>#N/A</v>
      </c>
    </row>
    <row r="502" spans="1:21" ht="15.75" hidden="1" customHeight="1" x14ac:dyDescent="0.15">
      <c r="A502" s="3">
        <v>499</v>
      </c>
      <c r="B502" s="3">
        <f>IF(COUNTIF($I$4:L502,I502)=1,1,0)</f>
        <v>0</v>
      </c>
      <c r="C502" s="3" t="str">
        <f>IF(B502=0,"",SUM($B$4:B502))</f>
        <v/>
      </c>
      <c r="D502" s="39" t="e">
        <f>VLOOKUP(VLOOKUP($N$1,$X$4:$Y$11,2,FALSE)&amp;$S$1&amp;A502,作業ｼｰﾄ!$B$4:$N$709,6,FALSE)</f>
        <v>#N/A</v>
      </c>
      <c r="E502" s="39"/>
      <c r="F502" s="39"/>
      <c r="G502" s="40" t="e">
        <f>VLOOKUP(VLOOKUP($N$1,$X$4:$Y$11,2,FALSE)&amp;$S$1&amp;A502,作業ｼｰﾄ!$B$4:$N$709,7,FALSE)</f>
        <v>#N/A</v>
      </c>
      <c r="H502" s="40"/>
      <c r="I502" s="38" t="e">
        <f>VLOOKUP(VLOOKUP($N$1,$X$4:$Y$11,2,FALSE)&amp;$S$1&amp;A502,作業ｼｰﾄ!$B$4:$N$709,8,FALSE)</f>
        <v>#N/A</v>
      </c>
      <c r="J502" s="38"/>
      <c r="K502" s="38"/>
      <c r="L502" s="38"/>
      <c r="M502" s="44" t="e">
        <f>VLOOKUP(VLOOKUP($N$1,$X$4:$Y$11,2,FALSE)&amp;$S$1&amp;A502,作業ｼｰﾄ!$B$4:$N$709,9,FALSE)</f>
        <v>#N/A</v>
      </c>
      <c r="N502" s="44"/>
      <c r="O502" s="44"/>
      <c r="P502" s="30" t="e">
        <f>VLOOKUP(VLOOKUP($N$1,$X$4:$Y$11,2,FALSE)&amp;$S$1&amp;A502,作業ｼｰﾄ!$B$4:$N$709,10,FALSE)</f>
        <v>#N/A</v>
      </c>
      <c r="Q502" s="39" t="e">
        <f>VLOOKUP(VLOOKUP($N$1,$X$4:$Y$11,2,FALSE)&amp;$S$1&amp;A502,作業ｼｰﾄ!$B$4:$N$709,11,FALSE)</f>
        <v>#N/A</v>
      </c>
      <c r="R502" s="39"/>
      <c r="S502" s="39"/>
      <c r="T502" s="19" t="e">
        <f>VLOOKUP(VLOOKUP($N$1,$X$4:$Y$11,2,FALSE)&amp;$S$1&amp;A502,作業ｼｰﾄ!$B$4:$N$709,12,FALSE)</f>
        <v>#N/A</v>
      </c>
      <c r="U502" s="29" t="e">
        <f>VLOOKUP(VLOOKUP($N$1,$X$4:$Y$11,2,FALSE)&amp;$S$1&amp;A502,作業ｼｰﾄ!$B$4:$N$709,13,FALSE)</f>
        <v>#N/A</v>
      </c>
    </row>
    <row r="503" spans="1:21" ht="15.75" hidden="1" customHeight="1" x14ac:dyDescent="0.15">
      <c r="A503" s="3">
        <v>500</v>
      </c>
      <c r="B503" s="3">
        <f>IF(COUNTIF($I$4:L503,I503)=1,1,0)</f>
        <v>0</v>
      </c>
      <c r="C503" s="3" t="str">
        <f>IF(B503=0,"",SUM($B$4:B503))</f>
        <v/>
      </c>
      <c r="D503" s="39" t="e">
        <f>VLOOKUP(VLOOKUP($N$1,$X$4:$Y$11,2,FALSE)&amp;$S$1&amp;A503,作業ｼｰﾄ!$B$4:$N$709,6,FALSE)</f>
        <v>#N/A</v>
      </c>
      <c r="E503" s="39"/>
      <c r="F503" s="39"/>
      <c r="G503" s="40" t="e">
        <f>VLOOKUP(VLOOKUP($N$1,$X$4:$Y$11,2,FALSE)&amp;$S$1&amp;A503,作業ｼｰﾄ!$B$4:$N$709,7,FALSE)</f>
        <v>#N/A</v>
      </c>
      <c r="H503" s="40"/>
      <c r="I503" s="38" t="e">
        <f>VLOOKUP(VLOOKUP($N$1,$X$4:$Y$11,2,FALSE)&amp;$S$1&amp;A503,作業ｼｰﾄ!$B$4:$N$709,8,FALSE)</f>
        <v>#N/A</v>
      </c>
      <c r="J503" s="38"/>
      <c r="K503" s="38"/>
      <c r="L503" s="38"/>
      <c r="M503" s="44" t="e">
        <f>VLOOKUP(VLOOKUP($N$1,$X$4:$Y$11,2,FALSE)&amp;$S$1&amp;A503,作業ｼｰﾄ!$B$4:$N$709,9,FALSE)</f>
        <v>#N/A</v>
      </c>
      <c r="N503" s="44"/>
      <c r="O503" s="44"/>
      <c r="P503" s="30" t="e">
        <f>VLOOKUP(VLOOKUP($N$1,$X$4:$Y$11,2,FALSE)&amp;$S$1&amp;A503,作業ｼｰﾄ!$B$4:$N$709,10,FALSE)</f>
        <v>#N/A</v>
      </c>
      <c r="Q503" s="39" t="e">
        <f>VLOOKUP(VLOOKUP($N$1,$X$4:$Y$11,2,FALSE)&amp;$S$1&amp;A503,作業ｼｰﾄ!$B$4:$N$709,11,FALSE)</f>
        <v>#N/A</v>
      </c>
      <c r="R503" s="39"/>
      <c r="S503" s="39"/>
      <c r="T503" s="19" t="e">
        <f>VLOOKUP(VLOOKUP($N$1,$X$4:$Y$11,2,FALSE)&amp;$S$1&amp;A503,作業ｼｰﾄ!$B$4:$N$709,12,FALSE)</f>
        <v>#N/A</v>
      </c>
      <c r="U503" s="29" t="e">
        <f>VLOOKUP(VLOOKUP($N$1,$X$4:$Y$11,2,FALSE)&amp;$S$1&amp;A503,作業ｼｰﾄ!$B$4:$N$709,13,FALSE)</f>
        <v>#N/A</v>
      </c>
    </row>
    <row r="504" spans="1:21" ht="15.75" hidden="1" customHeight="1" x14ac:dyDescent="0.15">
      <c r="A504" s="3">
        <v>501</v>
      </c>
      <c r="B504" s="3">
        <f>IF(COUNTIF($I$4:L504,I504)=1,1,0)</f>
        <v>0</v>
      </c>
      <c r="C504" s="3" t="str">
        <f>IF(B504=0,"",SUM($B$4:B504))</f>
        <v/>
      </c>
      <c r="D504" s="39" t="e">
        <f>VLOOKUP(VLOOKUP($N$1,$X$4:$Y$11,2,FALSE)&amp;$S$1&amp;A504,作業ｼｰﾄ!$B$4:$N$709,6,FALSE)</f>
        <v>#N/A</v>
      </c>
      <c r="E504" s="39"/>
      <c r="F504" s="39"/>
      <c r="G504" s="40" t="e">
        <f>VLOOKUP(VLOOKUP($N$1,$X$4:$Y$11,2,FALSE)&amp;$S$1&amp;A504,作業ｼｰﾄ!$B$4:$N$709,7,FALSE)</f>
        <v>#N/A</v>
      </c>
      <c r="H504" s="40"/>
      <c r="I504" s="38" t="e">
        <f>VLOOKUP(VLOOKUP($N$1,$X$4:$Y$11,2,FALSE)&amp;$S$1&amp;A504,作業ｼｰﾄ!$B$4:$N$709,8,FALSE)</f>
        <v>#N/A</v>
      </c>
      <c r="J504" s="38"/>
      <c r="K504" s="38"/>
      <c r="L504" s="38"/>
      <c r="M504" s="44" t="e">
        <f>VLOOKUP(VLOOKUP($N$1,$X$4:$Y$11,2,FALSE)&amp;$S$1&amp;A504,作業ｼｰﾄ!$B$4:$N$709,9,FALSE)</f>
        <v>#N/A</v>
      </c>
      <c r="N504" s="44"/>
      <c r="O504" s="44"/>
      <c r="P504" s="30" t="e">
        <f>VLOOKUP(VLOOKUP($N$1,$X$4:$Y$11,2,FALSE)&amp;$S$1&amp;A504,作業ｼｰﾄ!$B$4:$N$709,10,FALSE)</f>
        <v>#N/A</v>
      </c>
      <c r="Q504" s="39" t="e">
        <f>VLOOKUP(VLOOKUP($N$1,$X$4:$Y$11,2,FALSE)&amp;$S$1&amp;A504,作業ｼｰﾄ!$B$4:$N$709,11,FALSE)</f>
        <v>#N/A</v>
      </c>
      <c r="R504" s="39"/>
      <c r="S504" s="39"/>
      <c r="T504" s="19" t="e">
        <f>VLOOKUP(VLOOKUP($N$1,$X$4:$Y$11,2,FALSE)&amp;$S$1&amp;A504,作業ｼｰﾄ!$B$4:$N$709,12,FALSE)</f>
        <v>#N/A</v>
      </c>
      <c r="U504" s="29" t="e">
        <f>VLOOKUP(VLOOKUP($N$1,$X$4:$Y$11,2,FALSE)&amp;$S$1&amp;A504,作業ｼｰﾄ!$B$4:$N$709,13,FALSE)</f>
        <v>#N/A</v>
      </c>
    </row>
    <row r="505" spans="1:21" ht="15.75" hidden="1" customHeight="1" x14ac:dyDescent="0.15">
      <c r="A505" s="3">
        <v>502</v>
      </c>
      <c r="B505" s="3">
        <f>IF(COUNTIF($I$4:L505,I505)=1,1,0)</f>
        <v>0</v>
      </c>
      <c r="C505" s="3" t="str">
        <f>IF(B505=0,"",SUM($B$4:B505))</f>
        <v/>
      </c>
      <c r="D505" s="39" t="e">
        <f>VLOOKUP(VLOOKUP($N$1,$X$4:$Y$11,2,FALSE)&amp;$S$1&amp;A505,作業ｼｰﾄ!$B$4:$N$709,6,FALSE)</f>
        <v>#N/A</v>
      </c>
      <c r="E505" s="39"/>
      <c r="F505" s="39"/>
      <c r="G505" s="40" t="e">
        <f>VLOOKUP(VLOOKUP($N$1,$X$4:$Y$11,2,FALSE)&amp;$S$1&amp;A505,作業ｼｰﾄ!$B$4:$N$709,7,FALSE)</f>
        <v>#N/A</v>
      </c>
      <c r="H505" s="40"/>
      <c r="I505" s="38" t="e">
        <f>VLOOKUP(VLOOKUP($N$1,$X$4:$Y$11,2,FALSE)&amp;$S$1&amp;A505,作業ｼｰﾄ!$B$4:$N$709,8,FALSE)</f>
        <v>#N/A</v>
      </c>
      <c r="J505" s="38"/>
      <c r="K505" s="38"/>
      <c r="L505" s="38"/>
      <c r="M505" s="44" t="e">
        <f>VLOOKUP(VLOOKUP($N$1,$X$4:$Y$11,2,FALSE)&amp;$S$1&amp;A505,作業ｼｰﾄ!$B$4:$N$709,9,FALSE)</f>
        <v>#N/A</v>
      </c>
      <c r="N505" s="44"/>
      <c r="O505" s="44"/>
      <c r="P505" s="30" t="e">
        <f>VLOOKUP(VLOOKUP($N$1,$X$4:$Y$11,2,FALSE)&amp;$S$1&amp;A505,作業ｼｰﾄ!$B$4:$N$709,10,FALSE)</f>
        <v>#N/A</v>
      </c>
      <c r="Q505" s="39" t="e">
        <f>VLOOKUP(VLOOKUP($N$1,$X$4:$Y$11,2,FALSE)&amp;$S$1&amp;A505,作業ｼｰﾄ!$B$4:$N$709,11,FALSE)</f>
        <v>#N/A</v>
      </c>
      <c r="R505" s="39"/>
      <c r="S505" s="39"/>
      <c r="T505" s="19" t="e">
        <f>VLOOKUP(VLOOKUP($N$1,$X$4:$Y$11,2,FALSE)&amp;$S$1&amp;A505,作業ｼｰﾄ!$B$4:$N$709,12,FALSE)</f>
        <v>#N/A</v>
      </c>
      <c r="U505" s="29" t="e">
        <f>VLOOKUP(VLOOKUP($N$1,$X$4:$Y$11,2,FALSE)&amp;$S$1&amp;A505,作業ｼｰﾄ!$B$4:$N$709,13,FALSE)</f>
        <v>#N/A</v>
      </c>
    </row>
    <row r="506" spans="1:21" ht="15.75" hidden="1" customHeight="1" x14ac:dyDescent="0.15">
      <c r="A506" s="3">
        <v>503</v>
      </c>
      <c r="B506" s="3">
        <f>IF(COUNTIF($I$4:L506,I506)=1,1,0)</f>
        <v>0</v>
      </c>
      <c r="C506" s="3" t="str">
        <f>IF(B506=0,"",SUM($B$4:B506))</f>
        <v/>
      </c>
      <c r="D506" s="39" t="e">
        <f>VLOOKUP(VLOOKUP($N$1,$X$4:$Y$11,2,FALSE)&amp;$S$1&amp;A506,作業ｼｰﾄ!$B$4:$N$709,6,FALSE)</f>
        <v>#N/A</v>
      </c>
      <c r="E506" s="39"/>
      <c r="F506" s="39"/>
      <c r="G506" s="40" t="e">
        <f>VLOOKUP(VLOOKUP($N$1,$X$4:$Y$11,2,FALSE)&amp;$S$1&amp;A506,作業ｼｰﾄ!$B$4:$N$709,7,FALSE)</f>
        <v>#N/A</v>
      </c>
      <c r="H506" s="40"/>
      <c r="I506" s="38" t="e">
        <f>VLOOKUP(VLOOKUP($N$1,$X$4:$Y$11,2,FALSE)&amp;$S$1&amp;A506,作業ｼｰﾄ!$B$4:$N$709,8,FALSE)</f>
        <v>#N/A</v>
      </c>
      <c r="J506" s="38"/>
      <c r="K506" s="38"/>
      <c r="L506" s="38"/>
      <c r="M506" s="44" t="e">
        <f>VLOOKUP(VLOOKUP($N$1,$X$4:$Y$11,2,FALSE)&amp;$S$1&amp;A506,作業ｼｰﾄ!$B$4:$N$709,9,FALSE)</f>
        <v>#N/A</v>
      </c>
      <c r="N506" s="44"/>
      <c r="O506" s="44"/>
      <c r="P506" s="30" t="e">
        <f>VLOOKUP(VLOOKUP($N$1,$X$4:$Y$11,2,FALSE)&amp;$S$1&amp;A506,作業ｼｰﾄ!$B$4:$N$709,10,FALSE)</f>
        <v>#N/A</v>
      </c>
      <c r="Q506" s="39" t="e">
        <f>VLOOKUP(VLOOKUP($N$1,$X$4:$Y$11,2,FALSE)&amp;$S$1&amp;A506,作業ｼｰﾄ!$B$4:$N$709,11,FALSE)</f>
        <v>#N/A</v>
      </c>
      <c r="R506" s="39"/>
      <c r="S506" s="39"/>
      <c r="T506" s="19" t="e">
        <f>VLOOKUP(VLOOKUP($N$1,$X$4:$Y$11,2,FALSE)&amp;$S$1&amp;A506,作業ｼｰﾄ!$B$4:$N$709,12,FALSE)</f>
        <v>#N/A</v>
      </c>
      <c r="U506" s="29" t="e">
        <f>VLOOKUP(VLOOKUP($N$1,$X$4:$Y$11,2,FALSE)&amp;$S$1&amp;A506,作業ｼｰﾄ!$B$4:$N$709,13,FALSE)</f>
        <v>#N/A</v>
      </c>
    </row>
    <row r="507" spans="1:21" ht="15.75" hidden="1" customHeight="1" x14ac:dyDescent="0.15">
      <c r="A507" s="3">
        <v>504</v>
      </c>
      <c r="B507" s="3">
        <f>IF(COUNTIF($I$4:L507,I507)=1,1,0)</f>
        <v>0</v>
      </c>
      <c r="C507" s="3" t="str">
        <f>IF(B507=0,"",SUM($B$4:B507))</f>
        <v/>
      </c>
      <c r="D507" s="39" t="e">
        <f>VLOOKUP(VLOOKUP($N$1,$X$4:$Y$11,2,FALSE)&amp;$S$1&amp;A507,作業ｼｰﾄ!$B$4:$N$709,6,FALSE)</f>
        <v>#N/A</v>
      </c>
      <c r="E507" s="39"/>
      <c r="F507" s="39"/>
      <c r="G507" s="40" t="e">
        <f>VLOOKUP(VLOOKUP($N$1,$X$4:$Y$11,2,FALSE)&amp;$S$1&amp;A507,作業ｼｰﾄ!$B$4:$N$709,7,FALSE)</f>
        <v>#N/A</v>
      </c>
      <c r="H507" s="40"/>
      <c r="I507" s="38" t="e">
        <f>VLOOKUP(VLOOKUP($N$1,$X$4:$Y$11,2,FALSE)&amp;$S$1&amp;A507,作業ｼｰﾄ!$B$4:$N$709,8,FALSE)</f>
        <v>#N/A</v>
      </c>
      <c r="J507" s="38"/>
      <c r="K507" s="38"/>
      <c r="L507" s="38"/>
      <c r="M507" s="44" t="e">
        <f>VLOOKUP(VLOOKUP($N$1,$X$4:$Y$11,2,FALSE)&amp;$S$1&amp;A507,作業ｼｰﾄ!$B$4:$N$709,9,FALSE)</f>
        <v>#N/A</v>
      </c>
      <c r="N507" s="44"/>
      <c r="O507" s="44"/>
      <c r="P507" s="30" t="e">
        <f>VLOOKUP(VLOOKUP($N$1,$X$4:$Y$11,2,FALSE)&amp;$S$1&amp;A507,作業ｼｰﾄ!$B$4:$N$709,10,FALSE)</f>
        <v>#N/A</v>
      </c>
      <c r="Q507" s="39" t="e">
        <f>VLOOKUP(VLOOKUP($N$1,$X$4:$Y$11,2,FALSE)&amp;$S$1&amp;A507,作業ｼｰﾄ!$B$4:$N$709,11,FALSE)</f>
        <v>#N/A</v>
      </c>
      <c r="R507" s="39"/>
      <c r="S507" s="39"/>
      <c r="T507" s="19" t="e">
        <f>VLOOKUP(VLOOKUP($N$1,$X$4:$Y$11,2,FALSE)&amp;$S$1&amp;A507,作業ｼｰﾄ!$B$4:$N$709,12,FALSE)</f>
        <v>#N/A</v>
      </c>
      <c r="U507" s="29" t="e">
        <f>VLOOKUP(VLOOKUP($N$1,$X$4:$Y$11,2,FALSE)&amp;$S$1&amp;A507,作業ｼｰﾄ!$B$4:$N$709,13,FALSE)</f>
        <v>#N/A</v>
      </c>
    </row>
    <row r="508" spans="1:21" ht="15.75" hidden="1" customHeight="1" x14ac:dyDescent="0.15">
      <c r="A508" s="3">
        <v>505</v>
      </c>
      <c r="B508" s="3">
        <f>IF(COUNTIF($I$4:L508,I508)=1,1,0)</f>
        <v>0</v>
      </c>
      <c r="C508" s="3" t="str">
        <f>IF(B508=0,"",SUM($B$4:B508))</f>
        <v/>
      </c>
      <c r="D508" s="39" t="e">
        <f>VLOOKUP(VLOOKUP($N$1,$X$4:$Y$11,2,FALSE)&amp;$S$1&amp;A508,作業ｼｰﾄ!$B$4:$N$709,6,FALSE)</f>
        <v>#N/A</v>
      </c>
      <c r="E508" s="39"/>
      <c r="F508" s="39"/>
      <c r="G508" s="40" t="e">
        <f>VLOOKUP(VLOOKUP($N$1,$X$4:$Y$11,2,FALSE)&amp;$S$1&amp;A508,作業ｼｰﾄ!$B$4:$N$709,7,FALSE)</f>
        <v>#N/A</v>
      </c>
      <c r="H508" s="40"/>
      <c r="I508" s="38" t="e">
        <f>VLOOKUP(VLOOKUP($N$1,$X$4:$Y$11,2,FALSE)&amp;$S$1&amp;A508,作業ｼｰﾄ!$B$4:$N$709,8,FALSE)</f>
        <v>#N/A</v>
      </c>
      <c r="J508" s="38"/>
      <c r="K508" s="38"/>
      <c r="L508" s="38"/>
      <c r="M508" s="44" t="e">
        <f>VLOOKUP(VLOOKUP($N$1,$X$4:$Y$11,2,FALSE)&amp;$S$1&amp;A508,作業ｼｰﾄ!$B$4:$N$709,9,FALSE)</f>
        <v>#N/A</v>
      </c>
      <c r="N508" s="44"/>
      <c r="O508" s="44"/>
      <c r="P508" s="30" t="e">
        <f>VLOOKUP(VLOOKUP($N$1,$X$4:$Y$11,2,FALSE)&amp;$S$1&amp;A508,作業ｼｰﾄ!$B$4:$N$709,10,FALSE)</f>
        <v>#N/A</v>
      </c>
      <c r="Q508" s="39" t="e">
        <f>VLOOKUP(VLOOKUP($N$1,$X$4:$Y$11,2,FALSE)&amp;$S$1&amp;A508,作業ｼｰﾄ!$B$4:$N$709,11,FALSE)</f>
        <v>#N/A</v>
      </c>
      <c r="R508" s="39"/>
      <c r="S508" s="39"/>
      <c r="T508" s="19" t="e">
        <f>VLOOKUP(VLOOKUP($N$1,$X$4:$Y$11,2,FALSE)&amp;$S$1&amp;A508,作業ｼｰﾄ!$B$4:$N$709,12,FALSE)</f>
        <v>#N/A</v>
      </c>
      <c r="U508" s="29" t="e">
        <f>VLOOKUP(VLOOKUP($N$1,$X$4:$Y$11,2,FALSE)&amp;$S$1&amp;A508,作業ｼｰﾄ!$B$4:$N$709,13,FALSE)</f>
        <v>#N/A</v>
      </c>
    </row>
    <row r="509" spans="1:21" ht="15.75" hidden="1" customHeight="1" x14ac:dyDescent="0.15">
      <c r="A509" s="3">
        <v>506</v>
      </c>
      <c r="B509" s="3">
        <f>IF(COUNTIF($I$4:L509,I509)=1,1,0)</f>
        <v>0</v>
      </c>
      <c r="C509" s="3" t="str">
        <f>IF(B509=0,"",SUM($B$4:B509))</f>
        <v/>
      </c>
      <c r="D509" s="39" t="e">
        <f>VLOOKUP(VLOOKUP($N$1,$X$4:$Y$11,2,FALSE)&amp;$S$1&amp;A509,作業ｼｰﾄ!$B$4:$N$709,6,FALSE)</f>
        <v>#N/A</v>
      </c>
      <c r="E509" s="39"/>
      <c r="F509" s="39"/>
      <c r="G509" s="40" t="e">
        <f>VLOOKUP(VLOOKUP($N$1,$X$4:$Y$11,2,FALSE)&amp;$S$1&amp;A509,作業ｼｰﾄ!$B$4:$N$709,7,FALSE)</f>
        <v>#N/A</v>
      </c>
      <c r="H509" s="40"/>
      <c r="I509" s="38" t="e">
        <f>VLOOKUP(VLOOKUP($N$1,$X$4:$Y$11,2,FALSE)&amp;$S$1&amp;A509,作業ｼｰﾄ!$B$4:$N$709,8,FALSE)</f>
        <v>#N/A</v>
      </c>
      <c r="J509" s="38"/>
      <c r="K509" s="38"/>
      <c r="L509" s="38"/>
      <c r="M509" s="44" t="e">
        <f>VLOOKUP(VLOOKUP($N$1,$X$4:$Y$11,2,FALSE)&amp;$S$1&amp;A509,作業ｼｰﾄ!$B$4:$N$709,9,FALSE)</f>
        <v>#N/A</v>
      </c>
      <c r="N509" s="44"/>
      <c r="O509" s="44"/>
      <c r="P509" s="30" t="e">
        <f>VLOOKUP(VLOOKUP($N$1,$X$4:$Y$11,2,FALSE)&amp;$S$1&amp;A509,作業ｼｰﾄ!$B$4:$N$709,10,FALSE)</f>
        <v>#N/A</v>
      </c>
      <c r="Q509" s="39" t="e">
        <f>VLOOKUP(VLOOKUP($N$1,$X$4:$Y$11,2,FALSE)&amp;$S$1&amp;A509,作業ｼｰﾄ!$B$4:$N$709,11,FALSE)</f>
        <v>#N/A</v>
      </c>
      <c r="R509" s="39"/>
      <c r="S509" s="39"/>
      <c r="T509" s="19" t="e">
        <f>VLOOKUP(VLOOKUP($N$1,$X$4:$Y$11,2,FALSE)&amp;$S$1&amp;A509,作業ｼｰﾄ!$B$4:$N$709,12,FALSE)</f>
        <v>#N/A</v>
      </c>
      <c r="U509" s="29" t="e">
        <f>VLOOKUP(VLOOKUP($N$1,$X$4:$Y$11,2,FALSE)&amp;$S$1&amp;A509,作業ｼｰﾄ!$B$4:$N$709,13,FALSE)</f>
        <v>#N/A</v>
      </c>
    </row>
    <row r="510" spans="1:21" ht="15.75" hidden="1" customHeight="1" x14ac:dyDescent="0.15">
      <c r="A510" s="3">
        <v>507</v>
      </c>
      <c r="B510" s="3">
        <f>IF(COUNTIF($I$4:L510,I510)=1,1,0)</f>
        <v>0</v>
      </c>
      <c r="C510" s="3" t="str">
        <f>IF(B510=0,"",SUM($B$4:B510))</f>
        <v/>
      </c>
      <c r="D510" s="39" t="e">
        <f>VLOOKUP(VLOOKUP($N$1,$X$4:$Y$11,2,FALSE)&amp;$S$1&amp;A510,作業ｼｰﾄ!$B$4:$N$709,6,FALSE)</f>
        <v>#N/A</v>
      </c>
      <c r="E510" s="39"/>
      <c r="F510" s="39"/>
      <c r="G510" s="40" t="e">
        <f>VLOOKUP(VLOOKUP($N$1,$X$4:$Y$11,2,FALSE)&amp;$S$1&amp;A510,作業ｼｰﾄ!$B$4:$N$709,7,FALSE)</f>
        <v>#N/A</v>
      </c>
      <c r="H510" s="40"/>
      <c r="I510" s="38" t="e">
        <f>VLOOKUP(VLOOKUP($N$1,$X$4:$Y$11,2,FALSE)&amp;$S$1&amp;A510,作業ｼｰﾄ!$B$4:$N$709,8,FALSE)</f>
        <v>#N/A</v>
      </c>
      <c r="J510" s="38"/>
      <c r="K510" s="38"/>
      <c r="L510" s="38"/>
      <c r="M510" s="44" t="e">
        <f>VLOOKUP(VLOOKUP($N$1,$X$4:$Y$11,2,FALSE)&amp;$S$1&amp;A510,作業ｼｰﾄ!$B$4:$N$709,9,FALSE)</f>
        <v>#N/A</v>
      </c>
      <c r="N510" s="44"/>
      <c r="O510" s="44"/>
      <c r="P510" s="30" t="e">
        <f>VLOOKUP(VLOOKUP($N$1,$X$4:$Y$11,2,FALSE)&amp;$S$1&amp;A510,作業ｼｰﾄ!$B$4:$N$709,10,FALSE)</f>
        <v>#N/A</v>
      </c>
      <c r="Q510" s="39" t="e">
        <f>VLOOKUP(VLOOKUP($N$1,$X$4:$Y$11,2,FALSE)&amp;$S$1&amp;A510,作業ｼｰﾄ!$B$4:$N$709,11,FALSE)</f>
        <v>#N/A</v>
      </c>
      <c r="R510" s="39"/>
      <c r="S510" s="39"/>
      <c r="T510" s="19" t="e">
        <f>VLOOKUP(VLOOKUP($N$1,$X$4:$Y$11,2,FALSE)&amp;$S$1&amp;A510,作業ｼｰﾄ!$B$4:$N$709,12,FALSE)</f>
        <v>#N/A</v>
      </c>
      <c r="U510" s="29" t="e">
        <f>VLOOKUP(VLOOKUP($N$1,$X$4:$Y$11,2,FALSE)&amp;$S$1&amp;A510,作業ｼｰﾄ!$B$4:$N$709,13,FALSE)</f>
        <v>#N/A</v>
      </c>
    </row>
    <row r="511" spans="1:21" ht="15.75" hidden="1" customHeight="1" x14ac:dyDescent="0.15">
      <c r="A511" s="3">
        <v>508</v>
      </c>
      <c r="B511" s="3">
        <f>IF(COUNTIF($I$4:L511,I511)=1,1,0)</f>
        <v>0</v>
      </c>
      <c r="C511" s="3" t="str">
        <f>IF(B511=0,"",SUM($B$4:B511))</f>
        <v/>
      </c>
      <c r="D511" s="39" t="e">
        <f>VLOOKUP(VLOOKUP($N$1,$X$4:$Y$11,2,FALSE)&amp;$S$1&amp;A511,作業ｼｰﾄ!$B$4:$N$709,6,FALSE)</f>
        <v>#N/A</v>
      </c>
      <c r="E511" s="39"/>
      <c r="F511" s="39"/>
      <c r="G511" s="40" t="e">
        <f>VLOOKUP(VLOOKUP($N$1,$X$4:$Y$11,2,FALSE)&amp;$S$1&amp;A511,作業ｼｰﾄ!$B$4:$N$709,7,FALSE)</f>
        <v>#N/A</v>
      </c>
      <c r="H511" s="40"/>
      <c r="I511" s="38" t="e">
        <f>VLOOKUP(VLOOKUP($N$1,$X$4:$Y$11,2,FALSE)&amp;$S$1&amp;A511,作業ｼｰﾄ!$B$4:$N$709,8,FALSE)</f>
        <v>#N/A</v>
      </c>
      <c r="J511" s="38"/>
      <c r="K511" s="38"/>
      <c r="L511" s="38"/>
      <c r="M511" s="44" t="e">
        <f>VLOOKUP(VLOOKUP($N$1,$X$4:$Y$11,2,FALSE)&amp;$S$1&amp;A511,作業ｼｰﾄ!$B$4:$N$709,9,FALSE)</f>
        <v>#N/A</v>
      </c>
      <c r="N511" s="44"/>
      <c r="O511" s="44"/>
      <c r="P511" s="30" t="e">
        <f>VLOOKUP(VLOOKUP($N$1,$X$4:$Y$11,2,FALSE)&amp;$S$1&amp;A511,作業ｼｰﾄ!$B$4:$N$709,10,FALSE)</f>
        <v>#N/A</v>
      </c>
      <c r="Q511" s="39" t="e">
        <f>VLOOKUP(VLOOKUP($N$1,$X$4:$Y$11,2,FALSE)&amp;$S$1&amp;A511,作業ｼｰﾄ!$B$4:$N$709,11,FALSE)</f>
        <v>#N/A</v>
      </c>
      <c r="R511" s="39"/>
      <c r="S511" s="39"/>
      <c r="T511" s="19" t="e">
        <f>VLOOKUP(VLOOKUP($N$1,$X$4:$Y$11,2,FALSE)&amp;$S$1&amp;A511,作業ｼｰﾄ!$B$4:$N$709,12,FALSE)</f>
        <v>#N/A</v>
      </c>
      <c r="U511" s="29" t="e">
        <f>VLOOKUP(VLOOKUP($N$1,$X$4:$Y$11,2,FALSE)&amp;$S$1&amp;A511,作業ｼｰﾄ!$B$4:$N$709,13,FALSE)</f>
        <v>#N/A</v>
      </c>
    </row>
    <row r="512" spans="1:21" ht="15.75" hidden="1" customHeight="1" x14ac:dyDescent="0.15">
      <c r="A512" s="3">
        <v>509</v>
      </c>
      <c r="B512" s="3">
        <f>IF(COUNTIF($I$4:L512,I512)=1,1,0)</f>
        <v>0</v>
      </c>
      <c r="C512" s="3" t="str">
        <f>IF(B512=0,"",SUM($B$4:B512))</f>
        <v/>
      </c>
      <c r="D512" s="39" t="e">
        <f>VLOOKUP(VLOOKUP($N$1,$X$4:$Y$11,2,FALSE)&amp;$S$1&amp;A512,作業ｼｰﾄ!$B$4:$N$709,6,FALSE)</f>
        <v>#N/A</v>
      </c>
      <c r="E512" s="39"/>
      <c r="F512" s="39"/>
      <c r="G512" s="40" t="e">
        <f>VLOOKUP(VLOOKUP($N$1,$X$4:$Y$11,2,FALSE)&amp;$S$1&amp;A512,作業ｼｰﾄ!$B$4:$N$709,7,FALSE)</f>
        <v>#N/A</v>
      </c>
      <c r="H512" s="40"/>
      <c r="I512" s="38" t="e">
        <f>VLOOKUP(VLOOKUP($N$1,$X$4:$Y$11,2,FALSE)&amp;$S$1&amp;A512,作業ｼｰﾄ!$B$4:$N$709,8,FALSE)</f>
        <v>#N/A</v>
      </c>
      <c r="J512" s="38"/>
      <c r="K512" s="38"/>
      <c r="L512" s="38"/>
      <c r="M512" s="44" t="e">
        <f>VLOOKUP(VLOOKUP($N$1,$X$4:$Y$11,2,FALSE)&amp;$S$1&amp;A512,作業ｼｰﾄ!$B$4:$N$709,9,FALSE)</f>
        <v>#N/A</v>
      </c>
      <c r="N512" s="44"/>
      <c r="O512" s="44"/>
      <c r="P512" s="30" t="e">
        <f>VLOOKUP(VLOOKUP($N$1,$X$4:$Y$11,2,FALSE)&amp;$S$1&amp;A512,作業ｼｰﾄ!$B$4:$N$709,10,FALSE)</f>
        <v>#N/A</v>
      </c>
      <c r="Q512" s="39" t="e">
        <f>VLOOKUP(VLOOKUP($N$1,$X$4:$Y$11,2,FALSE)&amp;$S$1&amp;A512,作業ｼｰﾄ!$B$4:$N$709,11,FALSE)</f>
        <v>#N/A</v>
      </c>
      <c r="R512" s="39"/>
      <c r="S512" s="39"/>
      <c r="T512" s="19" t="e">
        <f>VLOOKUP(VLOOKUP($N$1,$X$4:$Y$11,2,FALSE)&amp;$S$1&amp;A512,作業ｼｰﾄ!$B$4:$N$709,12,FALSE)</f>
        <v>#N/A</v>
      </c>
      <c r="U512" s="29" t="e">
        <f>VLOOKUP(VLOOKUP($N$1,$X$4:$Y$11,2,FALSE)&amp;$S$1&amp;A512,作業ｼｰﾄ!$B$4:$N$709,13,FALSE)</f>
        <v>#N/A</v>
      </c>
    </row>
    <row r="513" spans="1:21" ht="15.75" hidden="1" customHeight="1" x14ac:dyDescent="0.15">
      <c r="A513" s="3">
        <v>510</v>
      </c>
      <c r="B513" s="3">
        <f>IF(COUNTIF($I$4:L513,I513)=1,1,0)</f>
        <v>0</v>
      </c>
      <c r="C513" s="3" t="str">
        <f>IF(B513=0,"",SUM($B$4:B513))</f>
        <v/>
      </c>
      <c r="D513" s="39" t="e">
        <f>VLOOKUP(VLOOKUP($N$1,$X$4:$Y$11,2,FALSE)&amp;$S$1&amp;A513,作業ｼｰﾄ!$B$4:$N$709,6,FALSE)</f>
        <v>#N/A</v>
      </c>
      <c r="E513" s="39"/>
      <c r="F513" s="39"/>
      <c r="G513" s="40" t="e">
        <f>VLOOKUP(VLOOKUP($N$1,$X$4:$Y$11,2,FALSE)&amp;$S$1&amp;A513,作業ｼｰﾄ!$B$4:$N$709,7,FALSE)</f>
        <v>#N/A</v>
      </c>
      <c r="H513" s="40"/>
      <c r="I513" s="38" t="e">
        <f>VLOOKUP(VLOOKUP($N$1,$X$4:$Y$11,2,FALSE)&amp;$S$1&amp;A513,作業ｼｰﾄ!$B$4:$N$709,8,FALSE)</f>
        <v>#N/A</v>
      </c>
      <c r="J513" s="38"/>
      <c r="K513" s="38"/>
      <c r="L513" s="38"/>
      <c r="M513" s="44" t="e">
        <f>VLOOKUP(VLOOKUP($N$1,$X$4:$Y$11,2,FALSE)&amp;$S$1&amp;A513,作業ｼｰﾄ!$B$4:$N$709,9,FALSE)</f>
        <v>#N/A</v>
      </c>
      <c r="N513" s="44"/>
      <c r="O513" s="44"/>
      <c r="P513" s="30" t="e">
        <f>VLOOKUP(VLOOKUP($N$1,$X$4:$Y$11,2,FALSE)&amp;$S$1&amp;A513,作業ｼｰﾄ!$B$4:$N$709,10,FALSE)</f>
        <v>#N/A</v>
      </c>
      <c r="Q513" s="39" t="e">
        <f>VLOOKUP(VLOOKUP($N$1,$X$4:$Y$11,2,FALSE)&amp;$S$1&amp;A513,作業ｼｰﾄ!$B$4:$N$709,11,FALSE)</f>
        <v>#N/A</v>
      </c>
      <c r="R513" s="39"/>
      <c r="S513" s="39"/>
      <c r="T513" s="19" t="e">
        <f>VLOOKUP(VLOOKUP($N$1,$X$4:$Y$11,2,FALSE)&amp;$S$1&amp;A513,作業ｼｰﾄ!$B$4:$N$709,12,FALSE)</f>
        <v>#N/A</v>
      </c>
      <c r="U513" s="29" t="e">
        <f>VLOOKUP(VLOOKUP($N$1,$X$4:$Y$11,2,FALSE)&amp;$S$1&amp;A513,作業ｼｰﾄ!$B$4:$N$709,13,FALSE)</f>
        <v>#N/A</v>
      </c>
    </row>
    <row r="514" spans="1:21" ht="15.75" hidden="1" customHeight="1" x14ac:dyDescent="0.15">
      <c r="A514" s="3">
        <v>511</v>
      </c>
      <c r="B514" s="3">
        <f>IF(COUNTIF($I$4:L514,I514)=1,1,0)</f>
        <v>0</v>
      </c>
      <c r="C514" s="3" t="str">
        <f>IF(B514=0,"",SUM($B$4:B514))</f>
        <v/>
      </c>
      <c r="D514" s="39" t="e">
        <f>VLOOKUP(VLOOKUP($N$1,$X$4:$Y$11,2,FALSE)&amp;$S$1&amp;A514,作業ｼｰﾄ!$B$4:$N$709,6,FALSE)</f>
        <v>#N/A</v>
      </c>
      <c r="E514" s="39"/>
      <c r="F514" s="39"/>
      <c r="G514" s="40" t="e">
        <f>VLOOKUP(VLOOKUP($N$1,$X$4:$Y$11,2,FALSE)&amp;$S$1&amp;A514,作業ｼｰﾄ!$B$4:$N$709,7,FALSE)</f>
        <v>#N/A</v>
      </c>
      <c r="H514" s="40"/>
      <c r="I514" s="38" t="e">
        <f>VLOOKUP(VLOOKUP($N$1,$X$4:$Y$11,2,FALSE)&amp;$S$1&amp;A514,作業ｼｰﾄ!$B$4:$N$709,8,FALSE)</f>
        <v>#N/A</v>
      </c>
      <c r="J514" s="38"/>
      <c r="K514" s="38"/>
      <c r="L514" s="38"/>
      <c r="M514" s="44" t="e">
        <f>VLOOKUP(VLOOKUP($N$1,$X$4:$Y$11,2,FALSE)&amp;$S$1&amp;A514,作業ｼｰﾄ!$B$4:$N$709,9,FALSE)</f>
        <v>#N/A</v>
      </c>
      <c r="N514" s="44"/>
      <c r="O514" s="44"/>
      <c r="P514" s="30" t="e">
        <f>VLOOKUP(VLOOKUP($N$1,$X$4:$Y$11,2,FALSE)&amp;$S$1&amp;A514,作業ｼｰﾄ!$B$4:$N$709,10,FALSE)</f>
        <v>#N/A</v>
      </c>
      <c r="Q514" s="39" t="e">
        <f>VLOOKUP(VLOOKUP($N$1,$X$4:$Y$11,2,FALSE)&amp;$S$1&amp;A514,作業ｼｰﾄ!$B$4:$N$709,11,FALSE)</f>
        <v>#N/A</v>
      </c>
      <c r="R514" s="39"/>
      <c r="S514" s="39"/>
      <c r="T514" s="19" t="e">
        <f>VLOOKUP(VLOOKUP($N$1,$X$4:$Y$11,2,FALSE)&amp;$S$1&amp;A514,作業ｼｰﾄ!$B$4:$N$709,12,FALSE)</f>
        <v>#N/A</v>
      </c>
      <c r="U514" s="29" t="e">
        <f>VLOOKUP(VLOOKUP($N$1,$X$4:$Y$11,2,FALSE)&amp;$S$1&amp;A514,作業ｼｰﾄ!$B$4:$N$709,13,FALSE)</f>
        <v>#N/A</v>
      </c>
    </row>
    <row r="515" spans="1:21" ht="15.75" hidden="1" customHeight="1" x14ac:dyDescent="0.15">
      <c r="A515" s="3">
        <v>512</v>
      </c>
      <c r="B515" s="3">
        <f>IF(COUNTIF($I$4:L515,I515)=1,1,0)</f>
        <v>0</v>
      </c>
      <c r="C515" s="3" t="str">
        <f>IF(B515=0,"",SUM($B$4:B515))</f>
        <v/>
      </c>
      <c r="D515" s="39" t="e">
        <f>VLOOKUP(VLOOKUP($N$1,$X$4:$Y$11,2,FALSE)&amp;$S$1&amp;A515,作業ｼｰﾄ!$B$4:$N$709,6,FALSE)</f>
        <v>#N/A</v>
      </c>
      <c r="E515" s="39"/>
      <c r="F515" s="39"/>
      <c r="G515" s="40" t="e">
        <f>VLOOKUP(VLOOKUP($N$1,$X$4:$Y$11,2,FALSE)&amp;$S$1&amp;A515,作業ｼｰﾄ!$B$4:$N$709,7,FALSE)</f>
        <v>#N/A</v>
      </c>
      <c r="H515" s="40"/>
      <c r="I515" s="38" t="e">
        <f>VLOOKUP(VLOOKUP($N$1,$X$4:$Y$11,2,FALSE)&amp;$S$1&amp;A515,作業ｼｰﾄ!$B$4:$N$709,8,FALSE)</f>
        <v>#N/A</v>
      </c>
      <c r="J515" s="38"/>
      <c r="K515" s="38"/>
      <c r="L515" s="38"/>
      <c r="M515" s="44" t="e">
        <f>VLOOKUP(VLOOKUP($N$1,$X$4:$Y$11,2,FALSE)&amp;$S$1&amp;A515,作業ｼｰﾄ!$B$4:$N$709,9,FALSE)</f>
        <v>#N/A</v>
      </c>
      <c r="N515" s="44"/>
      <c r="O515" s="44"/>
      <c r="P515" s="30" t="e">
        <f>VLOOKUP(VLOOKUP($N$1,$X$4:$Y$11,2,FALSE)&amp;$S$1&amp;A515,作業ｼｰﾄ!$B$4:$N$709,10,FALSE)</f>
        <v>#N/A</v>
      </c>
      <c r="Q515" s="39" t="e">
        <f>VLOOKUP(VLOOKUP($N$1,$X$4:$Y$11,2,FALSE)&amp;$S$1&amp;A515,作業ｼｰﾄ!$B$4:$N$709,11,FALSE)</f>
        <v>#N/A</v>
      </c>
      <c r="R515" s="39"/>
      <c r="S515" s="39"/>
      <c r="T515" s="19" t="e">
        <f>VLOOKUP(VLOOKUP($N$1,$X$4:$Y$11,2,FALSE)&amp;$S$1&amp;A515,作業ｼｰﾄ!$B$4:$N$709,12,FALSE)</f>
        <v>#N/A</v>
      </c>
      <c r="U515" s="29" t="e">
        <f>VLOOKUP(VLOOKUP($N$1,$X$4:$Y$11,2,FALSE)&amp;$S$1&amp;A515,作業ｼｰﾄ!$B$4:$N$709,13,FALSE)</f>
        <v>#N/A</v>
      </c>
    </row>
    <row r="516" spans="1:21" ht="15.75" hidden="1" customHeight="1" x14ac:dyDescent="0.15">
      <c r="A516" s="3">
        <v>513</v>
      </c>
      <c r="B516" s="3">
        <f>IF(COUNTIF($I$4:L516,I516)=1,1,0)</f>
        <v>0</v>
      </c>
      <c r="C516" s="3" t="str">
        <f>IF(B516=0,"",SUM($B$4:B516))</f>
        <v/>
      </c>
      <c r="D516" s="39" t="e">
        <f>VLOOKUP(VLOOKUP($N$1,$X$4:$Y$11,2,FALSE)&amp;$S$1&amp;A516,作業ｼｰﾄ!$B$4:$N$709,6,FALSE)</f>
        <v>#N/A</v>
      </c>
      <c r="E516" s="39"/>
      <c r="F516" s="39"/>
      <c r="G516" s="40" t="e">
        <f>VLOOKUP(VLOOKUP($N$1,$X$4:$Y$11,2,FALSE)&amp;$S$1&amp;A516,作業ｼｰﾄ!$B$4:$N$709,7,FALSE)</f>
        <v>#N/A</v>
      </c>
      <c r="H516" s="40"/>
      <c r="I516" s="38" t="e">
        <f>VLOOKUP(VLOOKUP($N$1,$X$4:$Y$11,2,FALSE)&amp;$S$1&amp;A516,作業ｼｰﾄ!$B$4:$N$709,8,FALSE)</f>
        <v>#N/A</v>
      </c>
      <c r="J516" s="38"/>
      <c r="K516" s="38"/>
      <c r="L516" s="38"/>
      <c r="M516" s="44" t="e">
        <f>VLOOKUP(VLOOKUP($N$1,$X$4:$Y$11,2,FALSE)&amp;$S$1&amp;A516,作業ｼｰﾄ!$B$4:$N$709,9,FALSE)</f>
        <v>#N/A</v>
      </c>
      <c r="N516" s="44"/>
      <c r="O516" s="44"/>
      <c r="P516" s="30" t="e">
        <f>VLOOKUP(VLOOKUP($N$1,$X$4:$Y$11,2,FALSE)&amp;$S$1&amp;A516,作業ｼｰﾄ!$B$4:$N$709,10,FALSE)</f>
        <v>#N/A</v>
      </c>
      <c r="Q516" s="39" t="e">
        <f>VLOOKUP(VLOOKUP($N$1,$X$4:$Y$11,2,FALSE)&amp;$S$1&amp;A516,作業ｼｰﾄ!$B$4:$N$709,11,FALSE)</f>
        <v>#N/A</v>
      </c>
      <c r="R516" s="39"/>
      <c r="S516" s="39"/>
      <c r="T516" s="19" t="e">
        <f>VLOOKUP(VLOOKUP($N$1,$X$4:$Y$11,2,FALSE)&amp;$S$1&amp;A516,作業ｼｰﾄ!$B$4:$N$709,12,FALSE)</f>
        <v>#N/A</v>
      </c>
      <c r="U516" s="29" t="e">
        <f>VLOOKUP(VLOOKUP($N$1,$X$4:$Y$11,2,FALSE)&amp;$S$1&amp;A516,作業ｼｰﾄ!$B$4:$N$709,13,FALSE)</f>
        <v>#N/A</v>
      </c>
    </row>
    <row r="517" spans="1:21" ht="15.75" hidden="1" customHeight="1" x14ac:dyDescent="0.15">
      <c r="A517" s="3">
        <v>514</v>
      </c>
      <c r="B517" s="3">
        <f>IF(COUNTIF($I$4:L517,I517)=1,1,0)</f>
        <v>0</v>
      </c>
      <c r="C517" s="3" t="str">
        <f>IF(B517=0,"",SUM($B$4:B517))</f>
        <v/>
      </c>
      <c r="D517" s="39" t="e">
        <f>VLOOKUP(VLOOKUP($N$1,$X$4:$Y$11,2,FALSE)&amp;$S$1&amp;A517,作業ｼｰﾄ!$B$4:$N$709,6,FALSE)</f>
        <v>#N/A</v>
      </c>
      <c r="E517" s="39"/>
      <c r="F517" s="39"/>
      <c r="G517" s="40" t="e">
        <f>VLOOKUP(VLOOKUP($N$1,$X$4:$Y$11,2,FALSE)&amp;$S$1&amp;A517,作業ｼｰﾄ!$B$4:$N$709,7,FALSE)</f>
        <v>#N/A</v>
      </c>
      <c r="H517" s="40"/>
      <c r="I517" s="38" t="e">
        <f>VLOOKUP(VLOOKUP($N$1,$X$4:$Y$11,2,FALSE)&amp;$S$1&amp;A517,作業ｼｰﾄ!$B$4:$N$709,8,FALSE)</f>
        <v>#N/A</v>
      </c>
      <c r="J517" s="38"/>
      <c r="K517" s="38"/>
      <c r="L517" s="38"/>
      <c r="M517" s="44" t="e">
        <f>VLOOKUP(VLOOKUP($N$1,$X$4:$Y$11,2,FALSE)&amp;$S$1&amp;A517,作業ｼｰﾄ!$B$4:$N$709,9,FALSE)</f>
        <v>#N/A</v>
      </c>
      <c r="N517" s="44"/>
      <c r="O517" s="44"/>
      <c r="P517" s="30" t="e">
        <f>VLOOKUP(VLOOKUP($N$1,$X$4:$Y$11,2,FALSE)&amp;$S$1&amp;A517,作業ｼｰﾄ!$B$4:$N$709,10,FALSE)</f>
        <v>#N/A</v>
      </c>
      <c r="Q517" s="39" t="e">
        <f>VLOOKUP(VLOOKUP($N$1,$X$4:$Y$11,2,FALSE)&amp;$S$1&amp;A517,作業ｼｰﾄ!$B$4:$N$709,11,FALSE)</f>
        <v>#N/A</v>
      </c>
      <c r="R517" s="39"/>
      <c r="S517" s="39"/>
      <c r="T517" s="19" t="e">
        <f>VLOOKUP(VLOOKUP($N$1,$X$4:$Y$11,2,FALSE)&amp;$S$1&amp;A517,作業ｼｰﾄ!$B$4:$N$709,12,FALSE)</f>
        <v>#N/A</v>
      </c>
      <c r="U517" s="29" t="e">
        <f>VLOOKUP(VLOOKUP($N$1,$X$4:$Y$11,2,FALSE)&amp;$S$1&amp;A517,作業ｼｰﾄ!$B$4:$N$709,13,FALSE)</f>
        <v>#N/A</v>
      </c>
    </row>
    <row r="518" spans="1:21" ht="15.75" hidden="1" customHeight="1" x14ac:dyDescent="0.15">
      <c r="A518" s="3">
        <v>515</v>
      </c>
      <c r="B518" s="3">
        <f>IF(COUNTIF($I$4:L518,I518)=1,1,0)</f>
        <v>0</v>
      </c>
      <c r="C518" s="3" t="str">
        <f>IF(B518=0,"",SUM($B$4:B518))</f>
        <v/>
      </c>
      <c r="D518" s="39" t="e">
        <f>VLOOKUP(VLOOKUP($N$1,$X$4:$Y$11,2,FALSE)&amp;$S$1&amp;A518,作業ｼｰﾄ!$B$4:$N$709,6,FALSE)</f>
        <v>#N/A</v>
      </c>
      <c r="E518" s="39"/>
      <c r="F518" s="39"/>
      <c r="G518" s="40" t="e">
        <f>VLOOKUP(VLOOKUP($N$1,$X$4:$Y$11,2,FALSE)&amp;$S$1&amp;A518,作業ｼｰﾄ!$B$4:$N$709,7,FALSE)</f>
        <v>#N/A</v>
      </c>
      <c r="H518" s="40"/>
      <c r="I518" s="38" t="e">
        <f>VLOOKUP(VLOOKUP($N$1,$X$4:$Y$11,2,FALSE)&amp;$S$1&amp;A518,作業ｼｰﾄ!$B$4:$N$709,8,FALSE)</f>
        <v>#N/A</v>
      </c>
      <c r="J518" s="38"/>
      <c r="K518" s="38"/>
      <c r="L518" s="38"/>
      <c r="M518" s="44" t="e">
        <f>VLOOKUP(VLOOKUP($N$1,$X$4:$Y$11,2,FALSE)&amp;$S$1&amp;A518,作業ｼｰﾄ!$B$4:$N$709,9,FALSE)</f>
        <v>#N/A</v>
      </c>
      <c r="N518" s="44"/>
      <c r="O518" s="44"/>
      <c r="P518" s="30" t="e">
        <f>VLOOKUP(VLOOKUP($N$1,$X$4:$Y$11,2,FALSE)&amp;$S$1&amp;A518,作業ｼｰﾄ!$B$4:$N$709,10,FALSE)</f>
        <v>#N/A</v>
      </c>
      <c r="Q518" s="39" t="e">
        <f>VLOOKUP(VLOOKUP($N$1,$X$4:$Y$11,2,FALSE)&amp;$S$1&amp;A518,作業ｼｰﾄ!$B$4:$N$709,11,FALSE)</f>
        <v>#N/A</v>
      </c>
      <c r="R518" s="39"/>
      <c r="S518" s="39"/>
      <c r="T518" s="19" t="e">
        <f>VLOOKUP(VLOOKUP($N$1,$X$4:$Y$11,2,FALSE)&amp;$S$1&amp;A518,作業ｼｰﾄ!$B$4:$N$709,12,FALSE)</f>
        <v>#N/A</v>
      </c>
      <c r="U518" s="29" t="e">
        <f>VLOOKUP(VLOOKUP($N$1,$X$4:$Y$11,2,FALSE)&amp;$S$1&amp;A518,作業ｼｰﾄ!$B$4:$N$709,13,FALSE)</f>
        <v>#N/A</v>
      </c>
    </row>
    <row r="519" spans="1:21" ht="15.75" hidden="1" customHeight="1" x14ac:dyDescent="0.15">
      <c r="A519" s="3">
        <v>516</v>
      </c>
      <c r="B519" s="3">
        <f>IF(COUNTIF($I$4:L519,I519)=1,1,0)</f>
        <v>0</v>
      </c>
      <c r="C519" s="3" t="str">
        <f>IF(B519=0,"",SUM($B$4:B519))</f>
        <v/>
      </c>
      <c r="D519" s="39" t="e">
        <f>VLOOKUP(VLOOKUP($N$1,$X$4:$Y$11,2,FALSE)&amp;$S$1&amp;A519,作業ｼｰﾄ!$B$4:$N$709,6,FALSE)</f>
        <v>#N/A</v>
      </c>
      <c r="E519" s="39"/>
      <c r="F519" s="39"/>
      <c r="G519" s="40" t="e">
        <f>VLOOKUP(VLOOKUP($N$1,$X$4:$Y$11,2,FALSE)&amp;$S$1&amp;A519,作業ｼｰﾄ!$B$4:$N$709,7,FALSE)</f>
        <v>#N/A</v>
      </c>
      <c r="H519" s="40"/>
      <c r="I519" s="38" t="e">
        <f>VLOOKUP(VLOOKUP($N$1,$X$4:$Y$11,2,FALSE)&amp;$S$1&amp;A519,作業ｼｰﾄ!$B$4:$N$709,8,FALSE)</f>
        <v>#N/A</v>
      </c>
      <c r="J519" s="38"/>
      <c r="K519" s="38"/>
      <c r="L519" s="38"/>
      <c r="M519" s="44" t="e">
        <f>VLOOKUP(VLOOKUP($N$1,$X$4:$Y$11,2,FALSE)&amp;$S$1&amp;A519,作業ｼｰﾄ!$B$4:$N$709,9,FALSE)</f>
        <v>#N/A</v>
      </c>
      <c r="N519" s="44"/>
      <c r="O519" s="44"/>
      <c r="P519" s="30" t="e">
        <f>VLOOKUP(VLOOKUP($N$1,$X$4:$Y$11,2,FALSE)&amp;$S$1&amp;A519,作業ｼｰﾄ!$B$4:$N$709,10,FALSE)</f>
        <v>#N/A</v>
      </c>
      <c r="Q519" s="39" t="e">
        <f>VLOOKUP(VLOOKUP($N$1,$X$4:$Y$11,2,FALSE)&amp;$S$1&amp;A519,作業ｼｰﾄ!$B$4:$N$709,11,FALSE)</f>
        <v>#N/A</v>
      </c>
      <c r="R519" s="39"/>
      <c r="S519" s="39"/>
      <c r="T519" s="19" t="e">
        <f>VLOOKUP(VLOOKUP($N$1,$X$4:$Y$11,2,FALSE)&amp;$S$1&amp;A519,作業ｼｰﾄ!$B$4:$N$709,12,FALSE)</f>
        <v>#N/A</v>
      </c>
      <c r="U519" s="29" t="e">
        <f>VLOOKUP(VLOOKUP($N$1,$X$4:$Y$11,2,FALSE)&amp;$S$1&amp;A519,作業ｼｰﾄ!$B$4:$N$709,13,FALSE)</f>
        <v>#N/A</v>
      </c>
    </row>
    <row r="520" spans="1:21" ht="15.75" hidden="1" customHeight="1" x14ac:dyDescent="0.15">
      <c r="A520" s="3">
        <v>517</v>
      </c>
      <c r="B520" s="3">
        <f>IF(COUNTIF($I$4:L520,I520)=1,1,0)</f>
        <v>0</v>
      </c>
      <c r="C520" s="3" t="str">
        <f>IF(B520=0,"",SUM($B$4:B520))</f>
        <v/>
      </c>
      <c r="D520" s="39" t="e">
        <f>VLOOKUP(VLOOKUP($N$1,$X$4:$Y$11,2,FALSE)&amp;$S$1&amp;A520,作業ｼｰﾄ!$B$4:$N$709,6,FALSE)</f>
        <v>#N/A</v>
      </c>
      <c r="E520" s="39"/>
      <c r="F520" s="39"/>
      <c r="G520" s="40" t="e">
        <f>VLOOKUP(VLOOKUP($N$1,$X$4:$Y$11,2,FALSE)&amp;$S$1&amp;A520,作業ｼｰﾄ!$B$4:$N$709,7,FALSE)</f>
        <v>#N/A</v>
      </c>
      <c r="H520" s="40"/>
      <c r="I520" s="38" t="e">
        <f>VLOOKUP(VLOOKUP($N$1,$X$4:$Y$11,2,FALSE)&amp;$S$1&amp;A520,作業ｼｰﾄ!$B$4:$N$709,8,FALSE)</f>
        <v>#N/A</v>
      </c>
      <c r="J520" s="38"/>
      <c r="K520" s="38"/>
      <c r="L520" s="38"/>
      <c r="M520" s="44" t="e">
        <f>VLOOKUP(VLOOKUP($N$1,$X$4:$Y$11,2,FALSE)&amp;$S$1&amp;A520,作業ｼｰﾄ!$B$4:$N$709,9,FALSE)</f>
        <v>#N/A</v>
      </c>
      <c r="N520" s="44"/>
      <c r="O520" s="44"/>
      <c r="P520" s="30" t="e">
        <f>VLOOKUP(VLOOKUP($N$1,$X$4:$Y$11,2,FALSE)&amp;$S$1&amp;A520,作業ｼｰﾄ!$B$4:$N$709,10,FALSE)</f>
        <v>#N/A</v>
      </c>
      <c r="Q520" s="39" t="e">
        <f>VLOOKUP(VLOOKUP($N$1,$X$4:$Y$11,2,FALSE)&amp;$S$1&amp;A520,作業ｼｰﾄ!$B$4:$N$709,11,FALSE)</f>
        <v>#N/A</v>
      </c>
      <c r="R520" s="39"/>
      <c r="S520" s="39"/>
      <c r="T520" s="19" t="e">
        <f>VLOOKUP(VLOOKUP($N$1,$X$4:$Y$11,2,FALSE)&amp;$S$1&amp;A520,作業ｼｰﾄ!$B$4:$N$709,12,FALSE)</f>
        <v>#N/A</v>
      </c>
      <c r="U520" s="29" t="e">
        <f>VLOOKUP(VLOOKUP($N$1,$X$4:$Y$11,2,FALSE)&amp;$S$1&amp;A520,作業ｼｰﾄ!$B$4:$N$709,13,FALSE)</f>
        <v>#N/A</v>
      </c>
    </row>
    <row r="521" spans="1:21" ht="15.75" hidden="1" customHeight="1" x14ac:dyDescent="0.15">
      <c r="A521" s="3">
        <v>518</v>
      </c>
      <c r="B521" s="3">
        <f>IF(COUNTIF($I$4:L521,I521)=1,1,0)</f>
        <v>0</v>
      </c>
      <c r="C521" s="3" t="str">
        <f>IF(B521=0,"",SUM($B$4:B521))</f>
        <v/>
      </c>
      <c r="D521" s="39" t="e">
        <f>VLOOKUP(VLOOKUP($N$1,$X$4:$Y$11,2,FALSE)&amp;$S$1&amp;A521,作業ｼｰﾄ!$B$4:$N$709,6,FALSE)</f>
        <v>#N/A</v>
      </c>
      <c r="E521" s="39"/>
      <c r="F521" s="39"/>
      <c r="G521" s="40" t="e">
        <f>VLOOKUP(VLOOKUP($N$1,$X$4:$Y$11,2,FALSE)&amp;$S$1&amp;A521,作業ｼｰﾄ!$B$4:$N$709,7,FALSE)</f>
        <v>#N/A</v>
      </c>
      <c r="H521" s="40"/>
      <c r="I521" s="38" t="e">
        <f>VLOOKUP(VLOOKUP($N$1,$X$4:$Y$11,2,FALSE)&amp;$S$1&amp;A521,作業ｼｰﾄ!$B$4:$N$709,8,FALSE)</f>
        <v>#N/A</v>
      </c>
      <c r="J521" s="38"/>
      <c r="K521" s="38"/>
      <c r="L521" s="38"/>
      <c r="M521" s="44" t="e">
        <f>VLOOKUP(VLOOKUP($N$1,$X$4:$Y$11,2,FALSE)&amp;$S$1&amp;A521,作業ｼｰﾄ!$B$4:$N$709,9,FALSE)</f>
        <v>#N/A</v>
      </c>
      <c r="N521" s="44"/>
      <c r="O521" s="44"/>
      <c r="P521" s="30" t="e">
        <f>VLOOKUP(VLOOKUP($N$1,$X$4:$Y$11,2,FALSE)&amp;$S$1&amp;A521,作業ｼｰﾄ!$B$4:$N$709,10,FALSE)</f>
        <v>#N/A</v>
      </c>
      <c r="Q521" s="39" t="e">
        <f>VLOOKUP(VLOOKUP($N$1,$X$4:$Y$11,2,FALSE)&amp;$S$1&amp;A521,作業ｼｰﾄ!$B$4:$N$709,11,FALSE)</f>
        <v>#N/A</v>
      </c>
      <c r="R521" s="39"/>
      <c r="S521" s="39"/>
      <c r="T521" s="19" t="e">
        <f>VLOOKUP(VLOOKUP($N$1,$X$4:$Y$11,2,FALSE)&amp;$S$1&amp;A521,作業ｼｰﾄ!$B$4:$N$709,12,FALSE)</f>
        <v>#N/A</v>
      </c>
      <c r="U521" s="29" t="e">
        <f>VLOOKUP(VLOOKUP($N$1,$X$4:$Y$11,2,FALSE)&amp;$S$1&amp;A521,作業ｼｰﾄ!$B$4:$N$709,13,FALSE)</f>
        <v>#N/A</v>
      </c>
    </row>
    <row r="522" spans="1:21" ht="15.75" hidden="1" customHeight="1" x14ac:dyDescent="0.15">
      <c r="A522" s="3">
        <v>519</v>
      </c>
      <c r="B522" s="3">
        <f>IF(COUNTIF($I$4:L522,I522)=1,1,0)</f>
        <v>0</v>
      </c>
      <c r="C522" s="3" t="str">
        <f>IF(B522=0,"",SUM($B$4:B522))</f>
        <v/>
      </c>
      <c r="D522" s="39" t="e">
        <f>VLOOKUP(VLOOKUP($N$1,$X$4:$Y$11,2,FALSE)&amp;$S$1&amp;A522,作業ｼｰﾄ!$B$4:$N$709,6,FALSE)</f>
        <v>#N/A</v>
      </c>
      <c r="E522" s="39"/>
      <c r="F522" s="39"/>
      <c r="G522" s="40" t="e">
        <f>VLOOKUP(VLOOKUP($N$1,$X$4:$Y$11,2,FALSE)&amp;$S$1&amp;A522,作業ｼｰﾄ!$B$4:$N$709,7,FALSE)</f>
        <v>#N/A</v>
      </c>
      <c r="H522" s="40"/>
      <c r="I522" s="38" t="e">
        <f>VLOOKUP(VLOOKUP($N$1,$X$4:$Y$11,2,FALSE)&amp;$S$1&amp;A522,作業ｼｰﾄ!$B$4:$N$709,8,FALSE)</f>
        <v>#N/A</v>
      </c>
      <c r="J522" s="38"/>
      <c r="K522" s="38"/>
      <c r="L522" s="38"/>
      <c r="M522" s="44" t="e">
        <f>VLOOKUP(VLOOKUP($N$1,$X$4:$Y$11,2,FALSE)&amp;$S$1&amp;A522,作業ｼｰﾄ!$B$4:$N$709,9,FALSE)</f>
        <v>#N/A</v>
      </c>
      <c r="N522" s="44"/>
      <c r="O522" s="44"/>
      <c r="P522" s="30" t="e">
        <f>VLOOKUP(VLOOKUP($N$1,$X$4:$Y$11,2,FALSE)&amp;$S$1&amp;A522,作業ｼｰﾄ!$B$4:$N$709,10,FALSE)</f>
        <v>#N/A</v>
      </c>
      <c r="Q522" s="39" t="e">
        <f>VLOOKUP(VLOOKUP($N$1,$X$4:$Y$11,2,FALSE)&amp;$S$1&amp;A522,作業ｼｰﾄ!$B$4:$N$709,11,FALSE)</f>
        <v>#N/A</v>
      </c>
      <c r="R522" s="39"/>
      <c r="S522" s="39"/>
      <c r="T522" s="19" t="e">
        <f>VLOOKUP(VLOOKUP($N$1,$X$4:$Y$11,2,FALSE)&amp;$S$1&amp;A522,作業ｼｰﾄ!$B$4:$N$709,12,FALSE)</f>
        <v>#N/A</v>
      </c>
      <c r="U522" s="29" t="e">
        <f>VLOOKUP(VLOOKUP($N$1,$X$4:$Y$11,2,FALSE)&amp;$S$1&amp;A522,作業ｼｰﾄ!$B$4:$N$709,13,FALSE)</f>
        <v>#N/A</v>
      </c>
    </row>
    <row r="523" spans="1:21" ht="15.75" hidden="1" customHeight="1" x14ac:dyDescent="0.15">
      <c r="A523" s="3">
        <v>520</v>
      </c>
      <c r="B523" s="3">
        <f>IF(COUNTIF($I$4:L523,I523)=1,1,0)</f>
        <v>0</v>
      </c>
      <c r="C523" s="3" t="str">
        <f>IF(B523=0,"",SUM($B$4:B523))</f>
        <v/>
      </c>
      <c r="D523" s="39" t="e">
        <f>VLOOKUP(VLOOKUP($N$1,$X$4:$Y$11,2,FALSE)&amp;$S$1&amp;A523,作業ｼｰﾄ!$B$4:$N$709,6,FALSE)</f>
        <v>#N/A</v>
      </c>
      <c r="E523" s="39"/>
      <c r="F523" s="39"/>
      <c r="G523" s="40" t="e">
        <f>VLOOKUP(VLOOKUP($N$1,$X$4:$Y$11,2,FALSE)&amp;$S$1&amp;A523,作業ｼｰﾄ!$B$4:$N$709,7,FALSE)</f>
        <v>#N/A</v>
      </c>
      <c r="H523" s="40"/>
      <c r="I523" s="38" t="e">
        <f>VLOOKUP(VLOOKUP($N$1,$X$4:$Y$11,2,FALSE)&amp;$S$1&amp;A523,作業ｼｰﾄ!$B$4:$N$709,8,FALSE)</f>
        <v>#N/A</v>
      </c>
      <c r="J523" s="38"/>
      <c r="K523" s="38"/>
      <c r="L523" s="38"/>
      <c r="M523" s="44" t="e">
        <f>VLOOKUP(VLOOKUP($N$1,$X$4:$Y$11,2,FALSE)&amp;$S$1&amp;A523,作業ｼｰﾄ!$B$4:$N$709,9,FALSE)</f>
        <v>#N/A</v>
      </c>
      <c r="N523" s="44"/>
      <c r="O523" s="44"/>
      <c r="P523" s="30" t="e">
        <f>VLOOKUP(VLOOKUP($N$1,$X$4:$Y$11,2,FALSE)&amp;$S$1&amp;A523,作業ｼｰﾄ!$B$4:$N$709,10,FALSE)</f>
        <v>#N/A</v>
      </c>
      <c r="Q523" s="39" t="e">
        <f>VLOOKUP(VLOOKUP($N$1,$X$4:$Y$11,2,FALSE)&amp;$S$1&amp;A523,作業ｼｰﾄ!$B$4:$N$709,11,FALSE)</f>
        <v>#N/A</v>
      </c>
      <c r="R523" s="39"/>
      <c r="S523" s="39"/>
      <c r="T523" s="19" t="e">
        <f>VLOOKUP(VLOOKUP($N$1,$X$4:$Y$11,2,FALSE)&amp;$S$1&amp;A523,作業ｼｰﾄ!$B$4:$N$709,12,FALSE)</f>
        <v>#N/A</v>
      </c>
      <c r="U523" s="29" t="e">
        <f>VLOOKUP(VLOOKUP($N$1,$X$4:$Y$11,2,FALSE)&amp;$S$1&amp;A523,作業ｼｰﾄ!$B$4:$N$709,13,FALSE)</f>
        <v>#N/A</v>
      </c>
    </row>
    <row r="524" spans="1:21" ht="15.75" hidden="1" customHeight="1" x14ac:dyDescent="0.15">
      <c r="A524" s="3">
        <v>521</v>
      </c>
      <c r="B524" s="3">
        <f>IF(COUNTIF($I$4:L524,I524)=1,1,0)</f>
        <v>0</v>
      </c>
      <c r="C524" s="3" t="str">
        <f>IF(B524=0,"",SUM($B$4:B524))</f>
        <v/>
      </c>
      <c r="D524" s="39" t="e">
        <f>VLOOKUP(VLOOKUP($N$1,$X$4:$Y$11,2,FALSE)&amp;$S$1&amp;A524,作業ｼｰﾄ!$B$4:$N$709,6,FALSE)</f>
        <v>#N/A</v>
      </c>
      <c r="E524" s="39"/>
      <c r="F524" s="39"/>
      <c r="G524" s="40" t="e">
        <f>VLOOKUP(VLOOKUP($N$1,$X$4:$Y$11,2,FALSE)&amp;$S$1&amp;A524,作業ｼｰﾄ!$B$4:$N$709,7,FALSE)</f>
        <v>#N/A</v>
      </c>
      <c r="H524" s="40"/>
      <c r="I524" s="38" t="e">
        <f>VLOOKUP(VLOOKUP($N$1,$X$4:$Y$11,2,FALSE)&amp;$S$1&amp;A524,作業ｼｰﾄ!$B$4:$N$709,8,FALSE)</f>
        <v>#N/A</v>
      </c>
      <c r="J524" s="38"/>
      <c r="K524" s="38"/>
      <c r="L524" s="38"/>
      <c r="M524" s="44" t="e">
        <f>VLOOKUP(VLOOKUP($N$1,$X$4:$Y$11,2,FALSE)&amp;$S$1&amp;A524,作業ｼｰﾄ!$B$4:$N$709,9,FALSE)</f>
        <v>#N/A</v>
      </c>
      <c r="N524" s="44"/>
      <c r="O524" s="44"/>
      <c r="P524" s="30" t="e">
        <f>VLOOKUP(VLOOKUP($N$1,$X$4:$Y$11,2,FALSE)&amp;$S$1&amp;A524,作業ｼｰﾄ!$B$4:$N$709,10,FALSE)</f>
        <v>#N/A</v>
      </c>
      <c r="Q524" s="39" t="e">
        <f>VLOOKUP(VLOOKUP($N$1,$X$4:$Y$11,2,FALSE)&amp;$S$1&amp;A524,作業ｼｰﾄ!$B$4:$N$709,11,FALSE)</f>
        <v>#N/A</v>
      </c>
      <c r="R524" s="39"/>
      <c r="S524" s="39"/>
      <c r="T524" s="19" t="e">
        <f>VLOOKUP(VLOOKUP($N$1,$X$4:$Y$11,2,FALSE)&amp;$S$1&amp;A524,作業ｼｰﾄ!$B$4:$N$709,12,FALSE)</f>
        <v>#N/A</v>
      </c>
      <c r="U524" s="29" t="e">
        <f>VLOOKUP(VLOOKUP($N$1,$X$4:$Y$11,2,FALSE)&amp;$S$1&amp;A524,作業ｼｰﾄ!$B$4:$N$709,13,FALSE)</f>
        <v>#N/A</v>
      </c>
    </row>
    <row r="525" spans="1:21" ht="15.75" hidden="1" customHeight="1" x14ac:dyDescent="0.15">
      <c r="A525" s="3">
        <v>522</v>
      </c>
      <c r="B525" s="3">
        <f>IF(COUNTIF($I$4:L525,I525)=1,1,0)</f>
        <v>0</v>
      </c>
      <c r="C525" s="3" t="str">
        <f>IF(B525=0,"",SUM($B$4:B525))</f>
        <v/>
      </c>
      <c r="D525" s="39" t="e">
        <f>VLOOKUP(VLOOKUP($N$1,$X$4:$Y$11,2,FALSE)&amp;$S$1&amp;A525,作業ｼｰﾄ!$B$4:$N$709,6,FALSE)</f>
        <v>#N/A</v>
      </c>
      <c r="E525" s="39"/>
      <c r="F525" s="39"/>
      <c r="G525" s="40" t="e">
        <f>VLOOKUP(VLOOKUP($N$1,$X$4:$Y$11,2,FALSE)&amp;$S$1&amp;A525,作業ｼｰﾄ!$B$4:$N$709,7,FALSE)</f>
        <v>#N/A</v>
      </c>
      <c r="H525" s="40"/>
      <c r="I525" s="38" t="e">
        <f>VLOOKUP(VLOOKUP($N$1,$X$4:$Y$11,2,FALSE)&amp;$S$1&amp;A525,作業ｼｰﾄ!$B$4:$N$709,8,FALSE)</f>
        <v>#N/A</v>
      </c>
      <c r="J525" s="38"/>
      <c r="K525" s="38"/>
      <c r="L525" s="38"/>
      <c r="M525" s="44" t="e">
        <f>VLOOKUP(VLOOKUP($N$1,$X$4:$Y$11,2,FALSE)&amp;$S$1&amp;A525,作業ｼｰﾄ!$B$4:$N$709,9,FALSE)</f>
        <v>#N/A</v>
      </c>
      <c r="N525" s="44"/>
      <c r="O525" s="44"/>
      <c r="P525" s="30" t="e">
        <f>VLOOKUP(VLOOKUP($N$1,$X$4:$Y$11,2,FALSE)&amp;$S$1&amp;A525,作業ｼｰﾄ!$B$4:$N$709,10,FALSE)</f>
        <v>#N/A</v>
      </c>
      <c r="Q525" s="39" t="e">
        <f>VLOOKUP(VLOOKUP($N$1,$X$4:$Y$11,2,FALSE)&amp;$S$1&amp;A525,作業ｼｰﾄ!$B$4:$N$709,11,FALSE)</f>
        <v>#N/A</v>
      </c>
      <c r="R525" s="39"/>
      <c r="S525" s="39"/>
      <c r="T525" s="19" t="e">
        <f>VLOOKUP(VLOOKUP($N$1,$X$4:$Y$11,2,FALSE)&amp;$S$1&amp;A525,作業ｼｰﾄ!$B$4:$N$709,12,FALSE)</f>
        <v>#N/A</v>
      </c>
      <c r="U525" s="29" t="e">
        <f>VLOOKUP(VLOOKUP($N$1,$X$4:$Y$11,2,FALSE)&amp;$S$1&amp;A525,作業ｼｰﾄ!$B$4:$N$709,13,FALSE)</f>
        <v>#N/A</v>
      </c>
    </row>
    <row r="526" spans="1:21" ht="15.75" hidden="1" customHeight="1" x14ac:dyDescent="0.15">
      <c r="A526" s="3">
        <v>523</v>
      </c>
      <c r="B526" s="3">
        <f>IF(COUNTIF($I$4:L526,I526)=1,1,0)</f>
        <v>0</v>
      </c>
      <c r="C526" s="3" t="str">
        <f>IF(B526=0,"",SUM($B$4:B526))</f>
        <v/>
      </c>
      <c r="D526" s="39" t="e">
        <f>VLOOKUP(VLOOKUP($N$1,$X$4:$Y$11,2,FALSE)&amp;$S$1&amp;A526,作業ｼｰﾄ!$B$4:$N$709,6,FALSE)</f>
        <v>#N/A</v>
      </c>
      <c r="E526" s="39"/>
      <c r="F526" s="39"/>
      <c r="G526" s="40" t="e">
        <f>VLOOKUP(VLOOKUP($N$1,$X$4:$Y$11,2,FALSE)&amp;$S$1&amp;A526,作業ｼｰﾄ!$B$4:$N$709,7,FALSE)</f>
        <v>#N/A</v>
      </c>
      <c r="H526" s="40"/>
      <c r="I526" s="38" t="e">
        <f>VLOOKUP(VLOOKUP($N$1,$X$4:$Y$11,2,FALSE)&amp;$S$1&amp;A526,作業ｼｰﾄ!$B$4:$N$709,8,FALSE)</f>
        <v>#N/A</v>
      </c>
      <c r="J526" s="38"/>
      <c r="K526" s="38"/>
      <c r="L526" s="38"/>
      <c r="M526" s="44" t="e">
        <f>VLOOKUP(VLOOKUP($N$1,$X$4:$Y$11,2,FALSE)&amp;$S$1&amp;A526,作業ｼｰﾄ!$B$4:$N$709,9,FALSE)</f>
        <v>#N/A</v>
      </c>
      <c r="N526" s="44"/>
      <c r="O526" s="44"/>
      <c r="P526" s="30" t="e">
        <f>VLOOKUP(VLOOKUP($N$1,$X$4:$Y$11,2,FALSE)&amp;$S$1&amp;A526,作業ｼｰﾄ!$B$4:$N$709,10,FALSE)</f>
        <v>#N/A</v>
      </c>
      <c r="Q526" s="39" t="e">
        <f>VLOOKUP(VLOOKUP($N$1,$X$4:$Y$11,2,FALSE)&amp;$S$1&amp;A526,作業ｼｰﾄ!$B$4:$N$709,11,FALSE)</f>
        <v>#N/A</v>
      </c>
      <c r="R526" s="39"/>
      <c r="S526" s="39"/>
      <c r="T526" s="19" t="e">
        <f>VLOOKUP(VLOOKUP($N$1,$X$4:$Y$11,2,FALSE)&amp;$S$1&amp;A526,作業ｼｰﾄ!$B$4:$N$709,12,FALSE)</f>
        <v>#N/A</v>
      </c>
      <c r="U526" s="29" t="e">
        <f>VLOOKUP(VLOOKUP($N$1,$X$4:$Y$11,2,FALSE)&amp;$S$1&amp;A526,作業ｼｰﾄ!$B$4:$N$709,13,FALSE)</f>
        <v>#N/A</v>
      </c>
    </row>
    <row r="527" spans="1:21" ht="15.75" hidden="1" customHeight="1" x14ac:dyDescent="0.15">
      <c r="A527" s="3">
        <v>524</v>
      </c>
      <c r="B527" s="3">
        <f>IF(COUNTIF($I$4:L527,I527)=1,1,0)</f>
        <v>0</v>
      </c>
      <c r="C527" s="3" t="str">
        <f>IF(B527=0,"",SUM($B$4:B527))</f>
        <v/>
      </c>
      <c r="D527" s="39" t="e">
        <f>VLOOKUP(VLOOKUP($N$1,$X$4:$Y$11,2,FALSE)&amp;$S$1&amp;A527,作業ｼｰﾄ!$B$4:$N$709,6,FALSE)</f>
        <v>#N/A</v>
      </c>
      <c r="E527" s="39"/>
      <c r="F527" s="39"/>
      <c r="G527" s="40" t="e">
        <f>VLOOKUP(VLOOKUP($N$1,$X$4:$Y$11,2,FALSE)&amp;$S$1&amp;A527,作業ｼｰﾄ!$B$4:$N$709,7,FALSE)</f>
        <v>#N/A</v>
      </c>
      <c r="H527" s="40"/>
      <c r="I527" s="38" t="e">
        <f>VLOOKUP(VLOOKUP($N$1,$X$4:$Y$11,2,FALSE)&amp;$S$1&amp;A527,作業ｼｰﾄ!$B$4:$N$709,8,FALSE)</f>
        <v>#N/A</v>
      </c>
      <c r="J527" s="38"/>
      <c r="K527" s="38"/>
      <c r="L527" s="38"/>
      <c r="M527" s="44" t="e">
        <f>VLOOKUP(VLOOKUP($N$1,$X$4:$Y$11,2,FALSE)&amp;$S$1&amp;A527,作業ｼｰﾄ!$B$4:$N$709,9,FALSE)</f>
        <v>#N/A</v>
      </c>
      <c r="N527" s="44"/>
      <c r="O527" s="44"/>
      <c r="P527" s="30" t="e">
        <f>VLOOKUP(VLOOKUP($N$1,$X$4:$Y$11,2,FALSE)&amp;$S$1&amp;A527,作業ｼｰﾄ!$B$4:$N$709,10,FALSE)</f>
        <v>#N/A</v>
      </c>
      <c r="Q527" s="39" t="e">
        <f>VLOOKUP(VLOOKUP($N$1,$X$4:$Y$11,2,FALSE)&amp;$S$1&amp;A527,作業ｼｰﾄ!$B$4:$N$709,11,FALSE)</f>
        <v>#N/A</v>
      </c>
      <c r="R527" s="39"/>
      <c r="S527" s="39"/>
      <c r="T527" s="19" t="e">
        <f>VLOOKUP(VLOOKUP($N$1,$X$4:$Y$11,2,FALSE)&amp;$S$1&amp;A527,作業ｼｰﾄ!$B$4:$N$709,12,FALSE)</f>
        <v>#N/A</v>
      </c>
      <c r="U527" s="29" t="e">
        <f>VLOOKUP(VLOOKUP($N$1,$X$4:$Y$11,2,FALSE)&amp;$S$1&amp;A527,作業ｼｰﾄ!$B$4:$N$709,13,FALSE)</f>
        <v>#N/A</v>
      </c>
    </row>
    <row r="528" spans="1:21" ht="15.75" hidden="1" customHeight="1" x14ac:dyDescent="0.15">
      <c r="A528" s="3">
        <v>525</v>
      </c>
      <c r="B528" s="3">
        <f>IF(COUNTIF($I$4:L528,I528)=1,1,0)</f>
        <v>0</v>
      </c>
      <c r="C528" s="3" t="str">
        <f>IF(B528=0,"",SUM($B$4:B528))</f>
        <v/>
      </c>
      <c r="D528" s="39" t="e">
        <f>VLOOKUP(VLOOKUP($N$1,$X$4:$Y$11,2,FALSE)&amp;$S$1&amp;A528,作業ｼｰﾄ!$B$4:$N$709,6,FALSE)</f>
        <v>#N/A</v>
      </c>
      <c r="E528" s="39"/>
      <c r="F528" s="39"/>
      <c r="G528" s="40" t="e">
        <f>VLOOKUP(VLOOKUP($N$1,$X$4:$Y$11,2,FALSE)&amp;$S$1&amp;A528,作業ｼｰﾄ!$B$4:$N$709,7,FALSE)</f>
        <v>#N/A</v>
      </c>
      <c r="H528" s="40"/>
      <c r="I528" s="38" t="e">
        <f>VLOOKUP(VLOOKUP($N$1,$X$4:$Y$11,2,FALSE)&amp;$S$1&amp;A528,作業ｼｰﾄ!$B$4:$N$709,8,FALSE)</f>
        <v>#N/A</v>
      </c>
      <c r="J528" s="38"/>
      <c r="K528" s="38"/>
      <c r="L528" s="38"/>
      <c r="M528" s="44" t="e">
        <f>VLOOKUP(VLOOKUP($N$1,$X$4:$Y$11,2,FALSE)&amp;$S$1&amp;A528,作業ｼｰﾄ!$B$4:$N$709,9,FALSE)</f>
        <v>#N/A</v>
      </c>
      <c r="N528" s="44"/>
      <c r="O528" s="44"/>
      <c r="P528" s="30" t="e">
        <f>VLOOKUP(VLOOKUP($N$1,$X$4:$Y$11,2,FALSE)&amp;$S$1&amp;A528,作業ｼｰﾄ!$B$4:$N$709,10,FALSE)</f>
        <v>#N/A</v>
      </c>
      <c r="Q528" s="39" t="e">
        <f>VLOOKUP(VLOOKUP($N$1,$X$4:$Y$11,2,FALSE)&amp;$S$1&amp;A528,作業ｼｰﾄ!$B$4:$N$709,11,FALSE)</f>
        <v>#N/A</v>
      </c>
      <c r="R528" s="39"/>
      <c r="S528" s="39"/>
      <c r="T528" s="19" t="e">
        <f>VLOOKUP(VLOOKUP($N$1,$X$4:$Y$11,2,FALSE)&amp;$S$1&amp;A528,作業ｼｰﾄ!$B$4:$N$709,12,FALSE)</f>
        <v>#N/A</v>
      </c>
      <c r="U528" s="29" t="e">
        <f>VLOOKUP(VLOOKUP($N$1,$X$4:$Y$11,2,FALSE)&amp;$S$1&amp;A528,作業ｼｰﾄ!$B$4:$N$709,13,FALSE)</f>
        <v>#N/A</v>
      </c>
    </row>
    <row r="529" spans="1:21" ht="15.75" hidden="1" customHeight="1" x14ac:dyDescent="0.15">
      <c r="A529" s="3">
        <v>526</v>
      </c>
      <c r="B529" s="3">
        <f>IF(COUNTIF($I$4:L529,I529)=1,1,0)</f>
        <v>0</v>
      </c>
      <c r="C529" s="3" t="str">
        <f>IF(B529=0,"",SUM($B$4:B529))</f>
        <v/>
      </c>
      <c r="D529" s="39" t="e">
        <f>VLOOKUP(VLOOKUP($N$1,$X$4:$Y$11,2,FALSE)&amp;$S$1&amp;A529,作業ｼｰﾄ!$B$4:$N$709,6,FALSE)</f>
        <v>#N/A</v>
      </c>
      <c r="E529" s="39"/>
      <c r="F529" s="39"/>
      <c r="G529" s="40" t="e">
        <f>VLOOKUP(VLOOKUP($N$1,$X$4:$Y$11,2,FALSE)&amp;$S$1&amp;A529,作業ｼｰﾄ!$B$4:$N$709,7,FALSE)</f>
        <v>#N/A</v>
      </c>
      <c r="H529" s="40"/>
      <c r="I529" s="38" t="e">
        <f>VLOOKUP(VLOOKUP($N$1,$X$4:$Y$11,2,FALSE)&amp;$S$1&amp;A529,作業ｼｰﾄ!$B$4:$N$709,8,FALSE)</f>
        <v>#N/A</v>
      </c>
      <c r="J529" s="38"/>
      <c r="K529" s="38"/>
      <c r="L529" s="38"/>
      <c r="M529" s="44" t="e">
        <f>VLOOKUP(VLOOKUP($N$1,$X$4:$Y$11,2,FALSE)&amp;$S$1&amp;A529,作業ｼｰﾄ!$B$4:$N$709,9,FALSE)</f>
        <v>#N/A</v>
      </c>
      <c r="N529" s="44"/>
      <c r="O529" s="44"/>
      <c r="P529" s="30" t="e">
        <f>VLOOKUP(VLOOKUP($N$1,$X$4:$Y$11,2,FALSE)&amp;$S$1&amp;A529,作業ｼｰﾄ!$B$4:$N$709,10,FALSE)</f>
        <v>#N/A</v>
      </c>
      <c r="Q529" s="39" t="e">
        <f>VLOOKUP(VLOOKUP($N$1,$X$4:$Y$11,2,FALSE)&amp;$S$1&amp;A529,作業ｼｰﾄ!$B$4:$N$709,11,FALSE)</f>
        <v>#N/A</v>
      </c>
      <c r="R529" s="39"/>
      <c r="S529" s="39"/>
      <c r="T529" s="19" t="e">
        <f>VLOOKUP(VLOOKUP($N$1,$X$4:$Y$11,2,FALSE)&amp;$S$1&amp;A529,作業ｼｰﾄ!$B$4:$N$709,12,FALSE)</f>
        <v>#N/A</v>
      </c>
      <c r="U529" s="29" t="e">
        <f>VLOOKUP(VLOOKUP($N$1,$X$4:$Y$11,2,FALSE)&amp;$S$1&amp;A529,作業ｼｰﾄ!$B$4:$N$709,13,FALSE)</f>
        <v>#N/A</v>
      </c>
    </row>
    <row r="530" spans="1:21" ht="15.75" hidden="1" customHeight="1" x14ac:dyDescent="0.15">
      <c r="A530" s="3">
        <v>527</v>
      </c>
      <c r="B530" s="3">
        <f>IF(COUNTIF($I$4:L530,I530)=1,1,0)</f>
        <v>0</v>
      </c>
      <c r="C530" s="3" t="str">
        <f>IF(B530=0,"",SUM($B$4:B530))</f>
        <v/>
      </c>
      <c r="D530" s="39" t="e">
        <f>VLOOKUP(VLOOKUP($N$1,$X$4:$Y$11,2,FALSE)&amp;$S$1&amp;A530,作業ｼｰﾄ!$B$4:$N$709,6,FALSE)</f>
        <v>#N/A</v>
      </c>
      <c r="E530" s="39"/>
      <c r="F530" s="39"/>
      <c r="G530" s="40" t="e">
        <f>VLOOKUP(VLOOKUP($N$1,$X$4:$Y$11,2,FALSE)&amp;$S$1&amp;A530,作業ｼｰﾄ!$B$4:$N$709,7,FALSE)</f>
        <v>#N/A</v>
      </c>
      <c r="H530" s="40"/>
      <c r="I530" s="38" t="e">
        <f>VLOOKUP(VLOOKUP($N$1,$X$4:$Y$11,2,FALSE)&amp;$S$1&amp;A530,作業ｼｰﾄ!$B$4:$N$709,8,FALSE)</f>
        <v>#N/A</v>
      </c>
      <c r="J530" s="38"/>
      <c r="K530" s="38"/>
      <c r="L530" s="38"/>
      <c r="M530" s="44" t="e">
        <f>VLOOKUP(VLOOKUP($N$1,$X$4:$Y$11,2,FALSE)&amp;$S$1&amp;A530,作業ｼｰﾄ!$B$4:$N$709,9,FALSE)</f>
        <v>#N/A</v>
      </c>
      <c r="N530" s="44"/>
      <c r="O530" s="44"/>
      <c r="P530" s="30" t="e">
        <f>VLOOKUP(VLOOKUP($N$1,$X$4:$Y$11,2,FALSE)&amp;$S$1&amp;A530,作業ｼｰﾄ!$B$4:$N$709,10,FALSE)</f>
        <v>#N/A</v>
      </c>
      <c r="Q530" s="39" t="e">
        <f>VLOOKUP(VLOOKUP($N$1,$X$4:$Y$11,2,FALSE)&amp;$S$1&amp;A530,作業ｼｰﾄ!$B$4:$N$709,11,FALSE)</f>
        <v>#N/A</v>
      </c>
      <c r="R530" s="39"/>
      <c r="S530" s="39"/>
      <c r="T530" s="19" t="e">
        <f>VLOOKUP(VLOOKUP($N$1,$X$4:$Y$11,2,FALSE)&amp;$S$1&amp;A530,作業ｼｰﾄ!$B$4:$N$709,12,FALSE)</f>
        <v>#N/A</v>
      </c>
      <c r="U530" s="29" t="e">
        <f>VLOOKUP(VLOOKUP($N$1,$X$4:$Y$11,2,FALSE)&amp;$S$1&amp;A530,作業ｼｰﾄ!$B$4:$N$709,13,FALSE)</f>
        <v>#N/A</v>
      </c>
    </row>
    <row r="531" spans="1:21" ht="15.75" hidden="1" customHeight="1" x14ac:dyDescent="0.15">
      <c r="A531" s="3">
        <v>528</v>
      </c>
      <c r="B531" s="3">
        <f>IF(COUNTIF($I$4:L531,I531)=1,1,0)</f>
        <v>0</v>
      </c>
      <c r="C531" s="3" t="str">
        <f>IF(B531=0,"",SUM($B$4:B531))</f>
        <v/>
      </c>
      <c r="D531" s="39" t="e">
        <f>VLOOKUP(VLOOKUP($N$1,$X$4:$Y$11,2,FALSE)&amp;$S$1&amp;A531,作業ｼｰﾄ!$B$4:$N$709,6,FALSE)</f>
        <v>#N/A</v>
      </c>
      <c r="E531" s="39"/>
      <c r="F531" s="39"/>
      <c r="G531" s="40" t="e">
        <f>VLOOKUP(VLOOKUP($N$1,$X$4:$Y$11,2,FALSE)&amp;$S$1&amp;A531,作業ｼｰﾄ!$B$4:$N$709,7,FALSE)</f>
        <v>#N/A</v>
      </c>
      <c r="H531" s="40"/>
      <c r="I531" s="38" t="e">
        <f>VLOOKUP(VLOOKUP($N$1,$X$4:$Y$11,2,FALSE)&amp;$S$1&amp;A531,作業ｼｰﾄ!$B$4:$N$709,8,FALSE)</f>
        <v>#N/A</v>
      </c>
      <c r="J531" s="38"/>
      <c r="K531" s="38"/>
      <c r="L531" s="38"/>
      <c r="M531" s="44" t="e">
        <f>VLOOKUP(VLOOKUP($N$1,$X$4:$Y$11,2,FALSE)&amp;$S$1&amp;A531,作業ｼｰﾄ!$B$4:$N$709,9,FALSE)</f>
        <v>#N/A</v>
      </c>
      <c r="N531" s="44"/>
      <c r="O531" s="44"/>
      <c r="P531" s="30" t="e">
        <f>VLOOKUP(VLOOKUP($N$1,$X$4:$Y$11,2,FALSE)&amp;$S$1&amp;A531,作業ｼｰﾄ!$B$4:$N$709,10,FALSE)</f>
        <v>#N/A</v>
      </c>
      <c r="Q531" s="39" t="e">
        <f>VLOOKUP(VLOOKUP($N$1,$X$4:$Y$11,2,FALSE)&amp;$S$1&amp;A531,作業ｼｰﾄ!$B$4:$N$709,11,FALSE)</f>
        <v>#N/A</v>
      </c>
      <c r="R531" s="39"/>
      <c r="S531" s="39"/>
      <c r="T531" s="19" t="e">
        <f>VLOOKUP(VLOOKUP($N$1,$X$4:$Y$11,2,FALSE)&amp;$S$1&amp;A531,作業ｼｰﾄ!$B$4:$N$709,12,FALSE)</f>
        <v>#N/A</v>
      </c>
      <c r="U531" s="29" t="e">
        <f>VLOOKUP(VLOOKUP($N$1,$X$4:$Y$11,2,FALSE)&amp;$S$1&amp;A531,作業ｼｰﾄ!$B$4:$N$709,13,FALSE)</f>
        <v>#N/A</v>
      </c>
    </row>
    <row r="532" spans="1:21" ht="15.75" hidden="1" customHeight="1" x14ac:dyDescent="0.15">
      <c r="A532" s="3">
        <v>529</v>
      </c>
      <c r="B532" s="3">
        <f>IF(COUNTIF($I$4:L532,I532)=1,1,0)</f>
        <v>0</v>
      </c>
      <c r="C532" s="3" t="str">
        <f>IF(B532=0,"",SUM($B$4:B532))</f>
        <v/>
      </c>
      <c r="D532" s="39" t="e">
        <f>VLOOKUP(VLOOKUP($N$1,$X$4:$Y$11,2,FALSE)&amp;$S$1&amp;A532,作業ｼｰﾄ!$B$4:$N$709,6,FALSE)</f>
        <v>#N/A</v>
      </c>
      <c r="E532" s="39"/>
      <c r="F532" s="39"/>
      <c r="G532" s="40" t="e">
        <f>VLOOKUP(VLOOKUP($N$1,$X$4:$Y$11,2,FALSE)&amp;$S$1&amp;A532,作業ｼｰﾄ!$B$4:$N$709,7,FALSE)</f>
        <v>#N/A</v>
      </c>
      <c r="H532" s="40"/>
      <c r="I532" s="38" t="e">
        <f>VLOOKUP(VLOOKUP($N$1,$X$4:$Y$11,2,FALSE)&amp;$S$1&amp;A532,作業ｼｰﾄ!$B$4:$N$709,8,FALSE)</f>
        <v>#N/A</v>
      </c>
      <c r="J532" s="38"/>
      <c r="K532" s="38"/>
      <c r="L532" s="38"/>
      <c r="M532" s="44" t="e">
        <f>VLOOKUP(VLOOKUP($N$1,$X$4:$Y$11,2,FALSE)&amp;$S$1&amp;A532,作業ｼｰﾄ!$B$4:$N$709,9,FALSE)</f>
        <v>#N/A</v>
      </c>
      <c r="N532" s="44"/>
      <c r="O532" s="44"/>
      <c r="P532" s="30" t="e">
        <f>VLOOKUP(VLOOKUP($N$1,$X$4:$Y$11,2,FALSE)&amp;$S$1&amp;A532,作業ｼｰﾄ!$B$4:$N$709,10,FALSE)</f>
        <v>#N/A</v>
      </c>
      <c r="Q532" s="39" t="e">
        <f>VLOOKUP(VLOOKUP($N$1,$X$4:$Y$11,2,FALSE)&amp;$S$1&amp;A532,作業ｼｰﾄ!$B$4:$N$709,11,FALSE)</f>
        <v>#N/A</v>
      </c>
      <c r="R532" s="39"/>
      <c r="S532" s="39"/>
      <c r="T532" s="19" t="e">
        <f>VLOOKUP(VLOOKUP($N$1,$X$4:$Y$11,2,FALSE)&amp;$S$1&amp;A532,作業ｼｰﾄ!$B$4:$N$709,12,FALSE)</f>
        <v>#N/A</v>
      </c>
      <c r="U532" s="29" t="e">
        <f>VLOOKUP(VLOOKUP($N$1,$X$4:$Y$11,2,FALSE)&amp;$S$1&amp;A532,作業ｼｰﾄ!$B$4:$N$709,13,FALSE)</f>
        <v>#N/A</v>
      </c>
    </row>
    <row r="533" spans="1:21" ht="15.75" hidden="1" customHeight="1" x14ac:dyDescent="0.15">
      <c r="A533" s="3">
        <v>530</v>
      </c>
      <c r="B533" s="3">
        <f>IF(COUNTIF($I$4:L533,I533)=1,1,0)</f>
        <v>0</v>
      </c>
      <c r="C533" s="3" t="str">
        <f>IF(B533=0,"",SUM($B$4:B533))</f>
        <v/>
      </c>
      <c r="D533" s="39" t="e">
        <f>VLOOKUP(VLOOKUP($N$1,$X$4:$Y$11,2,FALSE)&amp;$S$1&amp;A533,作業ｼｰﾄ!$B$4:$N$709,6,FALSE)</f>
        <v>#N/A</v>
      </c>
      <c r="E533" s="39"/>
      <c r="F533" s="39"/>
      <c r="G533" s="40" t="e">
        <f>VLOOKUP(VLOOKUP($N$1,$X$4:$Y$11,2,FALSE)&amp;$S$1&amp;A533,作業ｼｰﾄ!$B$4:$N$709,7,FALSE)</f>
        <v>#N/A</v>
      </c>
      <c r="H533" s="40"/>
      <c r="I533" s="38" t="e">
        <f>VLOOKUP(VLOOKUP($N$1,$X$4:$Y$11,2,FALSE)&amp;$S$1&amp;A533,作業ｼｰﾄ!$B$4:$N$709,8,FALSE)</f>
        <v>#N/A</v>
      </c>
      <c r="J533" s="38"/>
      <c r="K533" s="38"/>
      <c r="L533" s="38"/>
      <c r="M533" s="44" t="e">
        <f>VLOOKUP(VLOOKUP($N$1,$X$4:$Y$11,2,FALSE)&amp;$S$1&amp;A533,作業ｼｰﾄ!$B$4:$N$709,9,FALSE)</f>
        <v>#N/A</v>
      </c>
      <c r="N533" s="44"/>
      <c r="O533" s="44"/>
      <c r="P533" s="30" t="e">
        <f>VLOOKUP(VLOOKUP($N$1,$X$4:$Y$11,2,FALSE)&amp;$S$1&amp;A533,作業ｼｰﾄ!$B$4:$N$709,10,FALSE)</f>
        <v>#N/A</v>
      </c>
      <c r="Q533" s="39" t="e">
        <f>VLOOKUP(VLOOKUP($N$1,$X$4:$Y$11,2,FALSE)&amp;$S$1&amp;A533,作業ｼｰﾄ!$B$4:$N$709,11,FALSE)</f>
        <v>#N/A</v>
      </c>
      <c r="R533" s="39"/>
      <c r="S533" s="39"/>
      <c r="T533" s="19" t="e">
        <f>VLOOKUP(VLOOKUP($N$1,$X$4:$Y$11,2,FALSE)&amp;$S$1&amp;A533,作業ｼｰﾄ!$B$4:$N$709,12,FALSE)</f>
        <v>#N/A</v>
      </c>
      <c r="U533" s="29" t="e">
        <f>VLOOKUP(VLOOKUP($N$1,$X$4:$Y$11,2,FALSE)&amp;$S$1&amp;A533,作業ｼｰﾄ!$B$4:$N$709,13,FALSE)</f>
        <v>#N/A</v>
      </c>
    </row>
    <row r="534" spans="1:21" ht="15.75" hidden="1" customHeight="1" x14ac:dyDescent="0.15">
      <c r="A534" s="3">
        <v>531</v>
      </c>
      <c r="B534" s="3">
        <f>IF(COUNTIF($I$4:L534,I534)=1,1,0)</f>
        <v>0</v>
      </c>
      <c r="C534" s="3" t="str">
        <f>IF(B534=0,"",SUM($B$4:B534))</f>
        <v/>
      </c>
      <c r="D534" s="39" t="e">
        <f>VLOOKUP(VLOOKUP($N$1,$X$4:$Y$11,2,FALSE)&amp;$S$1&amp;A534,作業ｼｰﾄ!$B$4:$N$709,6,FALSE)</f>
        <v>#N/A</v>
      </c>
      <c r="E534" s="39"/>
      <c r="F534" s="39"/>
      <c r="G534" s="40" t="e">
        <f>VLOOKUP(VLOOKUP($N$1,$X$4:$Y$11,2,FALSE)&amp;$S$1&amp;A534,作業ｼｰﾄ!$B$4:$N$709,7,FALSE)</f>
        <v>#N/A</v>
      </c>
      <c r="H534" s="40"/>
      <c r="I534" s="38" t="e">
        <f>VLOOKUP(VLOOKUP($N$1,$X$4:$Y$11,2,FALSE)&amp;$S$1&amp;A534,作業ｼｰﾄ!$B$4:$N$709,8,FALSE)</f>
        <v>#N/A</v>
      </c>
      <c r="J534" s="38"/>
      <c r="K534" s="38"/>
      <c r="L534" s="38"/>
      <c r="M534" s="44" t="e">
        <f>VLOOKUP(VLOOKUP($N$1,$X$4:$Y$11,2,FALSE)&amp;$S$1&amp;A534,作業ｼｰﾄ!$B$4:$N$709,9,FALSE)</f>
        <v>#N/A</v>
      </c>
      <c r="N534" s="44"/>
      <c r="O534" s="44"/>
      <c r="P534" s="30" t="e">
        <f>VLOOKUP(VLOOKUP($N$1,$X$4:$Y$11,2,FALSE)&amp;$S$1&amp;A534,作業ｼｰﾄ!$B$4:$N$709,10,FALSE)</f>
        <v>#N/A</v>
      </c>
      <c r="Q534" s="39" t="e">
        <f>VLOOKUP(VLOOKUP($N$1,$X$4:$Y$11,2,FALSE)&amp;$S$1&amp;A534,作業ｼｰﾄ!$B$4:$N$709,11,FALSE)</f>
        <v>#N/A</v>
      </c>
      <c r="R534" s="39"/>
      <c r="S534" s="39"/>
      <c r="T534" s="19" t="e">
        <f>VLOOKUP(VLOOKUP($N$1,$X$4:$Y$11,2,FALSE)&amp;$S$1&amp;A534,作業ｼｰﾄ!$B$4:$N$709,12,FALSE)</f>
        <v>#N/A</v>
      </c>
      <c r="U534" s="29" t="e">
        <f>VLOOKUP(VLOOKUP($N$1,$X$4:$Y$11,2,FALSE)&amp;$S$1&amp;A534,作業ｼｰﾄ!$B$4:$N$709,13,FALSE)</f>
        <v>#N/A</v>
      </c>
    </row>
    <row r="535" spans="1:21" ht="15.75" hidden="1" customHeight="1" x14ac:dyDescent="0.15">
      <c r="A535" s="3">
        <v>532</v>
      </c>
      <c r="B535" s="3">
        <f>IF(COUNTIF($I$4:L535,I535)=1,1,0)</f>
        <v>0</v>
      </c>
      <c r="C535" s="3" t="str">
        <f>IF(B535=0,"",SUM($B$4:B535))</f>
        <v/>
      </c>
      <c r="D535" s="39" t="e">
        <f>VLOOKUP(VLOOKUP($N$1,$X$4:$Y$11,2,FALSE)&amp;$S$1&amp;A535,作業ｼｰﾄ!$B$4:$N$709,6,FALSE)</f>
        <v>#N/A</v>
      </c>
      <c r="E535" s="39"/>
      <c r="F535" s="39"/>
      <c r="G535" s="40" t="e">
        <f>VLOOKUP(VLOOKUP($N$1,$X$4:$Y$11,2,FALSE)&amp;$S$1&amp;A535,作業ｼｰﾄ!$B$4:$N$709,7,FALSE)</f>
        <v>#N/A</v>
      </c>
      <c r="H535" s="40"/>
      <c r="I535" s="38" t="e">
        <f>VLOOKUP(VLOOKUP($N$1,$X$4:$Y$11,2,FALSE)&amp;$S$1&amp;A535,作業ｼｰﾄ!$B$4:$N$709,8,FALSE)</f>
        <v>#N/A</v>
      </c>
      <c r="J535" s="38"/>
      <c r="K535" s="38"/>
      <c r="L535" s="38"/>
      <c r="M535" s="44" t="e">
        <f>VLOOKUP(VLOOKUP($N$1,$X$4:$Y$11,2,FALSE)&amp;$S$1&amp;A535,作業ｼｰﾄ!$B$4:$N$709,9,FALSE)</f>
        <v>#N/A</v>
      </c>
      <c r="N535" s="44"/>
      <c r="O535" s="44"/>
      <c r="P535" s="30" t="e">
        <f>VLOOKUP(VLOOKUP($N$1,$X$4:$Y$11,2,FALSE)&amp;$S$1&amp;A535,作業ｼｰﾄ!$B$4:$N$709,10,FALSE)</f>
        <v>#N/A</v>
      </c>
      <c r="Q535" s="39" t="e">
        <f>VLOOKUP(VLOOKUP($N$1,$X$4:$Y$11,2,FALSE)&amp;$S$1&amp;A535,作業ｼｰﾄ!$B$4:$N$709,11,FALSE)</f>
        <v>#N/A</v>
      </c>
      <c r="R535" s="39"/>
      <c r="S535" s="39"/>
      <c r="T535" s="19" t="e">
        <f>VLOOKUP(VLOOKUP($N$1,$X$4:$Y$11,2,FALSE)&amp;$S$1&amp;A535,作業ｼｰﾄ!$B$4:$N$709,12,FALSE)</f>
        <v>#N/A</v>
      </c>
      <c r="U535" s="29" t="e">
        <f>VLOOKUP(VLOOKUP($N$1,$X$4:$Y$11,2,FALSE)&amp;$S$1&amp;A535,作業ｼｰﾄ!$B$4:$N$709,13,FALSE)</f>
        <v>#N/A</v>
      </c>
    </row>
    <row r="536" spans="1:21" ht="15.75" hidden="1" customHeight="1" x14ac:dyDescent="0.15">
      <c r="A536" s="3">
        <v>533</v>
      </c>
      <c r="B536" s="3">
        <f>IF(COUNTIF($I$4:L536,I536)=1,1,0)</f>
        <v>0</v>
      </c>
      <c r="C536" s="3" t="str">
        <f>IF(B536=0,"",SUM($B$4:B536))</f>
        <v/>
      </c>
      <c r="D536" s="39" t="e">
        <f>VLOOKUP(VLOOKUP($N$1,$X$4:$Y$11,2,FALSE)&amp;$S$1&amp;A536,作業ｼｰﾄ!$B$4:$N$709,6,FALSE)</f>
        <v>#N/A</v>
      </c>
      <c r="E536" s="39"/>
      <c r="F536" s="39"/>
      <c r="G536" s="40" t="e">
        <f>VLOOKUP(VLOOKUP($N$1,$X$4:$Y$11,2,FALSE)&amp;$S$1&amp;A536,作業ｼｰﾄ!$B$4:$N$709,7,FALSE)</f>
        <v>#N/A</v>
      </c>
      <c r="H536" s="40"/>
      <c r="I536" s="38" t="e">
        <f>VLOOKUP(VLOOKUP($N$1,$X$4:$Y$11,2,FALSE)&amp;$S$1&amp;A536,作業ｼｰﾄ!$B$4:$N$709,8,FALSE)</f>
        <v>#N/A</v>
      </c>
      <c r="J536" s="38"/>
      <c r="K536" s="38"/>
      <c r="L536" s="38"/>
      <c r="M536" s="44" t="e">
        <f>VLOOKUP(VLOOKUP($N$1,$X$4:$Y$11,2,FALSE)&amp;$S$1&amp;A536,作業ｼｰﾄ!$B$4:$N$709,9,FALSE)</f>
        <v>#N/A</v>
      </c>
      <c r="N536" s="44"/>
      <c r="O536" s="44"/>
      <c r="P536" s="30" t="e">
        <f>VLOOKUP(VLOOKUP($N$1,$X$4:$Y$11,2,FALSE)&amp;$S$1&amp;A536,作業ｼｰﾄ!$B$4:$N$709,10,FALSE)</f>
        <v>#N/A</v>
      </c>
      <c r="Q536" s="39" t="e">
        <f>VLOOKUP(VLOOKUP($N$1,$X$4:$Y$11,2,FALSE)&amp;$S$1&amp;A536,作業ｼｰﾄ!$B$4:$N$709,11,FALSE)</f>
        <v>#N/A</v>
      </c>
      <c r="R536" s="39"/>
      <c r="S536" s="39"/>
      <c r="T536" s="19" t="e">
        <f>VLOOKUP(VLOOKUP($N$1,$X$4:$Y$11,2,FALSE)&amp;$S$1&amp;A536,作業ｼｰﾄ!$B$4:$N$709,12,FALSE)</f>
        <v>#N/A</v>
      </c>
      <c r="U536" s="29" t="e">
        <f>VLOOKUP(VLOOKUP($N$1,$X$4:$Y$11,2,FALSE)&amp;$S$1&amp;A536,作業ｼｰﾄ!$B$4:$N$709,13,FALSE)</f>
        <v>#N/A</v>
      </c>
    </row>
    <row r="537" spans="1:21" ht="15.75" hidden="1" customHeight="1" x14ac:dyDescent="0.15">
      <c r="A537" s="3">
        <v>534</v>
      </c>
      <c r="B537" s="3">
        <f>IF(COUNTIF($I$4:L537,I537)=1,1,0)</f>
        <v>0</v>
      </c>
      <c r="C537" s="3" t="str">
        <f>IF(B537=0,"",SUM($B$4:B537))</f>
        <v/>
      </c>
      <c r="D537" s="39" t="e">
        <f>VLOOKUP(VLOOKUP($N$1,$X$4:$Y$11,2,FALSE)&amp;$S$1&amp;A537,作業ｼｰﾄ!$B$4:$N$709,6,FALSE)</f>
        <v>#N/A</v>
      </c>
      <c r="E537" s="39"/>
      <c r="F537" s="39"/>
      <c r="G537" s="40" t="e">
        <f>VLOOKUP(VLOOKUP($N$1,$X$4:$Y$11,2,FALSE)&amp;$S$1&amp;A537,作業ｼｰﾄ!$B$4:$N$709,7,FALSE)</f>
        <v>#N/A</v>
      </c>
      <c r="H537" s="40"/>
      <c r="I537" s="38" t="e">
        <f>VLOOKUP(VLOOKUP($N$1,$X$4:$Y$11,2,FALSE)&amp;$S$1&amp;A537,作業ｼｰﾄ!$B$4:$N$709,8,FALSE)</f>
        <v>#N/A</v>
      </c>
      <c r="J537" s="38"/>
      <c r="K537" s="38"/>
      <c r="L537" s="38"/>
      <c r="M537" s="44" t="e">
        <f>VLOOKUP(VLOOKUP($N$1,$X$4:$Y$11,2,FALSE)&amp;$S$1&amp;A537,作業ｼｰﾄ!$B$4:$N$709,9,FALSE)</f>
        <v>#N/A</v>
      </c>
      <c r="N537" s="44"/>
      <c r="O537" s="44"/>
      <c r="P537" s="30" t="e">
        <f>VLOOKUP(VLOOKUP($N$1,$X$4:$Y$11,2,FALSE)&amp;$S$1&amp;A537,作業ｼｰﾄ!$B$4:$N$709,10,FALSE)</f>
        <v>#N/A</v>
      </c>
      <c r="Q537" s="39" t="e">
        <f>VLOOKUP(VLOOKUP($N$1,$X$4:$Y$11,2,FALSE)&amp;$S$1&amp;A537,作業ｼｰﾄ!$B$4:$N$709,11,FALSE)</f>
        <v>#N/A</v>
      </c>
      <c r="R537" s="39"/>
      <c r="S537" s="39"/>
      <c r="T537" s="19" t="e">
        <f>VLOOKUP(VLOOKUP($N$1,$X$4:$Y$11,2,FALSE)&amp;$S$1&amp;A537,作業ｼｰﾄ!$B$4:$N$709,12,FALSE)</f>
        <v>#N/A</v>
      </c>
      <c r="U537" s="29" t="e">
        <f>VLOOKUP(VLOOKUP($N$1,$X$4:$Y$11,2,FALSE)&amp;$S$1&amp;A537,作業ｼｰﾄ!$B$4:$N$709,13,FALSE)</f>
        <v>#N/A</v>
      </c>
    </row>
    <row r="538" spans="1:21" ht="15.75" hidden="1" customHeight="1" x14ac:dyDescent="0.15">
      <c r="A538" s="3">
        <v>535</v>
      </c>
      <c r="B538" s="3">
        <f>IF(COUNTIF($I$4:L538,I538)=1,1,0)</f>
        <v>0</v>
      </c>
      <c r="C538" s="3" t="str">
        <f>IF(B538=0,"",SUM($B$4:B538))</f>
        <v/>
      </c>
      <c r="D538" s="39" t="e">
        <f>VLOOKUP(VLOOKUP($N$1,$X$4:$Y$11,2,FALSE)&amp;$S$1&amp;A538,作業ｼｰﾄ!$B$4:$N$709,6,FALSE)</f>
        <v>#N/A</v>
      </c>
      <c r="E538" s="39"/>
      <c r="F538" s="39"/>
      <c r="G538" s="40" t="e">
        <f>VLOOKUP(VLOOKUP($N$1,$X$4:$Y$11,2,FALSE)&amp;$S$1&amp;A538,作業ｼｰﾄ!$B$4:$N$709,7,FALSE)</f>
        <v>#N/A</v>
      </c>
      <c r="H538" s="40"/>
      <c r="I538" s="38" t="e">
        <f>VLOOKUP(VLOOKUP($N$1,$X$4:$Y$11,2,FALSE)&amp;$S$1&amp;A538,作業ｼｰﾄ!$B$4:$N$709,8,FALSE)</f>
        <v>#N/A</v>
      </c>
      <c r="J538" s="38"/>
      <c r="K538" s="38"/>
      <c r="L538" s="38"/>
      <c r="M538" s="44" t="e">
        <f>VLOOKUP(VLOOKUP($N$1,$X$4:$Y$11,2,FALSE)&amp;$S$1&amp;A538,作業ｼｰﾄ!$B$4:$N$709,9,FALSE)</f>
        <v>#N/A</v>
      </c>
      <c r="N538" s="44"/>
      <c r="O538" s="44"/>
      <c r="P538" s="30" t="e">
        <f>VLOOKUP(VLOOKUP($N$1,$X$4:$Y$11,2,FALSE)&amp;$S$1&amp;A538,作業ｼｰﾄ!$B$4:$N$709,10,FALSE)</f>
        <v>#N/A</v>
      </c>
      <c r="Q538" s="39" t="e">
        <f>VLOOKUP(VLOOKUP($N$1,$X$4:$Y$11,2,FALSE)&amp;$S$1&amp;A538,作業ｼｰﾄ!$B$4:$N$709,11,FALSE)</f>
        <v>#N/A</v>
      </c>
      <c r="R538" s="39"/>
      <c r="S538" s="39"/>
      <c r="T538" s="19" t="e">
        <f>VLOOKUP(VLOOKUP($N$1,$X$4:$Y$11,2,FALSE)&amp;$S$1&amp;A538,作業ｼｰﾄ!$B$4:$N$709,12,FALSE)</f>
        <v>#N/A</v>
      </c>
      <c r="U538" s="29" t="e">
        <f>VLOOKUP(VLOOKUP($N$1,$X$4:$Y$11,2,FALSE)&amp;$S$1&amp;A538,作業ｼｰﾄ!$B$4:$N$709,13,FALSE)</f>
        <v>#N/A</v>
      </c>
    </row>
    <row r="539" spans="1:21" ht="15.75" hidden="1" customHeight="1" x14ac:dyDescent="0.15">
      <c r="A539" s="3">
        <v>536</v>
      </c>
      <c r="B539" s="3">
        <f>IF(COUNTIF($I$4:L539,I539)=1,1,0)</f>
        <v>0</v>
      </c>
      <c r="C539" s="3" t="str">
        <f>IF(B539=0,"",SUM($B$4:B539))</f>
        <v/>
      </c>
      <c r="D539" s="39" t="e">
        <f>VLOOKUP(VLOOKUP($N$1,$X$4:$Y$11,2,FALSE)&amp;$S$1&amp;A539,作業ｼｰﾄ!$B$4:$N$709,6,FALSE)</f>
        <v>#N/A</v>
      </c>
      <c r="E539" s="39"/>
      <c r="F539" s="39"/>
      <c r="G539" s="40" t="e">
        <f>VLOOKUP(VLOOKUP($N$1,$X$4:$Y$11,2,FALSE)&amp;$S$1&amp;A539,作業ｼｰﾄ!$B$4:$N$709,7,FALSE)</f>
        <v>#N/A</v>
      </c>
      <c r="H539" s="40"/>
      <c r="I539" s="38" t="e">
        <f>VLOOKUP(VLOOKUP($N$1,$X$4:$Y$11,2,FALSE)&amp;$S$1&amp;A539,作業ｼｰﾄ!$B$4:$N$709,8,FALSE)</f>
        <v>#N/A</v>
      </c>
      <c r="J539" s="38"/>
      <c r="K539" s="38"/>
      <c r="L539" s="38"/>
      <c r="M539" s="44" t="e">
        <f>VLOOKUP(VLOOKUP($N$1,$X$4:$Y$11,2,FALSE)&amp;$S$1&amp;A539,作業ｼｰﾄ!$B$4:$N$709,9,FALSE)</f>
        <v>#N/A</v>
      </c>
      <c r="N539" s="44"/>
      <c r="O539" s="44"/>
      <c r="P539" s="30" t="e">
        <f>VLOOKUP(VLOOKUP($N$1,$X$4:$Y$11,2,FALSE)&amp;$S$1&amp;A539,作業ｼｰﾄ!$B$4:$N$709,10,FALSE)</f>
        <v>#N/A</v>
      </c>
      <c r="Q539" s="39" t="e">
        <f>VLOOKUP(VLOOKUP($N$1,$X$4:$Y$11,2,FALSE)&amp;$S$1&amp;A539,作業ｼｰﾄ!$B$4:$N$709,11,FALSE)</f>
        <v>#N/A</v>
      </c>
      <c r="R539" s="39"/>
      <c r="S539" s="39"/>
      <c r="T539" s="19" t="e">
        <f>VLOOKUP(VLOOKUP($N$1,$X$4:$Y$11,2,FALSE)&amp;$S$1&amp;A539,作業ｼｰﾄ!$B$4:$N$709,12,FALSE)</f>
        <v>#N/A</v>
      </c>
      <c r="U539" s="29" t="e">
        <f>VLOOKUP(VLOOKUP($N$1,$X$4:$Y$11,2,FALSE)&amp;$S$1&amp;A539,作業ｼｰﾄ!$B$4:$N$709,13,FALSE)</f>
        <v>#N/A</v>
      </c>
    </row>
    <row r="540" spans="1:21" ht="15.75" hidden="1" customHeight="1" x14ac:dyDescent="0.15">
      <c r="A540" s="3">
        <v>537</v>
      </c>
      <c r="B540" s="3">
        <f>IF(COUNTIF($I$4:L540,I540)=1,1,0)</f>
        <v>0</v>
      </c>
      <c r="C540" s="3" t="str">
        <f>IF(B540=0,"",SUM($B$4:B540))</f>
        <v/>
      </c>
      <c r="D540" s="39" t="e">
        <f>VLOOKUP(VLOOKUP($N$1,$X$4:$Y$11,2,FALSE)&amp;$S$1&amp;A540,作業ｼｰﾄ!$B$4:$N$709,6,FALSE)</f>
        <v>#N/A</v>
      </c>
      <c r="E540" s="39"/>
      <c r="F540" s="39"/>
      <c r="G540" s="40" t="e">
        <f>VLOOKUP(VLOOKUP($N$1,$X$4:$Y$11,2,FALSE)&amp;$S$1&amp;A540,作業ｼｰﾄ!$B$4:$N$709,7,FALSE)</f>
        <v>#N/A</v>
      </c>
      <c r="H540" s="40"/>
      <c r="I540" s="38" t="e">
        <f>VLOOKUP(VLOOKUP($N$1,$X$4:$Y$11,2,FALSE)&amp;$S$1&amp;A540,作業ｼｰﾄ!$B$4:$N$709,8,FALSE)</f>
        <v>#N/A</v>
      </c>
      <c r="J540" s="38"/>
      <c r="K540" s="38"/>
      <c r="L540" s="38"/>
      <c r="M540" s="44" t="e">
        <f>VLOOKUP(VLOOKUP($N$1,$X$4:$Y$11,2,FALSE)&amp;$S$1&amp;A540,作業ｼｰﾄ!$B$4:$N$709,9,FALSE)</f>
        <v>#N/A</v>
      </c>
      <c r="N540" s="44"/>
      <c r="O540" s="44"/>
      <c r="P540" s="30" t="e">
        <f>VLOOKUP(VLOOKUP($N$1,$X$4:$Y$11,2,FALSE)&amp;$S$1&amp;A540,作業ｼｰﾄ!$B$4:$N$709,10,FALSE)</f>
        <v>#N/A</v>
      </c>
      <c r="Q540" s="39" t="e">
        <f>VLOOKUP(VLOOKUP($N$1,$X$4:$Y$11,2,FALSE)&amp;$S$1&amp;A540,作業ｼｰﾄ!$B$4:$N$709,11,FALSE)</f>
        <v>#N/A</v>
      </c>
      <c r="R540" s="39"/>
      <c r="S540" s="39"/>
      <c r="T540" s="19" t="e">
        <f>VLOOKUP(VLOOKUP($N$1,$X$4:$Y$11,2,FALSE)&amp;$S$1&amp;A540,作業ｼｰﾄ!$B$4:$N$709,12,FALSE)</f>
        <v>#N/A</v>
      </c>
      <c r="U540" s="29" t="e">
        <f>VLOOKUP(VLOOKUP($N$1,$X$4:$Y$11,2,FALSE)&amp;$S$1&amp;A540,作業ｼｰﾄ!$B$4:$N$709,13,FALSE)</f>
        <v>#N/A</v>
      </c>
    </row>
    <row r="541" spans="1:21" ht="15.75" hidden="1" customHeight="1" x14ac:dyDescent="0.15">
      <c r="A541" s="3">
        <v>538</v>
      </c>
      <c r="B541" s="3">
        <f>IF(COUNTIF($I$4:L541,I541)=1,1,0)</f>
        <v>0</v>
      </c>
      <c r="C541" s="3" t="str">
        <f>IF(B541=0,"",SUM($B$4:B541))</f>
        <v/>
      </c>
      <c r="D541" s="39" t="e">
        <f>VLOOKUP(VLOOKUP($N$1,$X$4:$Y$11,2,FALSE)&amp;$S$1&amp;A541,作業ｼｰﾄ!$B$4:$N$709,6,FALSE)</f>
        <v>#N/A</v>
      </c>
      <c r="E541" s="39"/>
      <c r="F541" s="39"/>
      <c r="G541" s="40" t="e">
        <f>VLOOKUP(VLOOKUP($N$1,$X$4:$Y$11,2,FALSE)&amp;$S$1&amp;A541,作業ｼｰﾄ!$B$4:$N$709,7,FALSE)</f>
        <v>#N/A</v>
      </c>
      <c r="H541" s="40"/>
      <c r="I541" s="38" t="e">
        <f>VLOOKUP(VLOOKUP($N$1,$X$4:$Y$11,2,FALSE)&amp;$S$1&amp;A541,作業ｼｰﾄ!$B$4:$N$709,8,FALSE)</f>
        <v>#N/A</v>
      </c>
      <c r="J541" s="38"/>
      <c r="K541" s="38"/>
      <c r="L541" s="38"/>
      <c r="M541" s="44" t="e">
        <f>VLOOKUP(VLOOKUP($N$1,$X$4:$Y$11,2,FALSE)&amp;$S$1&amp;A541,作業ｼｰﾄ!$B$4:$N$709,9,FALSE)</f>
        <v>#N/A</v>
      </c>
      <c r="N541" s="44"/>
      <c r="O541" s="44"/>
      <c r="P541" s="30" t="e">
        <f>VLOOKUP(VLOOKUP($N$1,$X$4:$Y$11,2,FALSE)&amp;$S$1&amp;A541,作業ｼｰﾄ!$B$4:$N$709,10,FALSE)</f>
        <v>#N/A</v>
      </c>
      <c r="Q541" s="39" t="e">
        <f>VLOOKUP(VLOOKUP($N$1,$X$4:$Y$11,2,FALSE)&amp;$S$1&amp;A541,作業ｼｰﾄ!$B$4:$N$709,11,FALSE)</f>
        <v>#N/A</v>
      </c>
      <c r="R541" s="39"/>
      <c r="S541" s="39"/>
      <c r="T541" s="19" t="e">
        <f>VLOOKUP(VLOOKUP($N$1,$X$4:$Y$11,2,FALSE)&amp;$S$1&amp;A541,作業ｼｰﾄ!$B$4:$N$709,12,FALSE)</f>
        <v>#N/A</v>
      </c>
      <c r="U541" s="29" t="e">
        <f>VLOOKUP(VLOOKUP($N$1,$X$4:$Y$11,2,FALSE)&amp;$S$1&amp;A541,作業ｼｰﾄ!$B$4:$N$709,13,FALSE)</f>
        <v>#N/A</v>
      </c>
    </row>
    <row r="542" spans="1:21" ht="15.75" hidden="1" customHeight="1" x14ac:dyDescent="0.15">
      <c r="A542" s="3">
        <v>539</v>
      </c>
      <c r="B542" s="3">
        <f>IF(COUNTIF($I$4:L542,I542)=1,1,0)</f>
        <v>0</v>
      </c>
      <c r="C542" s="3" t="str">
        <f>IF(B542=0,"",SUM($B$4:B542))</f>
        <v/>
      </c>
      <c r="D542" s="39" t="e">
        <f>VLOOKUP(VLOOKUP($N$1,$X$4:$Y$11,2,FALSE)&amp;$S$1&amp;A542,作業ｼｰﾄ!$B$4:$N$709,6,FALSE)</f>
        <v>#N/A</v>
      </c>
      <c r="E542" s="39"/>
      <c r="F542" s="39"/>
      <c r="G542" s="40" t="e">
        <f>VLOOKUP(VLOOKUP($N$1,$X$4:$Y$11,2,FALSE)&amp;$S$1&amp;A542,作業ｼｰﾄ!$B$4:$N$709,7,FALSE)</f>
        <v>#N/A</v>
      </c>
      <c r="H542" s="40"/>
      <c r="I542" s="38" t="e">
        <f>VLOOKUP(VLOOKUP($N$1,$X$4:$Y$11,2,FALSE)&amp;$S$1&amp;A542,作業ｼｰﾄ!$B$4:$N$709,8,FALSE)</f>
        <v>#N/A</v>
      </c>
      <c r="J542" s="38"/>
      <c r="K542" s="38"/>
      <c r="L542" s="38"/>
      <c r="M542" s="44" t="e">
        <f>VLOOKUP(VLOOKUP($N$1,$X$4:$Y$11,2,FALSE)&amp;$S$1&amp;A542,作業ｼｰﾄ!$B$4:$N$709,9,FALSE)</f>
        <v>#N/A</v>
      </c>
      <c r="N542" s="44"/>
      <c r="O542" s="44"/>
      <c r="P542" s="30" t="e">
        <f>VLOOKUP(VLOOKUP($N$1,$X$4:$Y$11,2,FALSE)&amp;$S$1&amp;A542,作業ｼｰﾄ!$B$4:$N$709,10,FALSE)</f>
        <v>#N/A</v>
      </c>
      <c r="Q542" s="39" t="e">
        <f>VLOOKUP(VLOOKUP($N$1,$X$4:$Y$11,2,FALSE)&amp;$S$1&amp;A542,作業ｼｰﾄ!$B$4:$N$709,11,FALSE)</f>
        <v>#N/A</v>
      </c>
      <c r="R542" s="39"/>
      <c r="S542" s="39"/>
      <c r="T542" s="19" t="e">
        <f>VLOOKUP(VLOOKUP($N$1,$X$4:$Y$11,2,FALSE)&amp;$S$1&amp;A542,作業ｼｰﾄ!$B$4:$N$709,12,FALSE)</f>
        <v>#N/A</v>
      </c>
      <c r="U542" s="29" t="e">
        <f>VLOOKUP(VLOOKUP($N$1,$X$4:$Y$11,2,FALSE)&amp;$S$1&amp;A542,作業ｼｰﾄ!$B$4:$N$709,13,FALSE)</f>
        <v>#N/A</v>
      </c>
    </row>
    <row r="543" spans="1:21" ht="15.75" hidden="1" customHeight="1" x14ac:dyDescent="0.15">
      <c r="A543" s="3">
        <v>540</v>
      </c>
      <c r="B543" s="3">
        <f>IF(COUNTIF($I$4:L543,I543)=1,1,0)</f>
        <v>0</v>
      </c>
      <c r="C543" s="3" t="str">
        <f>IF(B543=0,"",SUM($B$4:B543))</f>
        <v/>
      </c>
      <c r="D543" s="39" t="e">
        <f>VLOOKUP(VLOOKUP($N$1,$X$4:$Y$11,2,FALSE)&amp;$S$1&amp;A543,作業ｼｰﾄ!$B$4:$N$709,6,FALSE)</f>
        <v>#N/A</v>
      </c>
      <c r="E543" s="39"/>
      <c r="F543" s="39"/>
      <c r="G543" s="40" t="e">
        <f>VLOOKUP(VLOOKUP($N$1,$X$4:$Y$11,2,FALSE)&amp;$S$1&amp;A543,作業ｼｰﾄ!$B$4:$N$709,7,FALSE)</f>
        <v>#N/A</v>
      </c>
      <c r="H543" s="40"/>
      <c r="I543" s="38" t="e">
        <f>VLOOKUP(VLOOKUP($N$1,$X$4:$Y$11,2,FALSE)&amp;$S$1&amp;A543,作業ｼｰﾄ!$B$4:$N$709,8,FALSE)</f>
        <v>#N/A</v>
      </c>
      <c r="J543" s="38"/>
      <c r="K543" s="38"/>
      <c r="L543" s="38"/>
      <c r="M543" s="44" t="e">
        <f>VLOOKUP(VLOOKUP($N$1,$X$4:$Y$11,2,FALSE)&amp;$S$1&amp;A543,作業ｼｰﾄ!$B$4:$N$709,9,FALSE)</f>
        <v>#N/A</v>
      </c>
      <c r="N543" s="44"/>
      <c r="O543" s="44"/>
      <c r="P543" s="30" t="e">
        <f>VLOOKUP(VLOOKUP($N$1,$X$4:$Y$11,2,FALSE)&amp;$S$1&amp;A543,作業ｼｰﾄ!$B$4:$N$709,10,FALSE)</f>
        <v>#N/A</v>
      </c>
      <c r="Q543" s="39" t="e">
        <f>VLOOKUP(VLOOKUP($N$1,$X$4:$Y$11,2,FALSE)&amp;$S$1&amp;A543,作業ｼｰﾄ!$B$4:$N$709,11,FALSE)</f>
        <v>#N/A</v>
      </c>
      <c r="R543" s="39"/>
      <c r="S543" s="39"/>
      <c r="T543" s="19" t="e">
        <f>VLOOKUP(VLOOKUP($N$1,$X$4:$Y$11,2,FALSE)&amp;$S$1&amp;A543,作業ｼｰﾄ!$B$4:$N$709,12,FALSE)</f>
        <v>#N/A</v>
      </c>
      <c r="U543" s="29" t="e">
        <f>VLOOKUP(VLOOKUP($N$1,$X$4:$Y$11,2,FALSE)&amp;$S$1&amp;A543,作業ｼｰﾄ!$B$4:$N$709,13,FALSE)</f>
        <v>#N/A</v>
      </c>
    </row>
    <row r="544" spans="1:21" ht="15.75" hidden="1" customHeight="1" x14ac:dyDescent="0.15">
      <c r="A544" s="3">
        <v>541</v>
      </c>
      <c r="B544" s="3">
        <f>IF(COUNTIF($I$4:L544,I544)=1,1,0)</f>
        <v>0</v>
      </c>
      <c r="C544" s="3" t="str">
        <f>IF(B544=0,"",SUM($B$4:B544))</f>
        <v/>
      </c>
      <c r="D544" s="39" t="e">
        <f>VLOOKUP(VLOOKUP($N$1,$X$4:$Y$11,2,FALSE)&amp;$S$1&amp;A544,作業ｼｰﾄ!$B$4:$N$709,6,FALSE)</f>
        <v>#N/A</v>
      </c>
      <c r="E544" s="39"/>
      <c r="F544" s="39"/>
      <c r="G544" s="40" t="e">
        <f>VLOOKUP(VLOOKUP($N$1,$X$4:$Y$11,2,FALSE)&amp;$S$1&amp;A544,作業ｼｰﾄ!$B$4:$N$709,7,FALSE)</f>
        <v>#N/A</v>
      </c>
      <c r="H544" s="40"/>
      <c r="I544" s="38" t="e">
        <f>VLOOKUP(VLOOKUP($N$1,$X$4:$Y$11,2,FALSE)&amp;$S$1&amp;A544,作業ｼｰﾄ!$B$4:$N$709,8,FALSE)</f>
        <v>#N/A</v>
      </c>
      <c r="J544" s="38"/>
      <c r="K544" s="38"/>
      <c r="L544" s="38"/>
      <c r="M544" s="44" t="e">
        <f>VLOOKUP(VLOOKUP($N$1,$X$4:$Y$11,2,FALSE)&amp;$S$1&amp;A544,作業ｼｰﾄ!$B$4:$N$709,9,FALSE)</f>
        <v>#N/A</v>
      </c>
      <c r="N544" s="44"/>
      <c r="O544" s="44"/>
      <c r="P544" s="30" t="e">
        <f>VLOOKUP(VLOOKUP($N$1,$X$4:$Y$11,2,FALSE)&amp;$S$1&amp;A544,作業ｼｰﾄ!$B$4:$N$709,10,FALSE)</f>
        <v>#N/A</v>
      </c>
      <c r="Q544" s="39" t="e">
        <f>VLOOKUP(VLOOKUP($N$1,$X$4:$Y$11,2,FALSE)&amp;$S$1&amp;A544,作業ｼｰﾄ!$B$4:$N$709,11,FALSE)</f>
        <v>#N/A</v>
      </c>
      <c r="R544" s="39"/>
      <c r="S544" s="39"/>
      <c r="T544" s="19" t="e">
        <f>VLOOKUP(VLOOKUP($N$1,$X$4:$Y$11,2,FALSE)&amp;$S$1&amp;A544,作業ｼｰﾄ!$B$4:$N$709,12,FALSE)</f>
        <v>#N/A</v>
      </c>
      <c r="U544" s="29" t="e">
        <f>VLOOKUP(VLOOKUP($N$1,$X$4:$Y$11,2,FALSE)&amp;$S$1&amp;A544,作業ｼｰﾄ!$B$4:$N$709,13,FALSE)</f>
        <v>#N/A</v>
      </c>
    </row>
    <row r="545" spans="1:21" ht="15.75" hidden="1" customHeight="1" x14ac:dyDescent="0.15">
      <c r="A545" s="3">
        <v>542</v>
      </c>
      <c r="B545" s="3">
        <f>IF(COUNTIF($I$4:L545,I545)=1,1,0)</f>
        <v>0</v>
      </c>
      <c r="C545" s="3" t="str">
        <f>IF(B545=0,"",SUM($B$4:B545))</f>
        <v/>
      </c>
      <c r="D545" s="39" t="e">
        <f>VLOOKUP(VLOOKUP($N$1,$X$4:$Y$11,2,FALSE)&amp;$S$1&amp;A545,作業ｼｰﾄ!$B$4:$N$709,6,FALSE)</f>
        <v>#N/A</v>
      </c>
      <c r="E545" s="39"/>
      <c r="F545" s="39"/>
      <c r="G545" s="40" t="e">
        <f>VLOOKUP(VLOOKUP($N$1,$X$4:$Y$11,2,FALSE)&amp;$S$1&amp;A545,作業ｼｰﾄ!$B$4:$N$709,7,FALSE)</f>
        <v>#N/A</v>
      </c>
      <c r="H545" s="40"/>
      <c r="I545" s="38" t="e">
        <f>VLOOKUP(VLOOKUP($N$1,$X$4:$Y$11,2,FALSE)&amp;$S$1&amp;A545,作業ｼｰﾄ!$B$4:$N$709,8,FALSE)</f>
        <v>#N/A</v>
      </c>
      <c r="J545" s="38"/>
      <c r="K545" s="38"/>
      <c r="L545" s="38"/>
      <c r="M545" s="44" t="e">
        <f>VLOOKUP(VLOOKUP($N$1,$X$4:$Y$11,2,FALSE)&amp;$S$1&amp;A545,作業ｼｰﾄ!$B$4:$N$709,9,FALSE)</f>
        <v>#N/A</v>
      </c>
      <c r="N545" s="44"/>
      <c r="O545" s="44"/>
      <c r="P545" s="30" t="e">
        <f>VLOOKUP(VLOOKUP($N$1,$X$4:$Y$11,2,FALSE)&amp;$S$1&amp;A545,作業ｼｰﾄ!$B$4:$N$709,10,FALSE)</f>
        <v>#N/A</v>
      </c>
      <c r="Q545" s="39" t="e">
        <f>VLOOKUP(VLOOKUP($N$1,$X$4:$Y$11,2,FALSE)&amp;$S$1&amp;A545,作業ｼｰﾄ!$B$4:$N$709,11,FALSE)</f>
        <v>#N/A</v>
      </c>
      <c r="R545" s="39"/>
      <c r="S545" s="39"/>
      <c r="T545" s="19" t="e">
        <f>VLOOKUP(VLOOKUP($N$1,$X$4:$Y$11,2,FALSE)&amp;$S$1&amp;A545,作業ｼｰﾄ!$B$4:$N$709,12,FALSE)</f>
        <v>#N/A</v>
      </c>
      <c r="U545" s="29" t="e">
        <f>VLOOKUP(VLOOKUP($N$1,$X$4:$Y$11,2,FALSE)&amp;$S$1&amp;A545,作業ｼｰﾄ!$B$4:$N$709,13,FALSE)</f>
        <v>#N/A</v>
      </c>
    </row>
    <row r="546" spans="1:21" ht="15.75" hidden="1" customHeight="1" x14ac:dyDescent="0.15">
      <c r="A546" s="3">
        <v>543</v>
      </c>
      <c r="B546" s="3">
        <f>IF(COUNTIF($I$4:L546,I546)=1,1,0)</f>
        <v>0</v>
      </c>
      <c r="C546" s="3" t="str">
        <f>IF(B546=0,"",SUM($B$4:B546))</f>
        <v/>
      </c>
      <c r="D546" s="39" t="e">
        <f>VLOOKUP(VLOOKUP($N$1,$X$4:$Y$11,2,FALSE)&amp;$S$1&amp;A546,作業ｼｰﾄ!$B$4:$N$709,6,FALSE)</f>
        <v>#N/A</v>
      </c>
      <c r="E546" s="39"/>
      <c r="F546" s="39"/>
      <c r="G546" s="40" t="e">
        <f>VLOOKUP(VLOOKUP($N$1,$X$4:$Y$11,2,FALSE)&amp;$S$1&amp;A546,作業ｼｰﾄ!$B$4:$N$709,7,FALSE)</f>
        <v>#N/A</v>
      </c>
      <c r="H546" s="40"/>
      <c r="I546" s="38" t="e">
        <f>VLOOKUP(VLOOKUP($N$1,$X$4:$Y$11,2,FALSE)&amp;$S$1&amp;A546,作業ｼｰﾄ!$B$4:$N$709,8,FALSE)</f>
        <v>#N/A</v>
      </c>
      <c r="J546" s="38"/>
      <c r="K546" s="38"/>
      <c r="L546" s="38"/>
      <c r="M546" s="44" t="e">
        <f>VLOOKUP(VLOOKUP($N$1,$X$4:$Y$11,2,FALSE)&amp;$S$1&amp;A546,作業ｼｰﾄ!$B$4:$N$709,9,FALSE)</f>
        <v>#N/A</v>
      </c>
      <c r="N546" s="44"/>
      <c r="O546" s="44"/>
      <c r="P546" s="30" t="e">
        <f>VLOOKUP(VLOOKUP($N$1,$X$4:$Y$11,2,FALSE)&amp;$S$1&amp;A546,作業ｼｰﾄ!$B$4:$N$709,10,FALSE)</f>
        <v>#N/A</v>
      </c>
      <c r="Q546" s="39" t="e">
        <f>VLOOKUP(VLOOKUP($N$1,$X$4:$Y$11,2,FALSE)&amp;$S$1&amp;A546,作業ｼｰﾄ!$B$4:$N$709,11,FALSE)</f>
        <v>#N/A</v>
      </c>
      <c r="R546" s="39"/>
      <c r="S546" s="39"/>
      <c r="T546" s="19" t="e">
        <f>VLOOKUP(VLOOKUP($N$1,$X$4:$Y$11,2,FALSE)&amp;$S$1&amp;A546,作業ｼｰﾄ!$B$4:$N$709,12,FALSE)</f>
        <v>#N/A</v>
      </c>
      <c r="U546" s="29" t="e">
        <f>VLOOKUP(VLOOKUP($N$1,$X$4:$Y$11,2,FALSE)&amp;$S$1&amp;A546,作業ｼｰﾄ!$B$4:$N$709,13,FALSE)</f>
        <v>#N/A</v>
      </c>
    </row>
    <row r="547" spans="1:21" ht="15.75" hidden="1" customHeight="1" x14ac:dyDescent="0.15">
      <c r="A547" s="3">
        <v>544</v>
      </c>
      <c r="B547" s="3">
        <f>IF(COUNTIF($I$4:L547,I547)=1,1,0)</f>
        <v>0</v>
      </c>
      <c r="C547" s="3" t="str">
        <f>IF(B547=0,"",SUM($B$4:B547))</f>
        <v/>
      </c>
      <c r="D547" s="39" t="e">
        <f>VLOOKUP(VLOOKUP($N$1,$X$4:$Y$11,2,FALSE)&amp;$S$1&amp;A547,作業ｼｰﾄ!$B$4:$N$709,6,FALSE)</f>
        <v>#N/A</v>
      </c>
      <c r="E547" s="39"/>
      <c r="F547" s="39"/>
      <c r="G547" s="40" t="e">
        <f>VLOOKUP(VLOOKUP($N$1,$X$4:$Y$11,2,FALSE)&amp;$S$1&amp;A547,作業ｼｰﾄ!$B$4:$N$709,7,FALSE)</f>
        <v>#N/A</v>
      </c>
      <c r="H547" s="40"/>
      <c r="I547" s="38" t="e">
        <f>VLOOKUP(VLOOKUP($N$1,$X$4:$Y$11,2,FALSE)&amp;$S$1&amp;A547,作業ｼｰﾄ!$B$4:$N$709,8,FALSE)</f>
        <v>#N/A</v>
      </c>
      <c r="J547" s="38"/>
      <c r="K547" s="38"/>
      <c r="L547" s="38"/>
      <c r="M547" s="44" t="e">
        <f>VLOOKUP(VLOOKUP($N$1,$X$4:$Y$11,2,FALSE)&amp;$S$1&amp;A547,作業ｼｰﾄ!$B$4:$N$709,9,FALSE)</f>
        <v>#N/A</v>
      </c>
      <c r="N547" s="44"/>
      <c r="O547" s="44"/>
      <c r="P547" s="30" t="e">
        <f>VLOOKUP(VLOOKUP($N$1,$X$4:$Y$11,2,FALSE)&amp;$S$1&amp;A547,作業ｼｰﾄ!$B$4:$N$709,10,FALSE)</f>
        <v>#N/A</v>
      </c>
      <c r="Q547" s="39" t="e">
        <f>VLOOKUP(VLOOKUP($N$1,$X$4:$Y$11,2,FALSE)&amp;$S$1&amp;A547,作業ｼｰﾄ!$B$4:$N$709,11,FALSE)</f>
        <v>#N/A</v>
      </c>
      <c r="R547" s="39"/>
      <c r="S547" s="39"/>
      <c r="T547" s="19" t="e">
        <f>VLOOKUP(VLOOKUP($N$1,$X$4:$Y$11,2,FALSE)&amp;$S$1&amp;A547,作業ｼｰﾄ!$B$4:$N$709,12,FALSE)</f>
        <v>#N/A</v>
      </c>
      <c r="U547" s="29" t="e">
        <f>VLOOKUP(VLOOKUP($N$1,$X$4:$Y$11,2,FALSE)&amp;$S$1&amp;A547,作業ｼｰﾄ!$B$4:$N$709,13,FALSE)</f>
        <v>#N/A</v>
      </c>
    </row>
    <row r="548" spans="1:21" ht="15.75" hidden="1" customHeight="1" x14ac:dyDescent="0.15">
      <c r="A548" s="3">
        <v>545</v>
      </c>
      <c r="B548" s="3">
        <f>IF(COUNTIF($I$4:L548,I548)=1,1,0)</f>
        <v>0</v>
      </c>
      <c r="C548" s="3" t="str">
        <f>IF(B548=0,"",SUM($B$4:B548))</f>
        <v/>
      </c>
      <c r="D548" s="39" t="e">
        <f>VLOOKUP(VLOOKUP($N$1,$X$4:$Y$11,2,FALSE)&amp;$S$1&amp;A548,作業ｼｰﾄ!$B$4:$N$709,6,FALSE)</f>
        <v>#N/A</v>
      </c>
      <c r="E548" s="39"/>
      <c r="F548" s="39"/>
      <c r="G548" s="40" t="e">
        <f>VLOOKUP(VLOOKUP($N$1,$X$4:$Y$11,2,FALSE)&amp;$S$1&amp;A548,作業ｼｰﾄ!$B$4:$N$709,7,FALSE)</f>
        <v>#N/A</v>
      </c>
      <c r="H548" s="40"/>
      <c r="I548" s="38" t="e">
        <f>VLOOKUP(VLOOKUP($N$1,$X$4:$Y$11,2,FALSE)&amp;$S$1&amp;A548,作業ｼｰﾄ!$B$4:$N$709,8,FALSE)</f>
        <v>#N/A</v>
      </c>
      <c r="J548" s="38"/>
      <c r="K548" s="38"/>
      <c r="L548" s="38"/>
      <c r="M548" s="44" t="e">
        <f>VLOOKUP(VLOOKUP($N$1,$X$4:$Y$11,2,FALSE)&amp;$S$1&amp;A548,作業ｼｰﾄ!$B$4:$N$709,9,FALSE)</f>
        <v>#N/A</v>
      </c>
      <c r="N548" s="44"/>
      <c r="O548" s="44"/>
      <c r="P548" s="30" t="e">
        <f>VLOOKUP(VLOOKUP($N$1,$X$4:$Y$11,2,FALSE)&amp;$S$1&amp;A548,作業ｼｰﾄ!$B$4:$N$709,10,FALSE)</f>
        <v>#N/A</v>
      </c>
      <c r="Q548" s="39" t="e">
        <f>VLOOKUP(VLOOKUP($N$1,$X$4:$Y$11,2,FALSE)&amp;$S$1&amp;A548,作業ｼｰﾄ!$B$4:$N$709,11,FALSE)</f>
        <v>#N/A</v>
      </c>
      <c r="R548" s="39"/>
      <c r="S548" s="39"/>
      <c r="T548" s="19" t="e">
        <f>VLOOKUP(VLOOKUP($N$1,$X$4:$Y$11,2,FALSE)&amp;$S$1&amp;A548,作業ｼｰﾄ!$B$4:$N$709,12,FALSE)</f>
        <v>#N/A</v>
      </c>
      <c r="U548" s="29" t="e">
        <f>VLOOKUP(VLOOKUP($N$1,$X$4:$Y$11,2,FALSE)&amp;$S$1&amp;A548,作業ｼｰﾄ!$B$4:$N$709,13,FALSE)</f>
        <v>#N/A</v>
      </c>
    </row>
    <row r="549" spans="1:21" ht="15.75" hidden="1" customHeight="1" x14ac:dyDescent="0.15">
      <c r="A549" s="3">
        <v>546</v>
      </c>
      <c r="B549" s="3">
        <f>IF(COUNTIF($I$4:L549,I549)=1,1,0)</f>
        <v>0</v>
      </c>
      <c r="C549" s="3" t="str">
        <f>IF(B549=0,"",SUM($B$4:B549))</f>
        <v/>
      </c>
      <c r="D549" s="39" t="e">
        <f>VLOOKUP(VLOOKUP($N$1,$X$4:$Y$11,2,FALSE)&amp;$S$1&amp;A549,作業ｼｰﾄ!$B$4:$N$709,6,FALSE)</f>
        <v>#N/A</v>
      </c>
      <c r="E549" s="39"/>
      <c r="F549" s="39"/>
      <c r="G549" s="40" t="e">
        <f>VLOOKUP(VLOOKUP($N$1,$X$4:$Y$11,2,FALSE)&amp;$S$1&amp;A549,作業ｼｰﾄ!$B$4:$N$709,7,FALSE)</f>
        <v>#N/A</v>
      </c>
      <c r="H549" s="40"/>
      <c r="I549" s="38" t="e">
        <f>VLOOKUP(VLOOKUP($N$1,$X$4:$Y$11,2,FALSE)&amp;$S$1&amp;A549,作業ｼｰﾄ!$B$4:$N$709,8,FALSE)</f>
        <v>#N/A</v>
      </c>
      <c r="J549" s="38"/>
      <c r="K549" s="38"/>
      <c r="L549" s="38"/>
      <c r="M549" s="44" t="e">
        <f>VLOOKUP(VLOOKUP($N$1,$X$4:$Y$11,2,FALSE)&amp;$S$1&amp;A549,作業ｼｰﾄ!$B$4:$N$709,9,FALSE)</f>
        <v>#N/A</v>
      </c>
      <c r="N549" s="44"/>
      <c r="O549" s="44"/>
      <c r="P549" s="30" t="e">
        <f>VLOOKUP(VLOOKUP($N$1,$X$4:$Y$11,2,FALSE)&amp;$S$1&amp;A549,作業ｼｰﾄ!$B$4:$N$709,10,FALSE)</f>
        <v>#N/A</v>
      </c>
      <c r="Q549" s="39" t="e">
        <f>VLOOKUP(VLOOKUP($N$1,$X$4:$Y$11,2,FALSE)&amp;$S$1&amp;A549,作業ｼｰﾄ!$B$4:$N$709,11,FALSE)</f>
        <v>#N/A</v>
      </c>
      <c r="R549" s="39"/>
      <c r="S549" s="39"/>
      <c r="T549" s="19" t="e">
        <f>VLOOKUP(VLOOKUP($N$1,$X$4:$Y$11,2,FALSE)&amp;$S$1&amp;A549,作業ｼｰﾄ!$B$4:$N$709,12,FALSE)</f>
        <v>#N/A</v>
      </c>
      <c r="U549" s="29" t="e">
        <f>VLOOKUP(VLOOKUP($N$1,$X$4:$Y$11,2,FALSE)&amp;$S$1&amp;A549,作業ｼｰﾄ!$B$4:$N$709,13,FALSE)</f>
        <v>#N/A</v>
      </c>
    </row>
    <row r="550" spans="1:21" ht="15.75" hidden="1" customHeight="1" x14ac:dyDescent="0.15">
      <c r="A550" s="3">
        <v>547</v>
      </c>
      <c r="B550" s="3">
        <f>IF(COUNTIF($I$4:L550,I550)=1,1,0)</f>
        <v>0</v>
      </c>
      <c r="C550" s="3" t="str">
        <f>IF(B550=0,"",SUM($B$4:B550))</f>
        <v/>
      </c>
      <c r="D550" s="39" t="e">
        <f>VLOOKUP(VLOOKUP($N$1,$X$4:$Y$11,2,FALSE)&amp;$S$1&amp;A550,作業ｼｰﾄ!$B$4:$N$709,6,FALSE)</f>
        <v>#N/A</v>
      </c>
      <c r="E550" s="39"/>
      <c r="F550" s="39"/>
      <c r="G550" s="40" t="e">
        <f>VLOOKUP(VLOOKUP($N$1,$X$4:$Y$11,2,FALSE)&amp;$S$1&amp;A550,作業ｼｰﾄ!$B$4:$N$709,7,FALSE)</f>
        <v>#N/A</v>
      </c>
      <c r="H550" s="40"/>
      <c r="I550" s="38" t="e">
        <f>VLOOKUP(VLOOKUP($N$1,$X$4:$Y$11,2,FALSE)&amp;$S$1&amp;A550,作業ｼｰﾄ!$B$4:$N$709,8,FALSE)</f>
        <v>#N/A</v>
      </c>
      <c r="J550" s="38"/>
      <c r="K550" s="38"/>
      <c r="L550" s="38"/>
      <c r="M550" s="44" t="e">
        <f>VLOOKUP(VLOOKUP($N$1,$X$4:$Y$11,2,FALSE)&amp;$S$1&amp;A550,作業ｼｰﾄ!$B$4:$N$709,9,FALSE)</f>
        <v>#N/A</v>
      </c>
      <c r="N550" s="44"/>
      <c r="O550" s="44"/>
      <c r="P550" s="30" t="e">
        <f>VLOOKUP(VLOOKUP($N$1,$X$4:$Y$11,2,FALSE)&amp;$S$1&amp;A550,作業ｼｰﾄ!$B$4:$N$709,10,FALSE)</f>
        <v>#N/A</v>
      </c>
      <c r="Q550" s="39" t="e">
        <f>VLOOKUP(VLOOKUP($N$1,$X$4:$Y$11,2,FALSE)&amp;$S$1&amp;A550,作業ｼｰﾄ!$B$4:$N$709,11,FALSE)</f>
        <v>#N/A</v>
      </c>
      <c r="R550" s="39"/>
      <c r="S550" s="39"/>
      <c r="T550" s="19" t="e">
        <f>VLOOKUP(VLOOKUP($N$1,$X$4:$Y$11,2,FALSE)&amp;$S$1&amp;A550,作業ｼｰﾄ!$B$4:$N$709,12,FALSE)</f>
        <v>#N/A</v>
      </c>
      <c r="U550" s="29" t="e">
        <f>VLOOKUP(VLOOKUP($N$1,$X$4:$Y$11,2,FALSE)&amp;$S$1&amp;A550,作業ｼｰﾄ!$B$4:$N$709,13,FALSE)</f>
        <v>#N/A</v>
      </c>
    </row>
    <row r="551" spans="1:21" ht="15.75" hidden="1" customHeight="1" x14ac:dyDescent="0.15">
      <c r="A551" s="3">
        <v>548</v>
      </c>
      <c r="B551" s="3">
        <f>IF(COUNTIF($I$4:L551,I551)=1,1,0)</f>
        <v>0</v>
      </c>
      <c r="C551" s="3" t="str">
        <f>IF(B551=0,"",SUM($B$4:B551))</f>
        <v/>
      </c>
      <c r="D551" s="39" t="e">
        <f>VLOOKUP(VLOOKUP($N$1,$X$4:$Y$11,2,FALSE)&amp;$S$1&amp;A551,作業ｼｰﾄ!$B$4:$N$709,6,FALSE)</f>
        <v>#N/A</v>
      </c>
      <c r="E551" s="39"/>
      <c r="F551" s="39"/>
      <c r="G551" s="40" t="e">
        <f>VLOOKUP(VLOOKUP($N$1,$X$4:$Y$11,2,FALSE)&amp;$S$1&amp;A551,作業ｼｰﾄ!$B$4:$N$709,7,FALSE)</f>
        <v>#N/A</v>
      </c>
      <c r="H551" s="40"/>
      <c r="I551" s="38" t="e">
        <f>VLOOKUP(VLOOKUP($N$1,$X$4:$Y$11,2,FALSE)&amp;$S$1&amp;A551,作業ｼｰﾄ!$B$4:$N$709,8,FALSE)</f>
        <v>#N/A</v>
      </c>
      <c r="J551" s="38"/>
      <c r="K551" s="38"/>
      <c r="L551" s="38"/>
      <c r="M551" s="44" t="e">
        <f>VLOOKUP(VLOOKUP($N$1,$X$4:$Y$11,2,FALSE)&amp;$S$1&amp;A551,作業ｼｰﾄ!$B$4:$N$709,9,FALSE)</f>
        <v>#N/A</v>
      </c>
      <c r="N551" s="44"/>
      <c r="O551" s="44"/>
      <c r="P551" s="30" t="e">
        <f>VLOOKUP(VLOOKUP($N$1,$X$4:$Y$11,2,FALSE)&amp;$S$1&amp;A551,作業ｼｰﾄ!$B$4:$N$709,10,FALSE)</f>
        <v>#N/A</v>
      </c>
      <c r="Q551" s="39" t="e">
        <f>VLOOKUP(VLOOKUP($N$1,$X$4:$Y$11,2,FALSE)&amp;$S$1&amp;A551,作業ｼｰﾄ!$B$4:$N$709,11,FALSE)</f>
        <v>#N/A</v>
      </c>
      <c r="R551" s="39"/>
      <c r="S551" s="39"/>
      <c r="T551" s="19" t="e">
        <f>VLOOKUP(VLOOKUP($N$1,$X$4:$Y$11,2,FALSE)&amp;$S$1&amp;A551,作業ｼｰﾄ!$B$4:$N$709,12,FALSE)</f>
        <v>#N/A</v>
      </c>
      <c r="U551" s="29" t="e">
        <f>VLOOKUP(VLOOKUP($N$1,$X$4:$Y$11,2,FALSE)&amp;$S$1&amp;A551,作業ｼｰﾄ!$B$4:$N$709,13,FALSE)</f>
        <v>#N/A</v>
      </c>
    </row>
    <row r="552" spans="1:21" ht="15.75" hidden="1" customHeight="1" x14ac:dyDescent="0.15">
      <c r="A552" s="3">
        <v>549</v>
      </c>
      <c r="B552" s="3">
        <f>IF(COUNTIF($I$4:L552,I552)=1,1,0)</f>
        <v>0</v>
      </c>
      <c r="C552" s="3" t="str">
        <f>IF(B552=0,"",SUM($B$4:B552))</f>
        <v/>
      </c>
      <c r="D552" s="39" t="e">
        <f>VLOOKUP(VLOOKUP($N$1,$X$4:$Y$11,2,FALSE)&amp;$S$1&amp;A552,作業ｼｰﾄ!$B$4:$N$709,6,FALSE)</f>
        <v>#N/A</v>
      </c>
      <c r="E552" s="39"/>
      <c r="F552" s="39"/>
      <c r="G552" s="40" t="e">
        <f>VLOOKUP(VLOOKUP($N$1,$X$4:$Y$11,2,FALSE)&amp;$S$1&amp;A552,作業ｼｰﾄ!$B$4:$N$709,7,FALSE)</f>
        <v>#N/A</v>
      </c>
      <c r="H552" s="40"/>
      <c r="I552" s="38" t="e">
        <f>VLOOKUP(VLOOKUP($N$1,$X$4:$Y$11,2,FALSE)&amp;$S$1&amp;A552,作業ｼｰﾄ!$B$4:$N$709,8,FALSE)</f>
        <v>#N/A</v>
      </c>
      <c r="J552" s="38"/>
      <c r="K552" s="38"/>
      <c r="L552" s="38"/>
      <c r="M552" s="44" t="e">
        <f>VLOOKUP(VLOOKUP($N$1,$X$4:$Y$11,2,FALSE)&amp;$S$1&amp;A552,作業ｼｰﾄ!$B$4:$N$709,9,FALSE)</f>
        <v>#N/A</v>
      </c>
      <c r="N552" s="44"/>
      <c r="O552" s="44"/>
      <c r="P552" s="30" t="e">
        <f>VLOOKUP(VLOOKUP($N$1,$X$4:$Y$11,2,FALSE)&amp;$S$1&amp;A552,作業ｼｰﾄ!$B$4:$N$709,10,FALSE)</f>
        <v>#N/A</v>
      </c>
      <c r="Q552" s="39" t="e">
        <f>VLOOKUP(VLOOKUP($N$1,$X$4:$Y$11,2,FALSE)&amp;$S$1&amp;A552,作業ｼｰﾄ!$B$4:$N$709,11,FALSE)</f>
        <v>#N/A</v>
      </c>
      <c r="R552" s="39"/>
      <c r="S552" s="39"/>
      <c r="T552" s="19" t="e">
        <f>VLOOKUP(VLOOKUP($N$1,$X$4:$Y$11,2,FALSE)&amp;$S$1&amp;A552,作業ｼｰﾄ!$B$4:$N$709,12,FALSE)</f>
        <v>#N/A</v>
      </c>
      <c r="U552" s="29" t="e">
        <f>VLOOKUP(VLOOKUP($N$1,$X$4:$Y$11,2,FALSE)&amp;$S$1&amp;A552,作業ｼｰﾄ!$B$4:$N$709,13,FALSE)</f>
        <v>#N/A</v>
      </c>
    </row>
    <row r="553" spans="1:21" ht="15.75" hidden="1" customHeight="1" x14ac:dyDescent="0.15">
      <c r="A553" s="3">
        <v>550</v>
      </c>
      <c r="B553" s="3">
        <f>IF(COUNTIF($I$4:L553,I553)=1,1,0)</f>
        <v>0</v>
      </c>
      <c r="C553" s="3" t="str">
        <f>IF(B553=0,"",SUM($B$4:B553))</f>
        <v/>
      </c>
      <c r="D553" s="39" t="e">
        <f>VLOOKUP(VLOOKUP($N$1,$X$4:$Y$11,2,FALSE)&amp;$S$1&amp;A553,作業ｼｰﾄ!$B$4:$N$709,6,FALSE)</f>
        <v>#N/A</v>
      </c>
      <c r="E553" s="39"/>
      <c r="F553" s="39"/>
      <c r="G553" s="40" t="e">
        <f>VLOOKUP(VLOOKUP($N$1,$X$4:$Y$11,2,FALSE)&amp;$S$1&amp;A553,作業ｼｰﾄ!$B$4:$N$709,7,FALSE)</f>
        <v>#N/A</v>
      </c>
      <c r="H553" s="40"/>
      <c r="I553" s="38" t="e">
        <f>VLOOKUP(VLOOKUP($N$1,$X$4:$Y$11,2,FALSE)&amp;$S$1&amp;A553,作業ｼｰﾄ!$B$4:$N$709,8,FALSE)</f>
        <v>#N/A</v>
      </c>
      <c r="J553" s="38"/>
      <c r="K553" s="38"/>
      <c r="L553" s="38"/>
      <c r="M553" s="44" t="e">
        <f>VLOOKUP(VLOOKUP($N$1,$X$4:$Y$11,2,FALSE)&amp;$S$1&amp;A553,作業ｼｰﾄ!$B$4:$N$709,9,FALSE)</f>
        <v>#N/A</v>
      </c>
      <c r="N553" s="44"/>
      <c r="O553" s="44"/>
      <c r="P553" s="30" t="e">
        <f>VLOOKUP(VLOOKUP($N$1,$X$4:$Y$11,2,FALSE)&amp;$S$1&amp;A553,作業ｼｰﾄ!$B$4:$N$709,10,FALSE)</f>
        <v>#N/A</v>
      </c>
      <c r="Q553" s="39" t="e">
        <f>VLOOKUP(VLOOKUP($N$1,$X$4:$Y$11,2,FALSE)&amp;$S$1&amp;A553,作業ｼｰﾄ!$B$4:$N$709,11,FALSE)</f>
        <v>#N/A</v>
      </c>
      <c r="R553" s="39"/>
      <c r="S553" s="39"/>
      <c r="T553" s="19" t="e">
        <f>VLOOKUP(VLOOKUP($N$1,$X$4:$Y$11,2,FALSE)&amp;$S$1&amp;A553,作業ｼｰﾄ!$B$4:$N$709,12,FALSE)</f>
        <v>#N/A</v>
      </c>
      <c r="U553" s="29" t="e">
        <f>VLOOKUP(VLOOKUP($N$1,$X$4:$Y$11,2,FALSE)&amp;$S$1&amp;A553,作業ｼｰﾄ!$B$4:$N$709,13,FALSE)</f>
        <v>#N/A</v>
      </c>
    </row>
    <row r="554" spans="1:21" ht="15.75" hidden="1" customHeight="1" x14ac:dyDescent="0.15">
      <c r="A554" s="3">
        <v>551</v>
      </c>
      <c r="B554" s="3">
        <f>IF(COUNTIF($I$4:L554,I554)=1,1,0)</f>
        <v>0</v>
      </c>
      <c r="C554" s="3" t="str">
        <f>IF(B554=0,"",SUM($B$4:B554))</f>
        <v/>
      </c>
      <c r="D554" s="39" t="e">
        <f>VLOOKUP(VLOOKUP($N$1,$X$4:$Y$11,2,FALSE)&amp;$S$1&amp;A554,作業ｼｰﾄ!$B$4:$N$709,6,FALSE)</f>
        <v>#N/A</v>
      </c>
      <c r="E554" s="39"/>
      <c r="F554" s="39"/>
      <c r="G554" s="40" t="e">
        <f>VLOOKUP(VLOOKUP($N$1,$X$4:$Y$11,2,FALSE)&amp;$S$1&amp;A554,作業ｼｰﾄ!$B$4:$N$709,7,FALSE)</f>
        <v>#N/A</v>
      </c>
      <c r="H554" s="40"/>
      <c r="I554" s="38" t="e">
        <f>VLOOKUP(VLOOKUP($N$1,$X$4:$Y$11,2,FALSE)&amp;$S$1&amp;A554,作業ｼｰﾄ!$B$4:$N$709,8,FALSE)</f>
        <v>#N/A</v>
      </c>
      <c r="J554" s="38"/>
      <c r="K554" s="38"/>
      <c r="L554" s="38"/>
      <c r="M554" s="44" t="e">
        <f>VLOOKUP(VLOOKUP($N$1,$X$4:$Y$11,2,FALSE)&amp;$S$1&amp;A554,作業ｼｰﾄ!$B$4:$N$709,9,FALSE)</f>
        <v>#N/A</v>
      </c>
      <c r="N554" s="44"/>
      <c r="O554" s="44"/>
      <c r="P554" s="30" t="e">
        <f>VLOOKUP(VLOOKUP($N$1,$X$4:$Y$11,2,FALSE)&amp;$S$1&amp;A554,作業ｼｰﾄ!$B$4:$N$709,10,FALSE)</f>
        <v>#N/A</v>
      </c>
      <c r="Q554" s="39" t="e">
        <f>VLOOKUP(VLOOKUP($N$1,$X$4:$Y$11,2,FALSE)&amp;$S$1&amp;A554,作業ｼｰﾄ!$B$4:$N$709,11,FALSE)</f>
        <v>#N/A</v>
      </c>
      <c r="R554" s="39"/>
      <c r="S554" s="39"/>
      <c r="T554" s="19" t="e">
        <f>VLOOKUP(VLOOKUP($N$1,$X$4:$Y$11,2,FALSE)&amp;$S$1&amp;A554,作業ｼｰﾄ!$B$4:$N$709,12,FALSE)</f>
        <v>#N/A</v>
      </c>
      <c r="U554" s="29" t="e">
        <f>VLOOKUP(VLOOKUP($N$1,$X$4:$Y$11,2,FALSE)&amp;$S$1&amp;A554,作業ｼｰﾄ!$B$4:$N$709,13,FALSE)</f>
        <v>#N/A</v>
      </c>
    </row>
    <row r="555" spans="1:21" ht="15.75" hidden="1" customHeight="1" x14ac:dyDescent="0.15">
      <c r="A555" s="3">
        <v>552</v>
      </c>
      <c r="B555" s="3">
        <f>IF(COUNTIF($I$4:L555,I555)=1,1,0)</f>
        <v>0</v>
      </c>
      <c r="C555" s="3" t="str">
        <f>IF(B555=0,"",SUM($B$4:B555))</f>
        <v/>
      </c>
      <c r="D555" s="39" t="e">
        <f>VLOOKUP(VLOOKUP($N$1,$X$4:$Y$11,2,FALSE)&amp;$S$1&amp;A555,作業ｼｰﾄ!$B$4:$N$709,6,FALSE)</f>
        <v>#N/A</v>
      </c>
      <c r="E555" s="39"/>
      <c r="F555" s="39"/>
      <c r="G555" s="40" t="e">
        <f>VLOOKUP(VLOOKUP($N$1,$X$4:$Y$11,2,FALSE)&amp;$S$1&amp;A555,作業ｼｰﾄ!$B$4:$N$709,7,FALSE)</f>
        <v>#N/A</v>
      </c>
      <c r="H555" s="40"/>
      <c r="I555" s="38" t="e">
        <f>VLOOKUP(VLOOKUP($N$1,$X$4:$Y$11,2,FALSE)&amp;$S$1&amp;A555,作業ｼｰﾄ!$B$4:$N$709,8,FALSE)</f>
        <v>#N/A</v>
      </c>
      <c r="J555" s="38"/>
      <c r="K555" s="38"/>
      <c r="L555" s="38"/>
      <c r="M555" s="44" t="e">
        <f>VLOOKUP(VLOOKUP($N$1,$X$4:$Y$11,2,FALSE)&amp;$S$1&amp;A555,作業ｼｰﾄ!$B$4:$N$709,9,FALSE)</f>
        <v>#N/A</v>
      </c>
      <c r="N555" s="44"/>
      <c r="O555" s="44"/>
      <c r="P555" s="30" t="e">
        <f>VLOOKUP(VLOOKUP($N$1,$X$4:$Y$11,2,FALSE)&amp;$S$1&amp;A555,作業ｼｰﾄ!$B$4:$N$709,10,FALSE)</f>
        <v>#N/A</v>
      </c>
      <c r="Q555" s="39" t="e">
        <f>VLOOKUP(VLOOKUP($N$1,$X$4:$Y$11,2,FALSE)&amp;$S$1&amp;A555,作業ｼｰﾄ!$B$4:$N$709,11,FALSE)</f>
        <v>#N/A</v>
      </c>
      <c r="R555" s="39"/>
      <c r="S555" s="39"/>
      <c r="T555" s="19" t="e">
        <f>VLOOKUP(VLOOKUP($N$1,$X$4:$Y$11,2,FALSE)&amp;$S$1&amp;A555,作業ｼｰﾄ!$B$4:$N$709,12,FALSE)</f>
        <v>#N/A</v>
      </c>
      <c r="U555" s="29" t="e">
        <f>VLOOKUP(VLOOKUP($N$1,$X$4:$Y$11,2,FALSE)&amp;$S$1&amp;A555,作業ｼｰﾄ!$B$4:$N$709,13,FALSE)</f>
        <v>#N/A</v>
      </c>
    </row>
    <row r="556" spans="1:21" ht="15.75" hidden="1" customHeight="1" x14ac:dyDescent="0.15">
      <c r="A556" s="3">
        <v>553</v>
      </c>
      <c r="B556" s="3">
        <f>IF(COUNTIF($I$4:L556,I556)=1,1,0)</f>
        <v>0</v>
      </c>
      <c r="C556" s="3" t="str">
        <f>IF(B556=0,"",SUM($B$4:B556))</f>
        <v/>
      </c>
      <c r="D556" s="39" t="e">
        <f>VLOOKUP(VLOOKUP($N$1,$X$4:$Y$11,2,FALSE)&amp;$S$1&amp;A556,作業ｼｰﾄ!$B$4:$N$709,6,FALSE)</f>
        <v>#N/A</v>
      </c>
      <c r="E556" s="39"/>
      <c r="F556" s="39"/>
      <c r="G556" s="40" t="e">
        <f>VLOOKUP(VLOOKUP($N$1,$X$4:$Y$11,2,FALSE)&amp;$S$1&amp;A556,作業ｼｰﾄ!$B$4:$N$709,7,FALSE)</f>
        <v>#N/A</v>
      </c>
      <c r="H556" s="40"/>
      <c r="I556" s="38" t="e">
        <f>VLOOKUP(VLOOKUP($N$1,$X$4:$Y$11,2,FALSE)&amp;$S$1&amp;A556,作業ｼｰﾄ!$B$4:$N$709,8,FALSE)</f>
        <v>#N/A</v>
      </c>
      <c r="J556" s="38"/>
      <c r="K556" s="38"/>
      <c r="L556" s="38"/>
      <c r="M556" s="44" t="e">
        <f>VLOOKUP(VLOOKUP($N$1,$X$4:$Y$11,2,FALSE)&amp;$S$1&amp;A556,作業ｼｰﾄ!$B$4:$N$709,9,FALSE)</f>
        <v>#N/A</v>
      </c>
      <c r="N556" s="44"/>
      <c r="O556" s="44"/>
      <c r="P556" s="30" t="e">
        <f>VLOOKUP(VLOOKUP($N$1,$X$4:$Y$11,2,FALSE)&amp;$S$1&amp;A556,作業ｼｰﾄ!$B$4:$N$709,10,FALSE)</f>
        <v>#N/A</v>
      </c>
      <c r="Q556" s="39" t="e">
        <f>VLOOKUP(VLOOKUP($N$1,$X$4:$Y$11,2,FALSE)&amp;$S$1&amp;A556,作業ｼｰﾄ!$B$4:$N$709,11,FALSE)</f>
        <v>#N/A</v>
      </c>
      <c r="R556" s="39"/>
      <c r="S556" s="39"/>
      <c r="T556" s="19" t="e">
        <f>VLOOKUP(VLOOKUP($N$1,$X$4:$Y$11,2,FALSE)&amp;$S$1&amp;A556,作業ｼｰﾄ!$B$4:$N$709,12,FALSE)</f>
        <v>#N/A</v>
      </c>
      <c r="U556" s="29" t="e">
        <f>VLOOKUP(VLOOKUP($N$1,$X$4:$Y$11,2,FALSE)&amp;$S$1&amp;A556,作業ｼｰﾄ!$B$4:$N$709,13,FALSE)</f>
        <v>#N/A</v>
      </c>
    </row>
    <row r="557" spans="1:21" ht="15.75" hidden="1" customHeight="1" x14ac:dyDescent="0.15">
      <c r="A557" s="3">
        <v>554</v>
      </c>
      <c r="B557" s="3">
        <f>IF(COUNTIF($I$4:L557,I557)=1,1,0)</f>
        <v>0</v>
      </c>
      <c r="C557" s="3" t="str">
        <f>IF(B557=0,"",SUM($B$4:B557))</f>
        <v/>
      </c>
      <c r="D557" s="39" t="e">
        <f>VLOOKUP(VLOOKUP($N$1,$X$4:$Y$11,2,FALSE)&amp;$S$1&amp;A557,作業ｼｰﾄ!$B$4:$N$709,6,FALSE)</f>
        <v>#N/A</v>
      </c>
      <c r="E557" s="39"/>
      <c r="F557" s="39"/>
      <c r="G557" s="40" t="e">
        <f>VLOOKUP(VLOOKUP($N$1,$X$4:$Y$11,2,FALSE)&amp;$S$1&amp;A557,作業ｼｰﾄ!$B$4:$N$709,7,FALSE)</f>
        <v>#N/A</v>
      </c>
      <c r="H557" s="40"/>
      <c r="I557" s="38" t="e">
        <f>VLOOKUP(VLOOKUP($N$1,$X$4:$Y$11,2,FALSE)&amp;$S$1&amp;A557,作業ｼｰﾄ!$B$4:$N$709,8,FALSE)</f>
        <v>#N/A</v>
      </c>
      <c r="J557" s="38"/>
      <c r="K557" s="38"/>
      <c r="L557" s="38"/>
      <c r="M557" s="44" t="e">
        <f>VLOOKUP(VLOOKUP($N$1,$X$4:$Y$11,2,FALSE)&amp;$S$1&amp;A557,作業ｼｰﾄ!$B$4:$N$709,9,FALSE)</f>
        <v>#N/A</v>
      </c>
      <c r="N557" s="44"/>
      <c r="O557" s="44"/>
      <c r="P557" s="30" t="e">
        <f>VLOOKUP(VLOOKUP($N$1,$X$4:$Y$11,2,FALSE)&amp;$S$1&amp;A557,作業ｼｰﾄ!$B$4:$N$709,10,FALSE)</f>
        <v>#N/A</v>
      </c>
      <c r="Q557" s="39" t="e">
        <f>VLOOKUP(VLOOKUP($N$1,$X$4:$Y$11,2,FALSE)&amp;$S$1&amp;A557,作業ｼｰﾄ!$B$4:$N$709,11,FALSE)</f>
        <v>#N/A</v>
      </c>
      <c r="R557" s="39"/>
      <c r="S557" s="39"/>
      <c r="T557" s="19" t="e">
        <f>VLOOKUP(VLOOKUP($N$1,$X$4:$Y$11,2,FALSE)&amp;$S$1&amp;A557,作業ｼｰﾄ!$B$4:$N$709,12,FALSE)</f>
        <v>#N/A</v>
      </c>
      <c r="U557" s="29" t="e">
        <f>VLOOKUP(VLOOKUP($N$1,$X$4:$Y$11,2,FALSE)&amp;$S$1&amp;A557,作業ｼｰﾄ!$B$4:$N$709,13,FALSE)</f>
        <v>#N/A</v>
      </c>
    </row>
    <row r="558" spans="1:21" ht="15.75" hidden="1" customHeight="1" x14ac:dyDescent="0.15">
      <c r="A558" s="3">
        <v>555</v>
      </c>
      <c r="B558" s="3">
        <f>IF(COUNTIF($I$4:L558,I558)=1,1,0)</f>
        <v>0</v>
      </c>
      <c r="C558" s="3" t="str">
        <f>IF(B558=0,"",SUM($B$4:B558))</f>
        <v/>
      </c>
      <c r="D558" s="39" t="e">
        <f>VLOOKUP(VLOOKUP($N$1,$X$4:$Y$11,2,FALSE)&amp;$S$1&amp;A558,作業ｼｰﾄ!$B$4:$N$709,6,FALSE)</f>
        <v>#N/A</v>
      </c>
      <c r="E558" s="39"/>
      <c r="F558" s="39"/>
      <c r="G558" s="40" t="e">
        <f>VLOOKUP(VLOOKUP($N$1,$X$4:$Y$11,2,FALSE)&amp;$S$1&amp;A558,作業ｼｰﾄ!$B$4:$N$709,7,FALSE)</f>
        <v>#N/A</v>
      </c>
      <c r="H558" s="40"/>
      <c r="I558" s="38" t="e">
        <f>VLOOKUP(VLOOKUP($N$1,$X$4:$Y$11,2,FALSE)&amp;$S$1&amp;A558,作業ｼｰﾄ!$B$4:$N$709,8,FALSE)</f>
        <v>#N/A</v>
      </c>
      <c r="J558" s="38"/>
      <c r="K558" s="38"/>
      <c r="L558" s="38"/>
      <c r="M558" s="44" t="e">
        <f>VLOOKUP(VLOOKUP($N$1,$X$4:$Y$11,2,FALSE)&amp;$S$1&amp;A558,作業ｼｰﾄ!$B$4:$N$709,9,FALSE)</f>
        <v>#N/A</v>
      </c>
      <c r="N558" s="44"/>
      <c r="O558" s="44"/>
      <c r="P558" s="30" t="e">
        <f>VLOOKUP(VLOOKUP($N$1,$X$4:$Y$11,2,FALSE)&amp;$S$1&amp;A558,作業ｼｰﾄ!$B$4:$N$709,10,FALSE)</f>
        <v>#N/A</v>
      </c>
      <c r="Q558" s="39" t="e">
        <f>VLOOKUP(VLOOKUP($N$1,$X$4:$Y$11,2,FALSE)&amp;$S$1&amp;A558,作業ｼｰﾄ!$B$4:$N$709,11,FALSE)</f>
        <v>#N/A</v>
      </c>
      <c r="R558" s="39"/>
      <c r="S558" s="39"/>
      <c r="T558" s="19" t="e">
        <f>VLOOKUP(VLOOKUP($N$1,$X$4:$Y$11,2,FALSE)&amp;$S$1&amp;A558,作業ｼｰﾄ!$B$4:$N$709,12,FALSE)</f>
        <v>#N/A</v>
      </c>
      <c r="U558" s="29" t="e">
        <f>VLOOKUP(VLOOKUP($N$1,$X$4:$Y$11,2,FALSE)&amp;$S$1&amp;A558,作業ｼｰﾄ!$B$4:$N$709,13,FALSE)</f>
        <v>#N/A</v>
      </c>
    </row>
    <row r="559" spans="1:21" ht="15.75" hidden="1" customHeight="1" x14ac:dyDescent="0.15">
      <c r="A559" s="3">
        <v>556</v>
      </c>
      <c r="B559" s="3">
        <f>IF(COUNTIF($I$4:L559,I559)=1,1,0)</f>
        <v>0</v>
      </c>
      <c r="C559" s="3" t="str">
        <f>IF(B559=0,"",SUM($B$4:B559))</f>
        <v/>
      </c>
      <c r="D559" s="39" t="e">
        <f>VLOOKUP(VLOOKUP($N$1,$X$4:$Y$11,2,FALSE)&amp;$S$1&amp;A559,作業ｼｰﾄ!$B$4:$N$709,6,FALSE)</f>
        <v>#N/A</v>
      </c>
      <c r="E559" s="39"/>
      <c r="F559" s="39"/>
      <c r="G559" s="40" t="e">
        <f>VLOOKUP(VLOOKUP($N$1,$X$4:$Y$11,2,FALSE)&amp;$S$1&amp;A559,作業ｼｰﾄ!$B$4:$N$709,7,FALSE)</f>
        <v>#N/A</v>
      </c>
      <c r="H559" s="40"/>
      <c r="I559" s="38" t="e">
        <f>VLOOKUP(VLOOKUP($N$1,$X$4:$Y$11,2,FALSE)&amp;$S$1&amp;A559,作業ｼｰﾄ!$B$4:$N$709,8,FALSE)</f>
        <v>#N/A</v>
      </c>
      <c r="J559" s="38"/>
      <c r="K559" s="38"/>
      <c r="L559" s="38"/>
      <c r="M559" s="44" t="e">
        <f>VLOOKUP(VLOOKUP($N$1,$X$4:$Y$11,2,FALSE)&amp;$S$1&amp;A559,作業ｼｰﾄ!$B$4:$N$709,9,FALSE)</f>
        <v>#N/A</v>
      </c>
      <c r="N559" s="44"/>
      <c r="O559" s="44"/>
      <c r="P559" s="30" t="e">
        <f>VLOOKUP(VLOOKUP($N$1,$X$4:$Y$11,2,FALSE)&amp;$S$1&amp;A559,作業ｼｰﾄ!$B$4:$N$709,10,FALSE)</f>
        <v>#N/A</v>
      </c>
      <c r="Q559" s="39" t="e">
        <f>VLOOKUP(VLOOKUP($N$1,$X$4:$Y$11,2,FALSE)&amp;$S$1&amp;A559,作業ｼｰﾄ!$B$4:$N$709,11,FALSE)</f>
        <v>#N/A</v>
      </c>
      <c r="R559" s="39"/>
      <c r="S559" s="39"/>
      <c r="T559" s="19" t="e">
        <f>VLOOKUP(VLOOKUP($N$1,$X$4:$Y$11,2,FALSE)&amp;$S$1&amp;A559,作業ｼｰﾄ!$B$4:$N$709,12,FALSE)</f>
        <v>#N/A</v>
      </c>
      <c r="U559" s="29" t="e">
        <f>VLOOKUP(VLOOKUP($N$1,$X$4:$Y$11,2,FALSE)&amp;$S$1&amp;A559,作業ｼｰﾄ!$B$4:$N$709,13,FALSE)</f>
        <v>#N/A</v>
      </c>
    </row>
    <row r="560" spans="1:21" ht="15.75" hidden="1" customHeight="1" x14ac:dyDescent="0.15">
      <c r="A560" s="3">
        <v>557</v>
      </c>
      <c r="B560" s="3">
        <f>IF(COUNTIF($I$4:L560,I560)=1,1,0)</f>
        <v>0</v>
      </c>
      <c r="C560" s="3" t="str">
        <f>IF(B560=0,"",SUM($B$4:B560))</f>
        <v/>
      </c>
      <c r="D560" s="39" t="e">
        <f>VLOOKUP(VLOOKUP($N$1,$X$4:$Y$11,2,FALSE)&amp;$S$1&amp;A560,作業ｼｰﾄ!$B$4:$N$709,6,FALSE)</f>
        <v>#N/A</v>
      </c>
      <c r="E560" s="39"/>
      <c r="F560" s="39"/>
      <c r="G560" s="40" t="e">
        <f>VLOOKUP(VLOOKUP($N$1,$X$4:$Y$11,2,FALSE)&amp;$S$1&amp;A560,作業ｼｰﾄ!$B$4:$N$709,7,FALSE)</f>
        <v>#N/A</v>
      </c>
      <c r="H560" s="40"/>
      <c r="I560" s="38" t="e">
        <f>VLOOKUP(VLOOKUP($N$1,$X$4:$Y$11,2,FALSE)&amp;$S$1&amp;A560,作業ｼｰﾄ!$B$4:$N$709,8,FALSE)</f>
        <v>#N/A</v>
      </c>
      <c r="J560" s="38"/>
      <c r="K560" s="38"/>
      <c r="L560" s="38"/>
      <c r="M560" s="44" t="e">
        <f>VLOOKUP(VLOOKUP($N$1,$X$4:$Y$11,2,FALSE)&amp;$S$1&amp;A560,作業ｼｰﾄ!$B$4:$N$709,9,FALSE)</f>
        <v>#N/A</v>
      </c>
      <c r="N560" s="44"/>
      <c r="O560" s="44"/>
      <c r="P560" s="30" t="e">
        <f>VLOOKUP(VLOOKUP($N$1,$X$4:$Y$11,2,FALSE)&amp;$S$1&amp;A560,作業ｼｰﾄ!$B$4:$N$709,10,FALSE)</f>
        <v>#N/A</v>
      </c>
      <c r="Q560" s="39" t="e">
        <f>VLOOKUP(VLOOKUP($N$1,$X$4:$Y$11,2,FALSE)&amp;$S$1&amp;A560,作業ｼｰﾄ!$B$4:$N$709,11,FALSE)</f>
        <v>#N/A</v>
      </c>
      <c r="R560" s="39"/>
      <c r="S560" s="39"/>
      <c r="T560" s="19" t="e">
        <f>VLOOKUP(VLOOKUP($N$1,$X$4:$Y$11,2,FALSE)&amp;$S$1&amp;A560,作業ｼｰﾄ!$B$4:$N$709,12,FALSE)</f>
        <v>#N/A</v>
      </c>
      <c r="U560" s="29" t="e">
        <f>VLOOKUP(VLOOKUP($N$1,$X$4:$Y$11,2,FALSE)&amp;$S$1&amp;A560,作業ｼｰﾄ!$B$4:$N$709,13,FALSE)</f>
        <v>#N/A</v>
      </c>
    </row>
    <row r="561" spans="1:21" ht="15.75" hidden="1" customHeight="1" x14ac:dyDescent="0.15">
      <c r="A561" s="3">
        <v>558</v>
      </c>
      <c r="B561" s="3">
        <f>IF(COUNTIF($I$4:L561,I561)=1,1,0)</f>
        <v>0</v>
      </c>
      <c r="C561" s="3" t="str">
        <f>IF(B561=0,"",SUM($B$4:B561))</f>
        <v/>
      </c>
      <c r="D561" s="39" t="e">
        <f>VLOOKUP(VLOOKUP($N$1,$X$4:$Y$11,2,FALSE)&amp;$S$1&amp;A561,作業ｼｰﾄ!$B$4:$N$709,6,FALSE)</f>
        <v>#N/A</v>
      </c>
      <c r="E561" s="39"/>
      <c r="F561" s="39"/>
      <c r="G561" s="40" t="e">
        <f>VLOOKUP(VLOOKUP($N$1,$X$4:$Y$11,2,FALSE)&amp;$S$1&amp;A561,作業ｼｰﾄ!$B$4:$N$709,7,FALSE)</f>
        <v>#N/A</v>
      </c>
      <c r="H561" s="40"/>
      <c r="I561" s="38" t="e">
        <f>VLOOKUP(VLOOKUP($N$1,$X$4:$Y$11,2,FALSE)&amp;$S$1&amp;A561,作業ｼｰﾄ!$B$4:$N$709,8,FALSE)</f>
        <v>#N/A</v>
      </c>
      <c r="J561" s="38"/>
      <c r="K561" s="38"/>
      <c r="L561" s="38"/>
      <c r="M561" s="44" t="e">
        <f>VLOOKUP(VLOOKUP($N$1,$X$4:$Y$11,2,FALSE)&amp;$S$1&amp;A561,作業ｼｰﾄ!$B$4:$N$709,9,FALSE)</f>
        <v>#N/A</v>
      </c>
      <c r="N561" s="44"/>
      <c r="O561" s="44"/>
      <c r="P561" s="30" t="e">
        <f>VLOOKUP(VLOOKUP($N$1,$X$4:$Y$11,2,FALSE)&amp;$S$1&amp;A561,作業ｼｰﾄ!$B$4:$N$709,10,FALSE)</f>
        <v>#N/A</v>
      </c>
      <c r="Q561" s="39" t="e">
        <f>VLOOKUP(VLOOKUP($N$1,$X$4:$Y$11,2,FALSE)&amp;$S$1&amp;A561,作業ｼｰﾄ!$B$4:$N$709,11,FALSE)</f>
        <v>#N/A</v>
      </c>
      <c r="R561" s="39"/>
      <c r="S561" s="39"/>
      <c r="T561" s="19" t="e">
        <f>VLOOKUP(VLOOKUP($N$1,$X$4:$Y$11,2,FALSE)&amp;$S$1&amp;A561,作業ｼｰﾄ!$B$4:$N$709,12,FALSE)</f>
        <v>#N/A</v>
      </c>
      <c r="U561" s="29" t="e">
        <f>VLOOKUP(VLOOKUP($N$1,$X$4:$Y$11,2,FALSE)&amp;$S$1&amp;A561,作業ｼｰﾄ!$B$4:$N$709,13,FALSE)</f>
        <v>#N/A</v>
      </c>
    </row>
    <row r="562" spans="1:21" ht="15.75" hidden="1" customHeight="1" x14ac:dyDescent="0.15">
      <c r="A562" s="3">
        <v>559</v>
      </c>
      <c r="B562" s="3">
        <f>IF(COUNTIF($I$4:L562,I562)=1,1,0)</f>
        <v>0</v>
      </c>
      <c r="C562" s="3" t="str">
        <f>IF(B562=0,"",SUM($B$4:B562))</f>
        <v/>
      </c>
      <c r="D562" s="39" t="e">
        <f>VLOOKUP(VLOOKUP($N$1,$X$4:$Y$11,2,FALSE)&amp;$S$1&amp;A562,作業ｼｰﾄ!$B$4:$N$709,6,FALSE)</f>
        <v>#N/A</v>
      </c>
      <c r="E562" s="39"/>
      <c r="F562" s="39"/>
      <c r="G562" s="40" t="e">
        <f>VLOOKUP(VLOOKUP($N$1,$X$4:$Y$11,2,FALSE)&amp;$S$1&amp;A562,作業ｼｰﾄ!$B$4:$N$709,7,FALSE)</f>
        <v>#N/A</v>
      </c>
      <c r="H562" s="40"/>
      <c r="I562" s="38" t="e">
        <f>VLOOKUP(VLOOKUP($N$1,$X$4:$Y$11,2,FALSE)&amp;$S$1&amp;A562,作業ｼｰﾄ!$B$4:$N$709,8,FALSE)</f>
        <v>#N/A</v>
      </c>
      <c r="J562" s="38"/>
      <c r="K562" s="38"/>
      <c r="L562" s="38"/>
      <c r="M562" s="44" t="e">
        <f>VLOOKUP(VLOOKUP($N$1,$X$4:$Y$11,2,FALSE)&amp;$S$1&amp;A562,作業ｼｰﾄ!$B$4:$N$709,9,FALSE)</f>
        <v>#N/A</v>
      </c>
      <c r="N562" s="44"/>
      <c r="O562" s="44"/>
      <c r="P562" s="30" t="e">
        <f>VLOOKUP(VLOOKUP($N$1,$X$4:$Y$11,2,FALSE)&amp;$S$1&amp;A562,作業ｼｰﾄ!$B$4:$N$709,10,FALSE)</f>
        <v>#N/A</v>
      </c>
      <c r="Q562" s="39" t="e">
        <f>VLOOKUP(VLOOKUP($N$1,$X$4:$Y$11,2,FALSE)&amp;$S$1&amp;A562,作業ｼｰﾄ!$B$4:$N$709,11,FALSE)</f>
        <v>#N/A</v>
      </c>
      <c r="R562" s="39"/>
      <c r="S562" s="39"/>
      <c r="T562" s="19" t="e">
        <f>VLOOKUP(VLOOKUP($N$1,$X$4:$Y$11,2,FALSE)&amp;$S$1&amp;A562,作業ｼｰﾄ!$B$4:$N$709,12,FALSE)</f>
        <v>#N/A</v>
      </c>
      <c r="U562" s="29" t="e">
        <f>VLOOKUP(VLOOKUP($N$1,$X$4:$Y$11,2,FALSE)&amp;$S$1&amp;A562,作業ｼｰﾄ!$B$4:$N$709,13,FALSE)</f>
        <v>#N/A</v>
      </c>
    </row>
    <row r="563" spans="1:21" ht="15.75" hidden="1" customHeight="1" x14ac:dyDescent="0.15">
      <c r="A563" s="3">
        <v>560</v>
      </c>
      <c r="B563" s="3">
        <f>IF(COUNTIF($I$4:L563,I563)=1,1,0)</f>
        <v>0</v>
      </c>
      <c r="C563" s="3" t="str">
        <f>IF(B563=0,"",SUM($B$4:B563))</f>
        <v/>
      </c>
      <c r="D563" s="39" t="e">
        <f>VLOOKUP(VLOOKUP($N$1,$X$4:$Y$11,2,FALSE)&amp;$S$1&amp;A563,作業ｼｰﾄ!$B$4:$N$709,6,FALSE)</f>
        <v>#N/A</v>
      </c>
      <c r="E563" s="39"/>
      <c r="F563" s="39"/>
      <c r="G563" s="40" t="e">
        <f>VLOOKUP(VLOOKUP($N$1,$X$4:$Y$11,2,FALSE)&amp;$S$1&amp;A563,作業ｼｰﾄ!$B$4:$N$709,7,FALSE)</f>
        <v>#N/A</v>
      </c>
      <c r="H563" s="40"/>
      <c r="I563" s="38" t="e">
        <f>VLOOKUP(VLOOKUP($N$1,$X$4:$Y$11,2,FALSE)&amp;$S$1&amp;A563,作業ｼｰﾄ!$B$4:$N$709,8,FALSE)</f>
        <v>#N/A</v>
      </c>
      <c r="J563" s="38"/>
      <c r="K563" s="38"/>
      <c r="L563" s="38"/>
      <c r="M563" s="44" t="e">
        <f>VLOOKUP(VLOOKUP($N$1,$X$4:$Y$11,2,FALSE)&amp;$S$1&amp;A563,作業ｼｰﾄ!$B$4:$N$709,9,FALSE)</f>
        <v>#N/A</v>
      </c>
      <c r="N563" s="44"/>
      <c r="O563" s="44"/>
      <c r="P563" s="30" t="e">
        <f>VLOOKUP(VLOOKUP($N$1,$X$4:$Y$11,2,FALSE)&amp;$S$1&amp;A563,作業ｼｰﾄ!$B$4:$N$709,10,FALSE)</f>
        <v>#N/A</v>
      </c>
      <c r="Q563" s="39" t="e">
        <f>VLOOKUP(VLOOKUP($N$1,$X$4:$Y$11,2,FALSE)&amp;$S$1&amp;A563,作業ｼｰﾄ!$B$4:$N$709,11,FALSE)</f>
        <v>#N/A</v>
      </c>
      <c r="R563" s="39"/>
      <c r="S563" s="39"/>
      <c r="T563" s="19" t="e">
        <f>VLOOKUP(VLOOKUP($N$1,$X$4:$Y$11,2,FALSE)&amp;$S$1&amp;A563,作業ｼｰﾄ!$B$4:$N$709,12,FALSE)</f>
        <v>#N/A</v>
      </c>
      <c r="U563" s="29" t="e">
        <f>VLOOKUP(VLOOKUP($N$1,$X$4:$Y$11,2,FALSE)&amp;$S$1&amp;A563,作業ｼｰﾄ!$B$4:$N$709,13,FALSE)</f>
        <v>#N/A</v>
      </c>
    </row>
    <row r="564" spans="1:21" ht="15.75" hidden="1" customHeight="1" x14ac:dyDescent="0.15">
      <c r="A564" s="3">
        <v>561</v>
      </c>
      <c r="B564" s="3">
        <f>IF(COUNTIF($I$4:L564,I564)=1,1,0)</f>
        <v>0</v>
      </c>
      <c r="C564" s="3" t="str">
        <f>IF(B564=0,"",SUM($B$4:B564))</f>
        <v/>
      </c>
      <c r="D564" s="39" t="e">
        <f>VLOOKUP(VLOOKUP($N$1,$X$4:$Y$11,2,FALSE)&amp;$S$1&amp;A564,作業ｼｰﾄ!$B$4:$N$709,6,FALSE)</f>
        <v>#N/A</v>
      </c>
      <c r="E564" s="39"/>
      <c r="F564" s="39"/>
      <c r="G564" s="40" t="e">
        <f>VLOOKUP(VLOOKUP($N$1,$X$4:$Y$11,2,FALSE)&amp;$S$1&amp;A564,作業ｼｰﾄ!$B$4:$N$709,7,FALSE)</f>
        <v>#N/A</v>
      </c>
      <c r="H564" s="40"/>
      <c r="I564" s="38" t="e">
        <f>VLOOKUP(VLOOKUP($N$1,$X$4:$Y$11,2,FALSE)&amp;$S$1&amp;A564,作業ｼｰﾄ!$B$4:$N$709,8,FALSE)</f>
        <v>#N/A</v>
      </c>
      <c r="J564" s="38"/>
      <c r="K564" s="38"/>
      <c r="L564" s="38"/>
      <c r="M564" s="44" t="e">
        <f>VLOOKUP(VLOOKUP($N$1,$X$4:$Y$11,2,FALSE)&amp;$S$1&amp;A564,作業ｼｰﾄ!$B$4:$N$709,9,FALSE)</f>
        <v>#N/A</v>
      </c>
      <c r="N564" s="44"/>
      <c r="O564" s="44"/>
      <c r="P564" s="30" t="e">
        <f>VLOOKUP(VLOOKUP($N$1,$X$4:$Y$11,2,FALSE)&amp;$S$1&amp;A564,作業ｼｰﾄ!$B$4:$N$709,10,FALSE)</f>
        <v>#N/A</v>
      </c>
      <c r="Q564" s="39" t="e">
        <f>VLOOKUP(VLOOKUP($N$1,$X$4:$Y$11,2,FALSE)&amp;$S$1&amp;A564,作業ｼｰﾄ!$B$4:$N$709,11,FALSE)</f>
        <v>#N/A</v>
      </c>
      <c r="R564" s="39"/>
      <c r="S564" s="39"/>
      <c r="T564" s="19" t="e">
        <f>VLOOKUP(VLOOKUP($N$1,$X$4:$Y$11,2,FALSE)&amp;$S$1&amp;A564,作業ｼｰﾄ!$B$4:$N$709,12,FALSE)</f>
        <v>#N/A</v>
      </c>
      <c r="U564" s="29" t="e">
        <f>VLOOKUP(VLOOKUP($N$1,$X$4:$Y$11,2,FALSE)&amp;$S$1&amp;A564,作業ｼｰﾄ!$B$4:$N$709,13,FALSE)</f>
        <v>#N/A</v>
      </c>
    </row>
    <row r="565" spans="1:21" ht="15.75" hidden="1" customHeight="1" x14ac:dyDescent="0.15">
      <c r="A565" s="3">
        <v>562</v>
      </c>
      <c r="B565" s="3">
        <f>IF(COUNTIF($I$4:L565,I565)=1,1,0)</f>
        <v>0</v>
      </c>
      <c r="C565" s="3" t="str">
        <f>IF(B565=0,"",SUM($B$4:B565))</f>
        <v/>
      </c>
      <c r="D565" s="39" t="e">
        <f>VLOOKUP(VLOOKUP($N$1,$X$4:$Y$11,2,FALSE)&amp;$S$1&amp;A565,作業ｼｰﾄ!$B$4:$N$709,6,FALSE)</f>
        <v>#N/A</v>
      </c>
      <c r="E565" s="39"/>
      <c r="F565" s="39"/>
      <c r="G565" s="40" t="e">
        <f>VLOOKUP(VLOOKUP($N$1,$X$4:$Y$11,2,FALSE)&amp;$S$1&amp;A565,作業ｼｰﾄ!$B$4:$N$709,7,FALSE)</f>
        <v>#N/A</v>
      </c>
      <c r="H565" s="40"/>
      <c r="I565" s="38" t="e">
        <f>VLOOKUP(VLOOKUP($N$1,$X$4:$Y$11,2,FALSE)&amp;$S$1&amp;A565,作業ｼｰﾄ!$B$4:$N$709,8,FALSE)</f>
        <v>#N/A</v>
      </c>
      <c r="J565" s="38"/>
      <c r="K565" s="38"/>
      <c r="L565" s="38"/>
      <c r="M565" s="44" t="e">
        <f>VLOOKUP(VLOOKUP($N$1,$X$4:$Y$11,2,FALSE)&amp;$S$1&amp;A565,作業ｼｰﾄ!$B$4:$N$709,9,FALSE)</f>
        <v>#N/A</v>
      </c>
      <c r="N565" s="44"/>
      <c r="O565" s="44"/>
      <c r="P565" s="30" t="e">
        <f>VLOOKUP(VLOOKUP($N$1,$X$4:$Y$11,2,FALSE)&amp;$S$1&amp;A565,作業ｼｰﾄ!$B$4:$N$709,10,FALSE)</f>
        <v>#N/A</v>
      </c>
      <c r="Q565" s="39" t="e">
        <f>VLOOKUP(VLOOKUP($N$1,$X$4:$Y$11,2,FALSE)&amp;$S$1&amp;A565,作業ｼｰﾄ!$B$4:$N$709,11,FALSE)</f>
        <v>#N/A</v>
      </c>
      <c r="R565" s="39"/>
      <c r="S565" s="39"/>
      <c r="T565" s="19" t="e">
        <f>VLOOKUP(VLOOKUP($N$1,$X$4:$Y$11,2,FALSE)&amp;$S$1&amp;A565,作業ｼｰﾄ!$B$4:$N$709,12,FALSE)</f>
        <v>#N/A</v>
      </c>
      <c r="U565" s="29" t="e">
        <f>VLOOKUP(VLOOKUP($N$1,$X$4:$Y$11,2,FALSE)&amp;$S$1&amp;A565,作業ｼｰﾄ!$B$4:$N$709,13,FALSE)</f>
        <v>#N/A</v>
      </c>
    </row>
    <row r="566" spans="1:21" ht="15.75" hidden="1" customHeight="1" x14ac:dyDescent="0.15">
      <c r="A566" s="3">
        <v>563</v>
      </c>
      <c r="B566" s="3">
        <f>IF(COUNTIF($I$4:L566,I566)=1,1,0)</f>
        <v>0</v>
      </c>
      <c r="C566" s="3" t="str">
        <f>IF(B566=0,"",SUM($B$4:B566))</f>
        <v/>
      </c>
      <c r="D566" s="39" t="e">
        <f>VLOOKUP(VLOOKUP($N$1,$X$4:$Y$11,2,FALSE)&amp;$S$1&amp;A566,作業ｼｰﾄ!$B$4:$N$709,6,FALSE)</f>
        <v>#N/A</v>
      </c>
      <c r="E566" s="39"/>
      <c r="F566" s="39"/>
      <c r="G566" s="40" t="e">
        <f>VLOOKUP(VLOOKUP($N$1,$X$4:$Y$11,2,FALSE)&amp;$S$1&amp;A566,作業ｼｰﾄ!$B$4:$N$709,7,FALSE)</f>
        <v>#N/A</v>
      </c>
      <c r="H566" s="40"/>
      <c r="I566" s="38" t="e">
        <f>VLOOKUP(VLOOKUP($N$1,$X$4:$Y$11,2,FALSE)&amp;$S$1&amp;A566,作業ｼｰﾄ!$B$4:$N$709,8,FALSE)</f>
        <v>#N/A</v>
      </c>
      <c r="J566" s="38"/>
      <c r="K566" s="38"/>
      <c r="L566" s="38"/>
      <c r="M566" s="44" t="e">
        <f>VLOOKUP(VLOOKUP($N$1,$X$4:$Y$11,2,FALSE)&amp;$S$1&amp;A566,作業ｼｰﾄ!$B$4:$N$709,9,FALSE)</f>
        <v>#N/A</v>
      </c>
      <c r="N566" s="44"/>
      <c r="O566" s="44"/>
      <c r="P566" s="30" t="e">
        <f>VLOOKUP(VLOOKUP($N$1,$X$4:$Y$11,2,FALSE)&amp;$S$1&amp;A566,作業ｼｰﾄ!$B$4:$N$709,10,FALSE)</f>
        <v>#N/A</v>
      </c>
      <c r="Q566" s="39" t="e">
        <f>VLOOKUP(VLOOKUP($N$1,$X$4:$Y$11,2,FALSE)&amp;$S$1&amp;A566,作業ｼｰﾄ!$B$4:$N$709,11,FALSE)</f>
        <v>#N/A</v>
      </c>
      <c r="R566" s="39"/>
      <c r="S566" s="39"/>
      <c r="T566" s="19" t="e">
        <f>VLOOKUP(VLOOKUP($N$1,$X$4:$Y$11,2,FALSE)&amp;$S$1&amp;A566,作業ｼｰﾄ!$B$4:$N$709,12,FALSE)</f>
        <v>#N/A</v>
      </c>
      <c r="U566" s="29" t="e">
        <f>VLOOKUP(VLOOKUP($N$1,$X$4:$Y$11,2,FALSE)&amp;$S$1&amp;A566,作業ｼｰﾄ!$B$4:$N$709,13,FALSE)</f>
        <v>#N/A</v>
      </c>
    </row>
    <row r="567" spans="1:21" ht="15.75" hidden="1" customHeight="1" x14ac:dyDescent="0.15">
      <c r="A567" s="3">
        <v>564</v>
      </c>
      <c r="B567" s="3">
        <f>IF(COUNTIF($I$4:L567,I567)=1,1,0)</f>
        <v>0</v>
      </c>
      <c r="C567" s="3" t="str">
        <f>IF(B567=0,"",SUM($B$4:B567))</f>
        <v/>
      </c>
      <c r="D567" s="39" t="e">
        <f>VLOOKUP(VLOOKUP($N$1,$X$4:$Y$11,2,FALSE)&amp;$S$1&amp;A567,作業ｼｰﾄ!$B$4:$N$709,6,FALSE)</f>
        <v>#N/A</v>
      </c>
      <c r="E567" s="39"/>
      <c r="F567" s="39"/>
      <c r="G567" s="40" t="e">
        <f>VLOOKUP(VLOOKUP($N$1,$X$4:$Y$11,2,FALSE)&amp;$S$1&amp;A567,作業ｼｰﾄ!$B$4:$N$709,7,FALSE)</f>
        <v>#N/A</v>
      </c>
      <c r="H567" s="40"/>
      <c r="I567" s="38" t="e">
        <f>VLOOKUP(VLOOKUP($N$1,$X$4:$Y$11,2,FALSE)&amp;$S$1&amp;A567,作業ｼｰﾄ!$B$4:$N$709,8,FALSE)</f>
        <v>#N/A</v>
      </c>
      <c r="J567" s="38"/>
      <c r="K567" s="38"/>
      <c r="L567" s="38"/>
      <c r="M567" s="44" t="e">
        <f>VLOOKUP(VLOOKUP($N$1,$X$4:$Y$11,2,FALSE)&amp;$S$1&amp;A567,作業ｼｰﾄ!$B$4:$N$709,9,FALSE)</f>
        <v>#N/A</v>
      </c>
      <c r="N567" s="44"/>
      <c r="O567" s="44"/>
      <c r="P567" s="30" t="e">
        <f>VLOOKUP(VLOOKUP($N$1,$X$4:$Y$11,2,FALSE)&amp;$S$1&amp;A567,作業ｼｰﾄ!$B$4:$N$709,10,FALSE)</f>
        <v>#N/A</v>
      </c>
      <c r="Q567" s="39" t="e">
        <f>VLOOKUP(VLOOKUP($N$1,$X$4:$Y$11,2,FALSE)&amp;$S$1&amp;A567,作業ｼｰﾄ!$B$4:$N$709,11,FALSE)</f>
        <v>#N/A</v>
      </c>
      <c r="R567" s="39"/>
      <c r="S567" s="39"/>
      <c r="T567" s="19" t="e">
        <f>VLOOKUP(VLOOKUP($N$1,$X$4:$Y$11,2,FALSE)&amp;$S$1&amp;A567,作業ｼｰﾄ!$B$4:$N$709,12,FALSE)</f>
        <v>#N/A</v>
      </c>
      <c r="U567" s="29" t="e">
        <f>VLOOKUP(VLOOKUP($N$1,$X$4:$Y$11,2,FALSE)&amp;$S$1&amp;A567,作業ｼｰﾄ!$B$4:$N$709,13,FALSE)</f>
        <v>#N/A</v>
      </c>
    </row>
    <row r="568" spans="1:21" ht="15.75" hidden="1" customHeight="1" x14ac:dyDescent="0.15">
      <c r="A568" s="3">
        <v>565</v>
      </c>
      <c r="B568" s="3">
        <f>IF(COUNTIF($I$4:L568,I568)=1,1,0)</f>
        <v>0</v>
      </c>
      <c r="C568" s="3" t="str">
        <f>IF(B568=0,"",SUM($B$4:B568))</f>
        <v/>
      </c>
      <c r="D568" s="39" t="e">
        <f>VLOOKUP(VLOOKUP($N$1,$X$4:$Y$11,2,FALSE)&amp;$S$1&amp;A568,作業ｼｰﾄ!$B$4:$N$709,6,FALSE)</f>
        <v>#N/A</v>
      </c>
      <c r="E568" s="39"/>
      <c r="F568" s="39"/>
      <c r="G568" s="40" t="e">
        <f>VLOOKUP(VLOOKUP($N$1,$X$4:$Y$11,2,FALSE)&amp;$S$1&amp;A568,作業ｼｰﾄ!$B$4:$N$709,7,FALSE)</f>
        <v>#N/A</v>
      </c>
      <c r="H568" s="40"/>
      <c r="I568" s="38" t="e">
        <f>VLOOKUP(VLOOKUP($N$1,$X$4:$Y$11,2,FALSE)&amp;$S$1&amp;A568,作業ｼｰﾄ!$B$4:$N$709,8,FALSE)</f>
        <v>#N/A</v>
      </c>
      <c r="J568" s="38"/>
      <c r="K568" s="38"/>
      <c r="L568" s="38"/>
      <c r="M568" s="44" t="e">
        <f>VLOOKUP(VLOOKUP($N$1,$X$4:$Y$11,2,FALSE)&amp;$S$1&amp;A568,作業ｼｰﾄ!$B$4:$N$709,9,FALSE)</f>
        <v>#N/A</v>
      </c>
      <c r="N568" s="44"/>
      <c r="O568" s="44"/>
      <c r="P568" s="30" t="e">
        <f>VLOOKUP(VLOOKUP($N$1,$X$4:$Y$11,2,FALSE)&amp;$S$1&amp;A568,作業ｼｰﾄ!$B$4:$N$709,10,FALSE)</f>
        <v>#N/A</v>
      </c>
      <c r="Q568" s="39" t="e">
        <f>VLOOKUP(VLOOKUP($N$1,$X$4:$Y$11,2,FALSE)&amp;$S$1&amp;A568,作業ｼｰﾄ!$B$4:$N$709,11,FALSE)</f>
        <v>#N/A</v>
      </c>
      <c r="R568" s="39"/>
      <c r="S568" s="39"/>
      <c r="T568" s="19" t="e">
        <f>VLOOKUP(VLOOKUP($N$1,$X$4:$Y$11,2,FALSE)&amp;$S$1&amp;A568,作業ｼｰﾄ!$B$4:$N$709,12,FALSE)</f>
        <v>#N/A</v>
      </c>
      <c r="U568" s="29" t="e">
        <f>VLOOKUP(VLOOKUP($N$1,$X$4:$Y$11,2,FALSE)&amp;$S$1&amp;A568,作業ｼｰﾄ!$B$4:$N$709,13,FALSE)</f>
        <v>#N/A</v>
      </c>
    </row>
    <row r="569" spans="1:21" ht="15.75" hidden="1" customHeight="1" x14ac:dyDescent="0.15">
      <c r="A569" s="3">
        <v>566</v>
      </c>
      <c r="B569" s="3">
        <f>IF(COUNTIF($I$4:L569,I569)=1,1,0)</f>
        <v>0</v>
      </c>
      <c r="C569" s="3" t="str">
        <f>IF(B569=0,"",SUM($B$4:B569))</f>
        <v/>
      </c>
      <c r="D569" s="39" t="e">
        <f>VLOOKUP(VLOOKUP($N$1,$X$4:$Y$11,2,FALSE)&amp;$S$1&amp;A569,作業ｼｰﾄ!$B$4:$N$709,6,FALSE)</f>
        <v>#N/A</v>
      </c>
      <c r="E569" s="39"/>
      <c r="F569" s="39"/>
      <c r="G569" s="40" t="e">
        <f>VLOOKUP(VLOOKUP($N$1,$X$4:$Y$11,2,FALSE)&amp;$S$1&amp;A569,作業ｼｰﾄ!$B$4:$N$709,7,FALSE)</f>
        <v>#N/A</v>
      </c>
      <c r="H569" s="40"/>
      <c r="I569" s="38" t="e">
        <f>VLOOKUP(VLOOKUP($N$1,$X$4:$Y$11,2,FALSE)&amp;$S$1&amp;A569,作業ｼｰﾄ!$B$4:$N$709,8,FALSE)</f>
        <v>#N/A</v>
      </c>
      <c r="J569" s="38"/>
      <c r="K569" s="38"/>
      <c r="L569" s="38"/>
      <c r="M569" s="44" t="e">
        <f>VLOOKUP(VLOOKUP($N$1,$X$4:$Y$11,2,FALSE)&amp;$S$1&amp;A569,作業ｼｰﾄ!$B$4:$N$709,9,FALSE)</f>
        <v>#N/A</v>
      </c>
      <c r="N569" s="44"/>
      <c r="O569" s="44"/>
      <c r="P569" s="30" t="e">
        <f>VLOOKUP(VLOOKUP($N$1,$X$4:$Y$11,2,FALSE)&amp;$S$1&amp;A569,作業ｼｰﾄ!$B$4:$N$709,10,FALSE)</f>
        <v>#N/A</v>
      </c>
      <c r="Q569" s="39" t="e">
        <f>VLOOKUP(VLOOKUP($N$1,$X$4:$Y$11,2,FALSE)&amp;$S$1&amp;A569,作業ｼｰﾄ!$B$4:$N$709,11,FALSE)</f>
        <v>#N/A</v>
      </c>
      <c r="R569" s="39"/>
      <c r="S569" s="39"/>
      <c r="T569" s="19" t="e">
        <f>VLOOKUP(VLOOKUP($N$1,$X$4:$Y$11,2,FALSE)&amp;$S$1&amp;A569,作業ｼｰﾄ!$B$4:$N$709,12,FALSE)</f>
        <v>#N/A</v>
      </c>
      <c r="U569" s="29" t="e">
        <f>VLOOKUP(VLOOKUP($N$1,$X$4:$Y$11,2,FALSE)&amp;$S$1&amp;A569,作業ｼｰﾄ!$B$4:$N$709,13,FALSE)</f>
        <v>#N/A</v>
      </c>
    </row>
    <row r="570" spans="1:21" ht="15.75" hidden="1" customHeight="1" x14ac:dyDescent="0.15">
      <c r="A570" s="3">
        <v>567</v>
      </c>
      <c r="B570" s="3">
        <f>IF(COUNTIF($I$4:L570,I570)=1,1,0)</f>
        <v>0</v>
      </c>
      <c r="C570" s="3" t="str">
        <f>IF(B570=0,"",SUM($B$4:B570))</f>
        <v/>
      </c>
      <c r="D570" s="39" t="e">
        <f>VLOOKUP(VLOOKUP($N$1,$X$4:$Y$11,2,FALSE)&amp;$S$1&amp;A570,作業ｼｰﾄ!$B$4:$N$709,6,FALSE)</f>
        <v>#N/A</v>
      </c>
      <c r="E570" s="39"/>
      <c r="F570" s="39"/>
      <c r="G570" s="40" t="e">
        <f>VLOOKUP(VLOOKUP($N$1,$X$4:$Y$11,2,FALSE)&amp;$S$1&amp;A570,作業ｼｰﾄ!$B$4:$N$709,7,FALSE)</f>
        <v>#N/A</v>
      </c>
      <c r="H570" s="40"/>
      <c r="I570" s="38" t="e">
        <f>VLOOKUP(VLOOKUP($N$1,$X$4:$Y$11,2,FALSE)&amp;$S$1&amp;A570,作業ｼｰﾄ!$B$4:$N$709,8,FALSE)</f>
        <v>#N/A</v>
      </c>
      <c r="J570" s="38"/>
      <c r="K570" s="38"/>
      <c r="L570" s="38"/>
      <c r="M570" s="44" t="e">
        <f>VLOOKUP(VLOOKUP($N$1,$X$4:$Y$11,2,FALSE)&amp;$S$1&amp;A570,作業ｼｰﾄ!$B$4:$N$709,9,FALSE)</f>
        <v>#N/A</v>
      </c>
      <c r="N570" s="44"/>
      <c r="O570" s="44"/>
      <c r="P570" s="30" t="e">
        <f>VLOOKUP(VLOOKUP($N$1,$X$4:$Y$11,2,FALSE)&amp;$S$1&amp;A570,作業ｼｰﾄ!$B$4:$N$709,10,FALSE)</f>
        <v>#N/A</v>
      </c>
      <c r="Q570" s="39" t="e">
        <f>VLOOKUP(VLOOKUP($N$1,$X$4:$Y$11,2,FALSE)&amp;$S$1&amp;A570,作業ｼｰﾄ!$B$4:$N$709,11,FALSE)</f>
        <v>#N/A</v>
      </c>
      <c r="R570" s="39"/>
      <c r="S570" s="39"/>
      <c r="T570" s="19" t="e">
        <f>VLOOKUP(VLOOKUP($N$1,$X$4:$Y$11,2,FALSE)&amp;$S$1&amp;A570,作業ｼｰﾄ!$B$4:$N$709,12,FALSE)</f>
        <v>#N/A</v>
      </c>
      <c r="U570" s="29" t="e">
        <f>VLOOKUP(VLOOKUP($N$1,$X$4:$Y$11,2,FALSE)&amp;$S$1&amp;A570,作業ｼｰﾄ!$B$4:$N$709,13,FALSE)</f>
        <v>#N/A</v>
      </c>
    </row>
    <row r="571" spans="1:21" ht="15.75" hidden="1" customHeight="1" x14ac:dyDescent="0.15">
      <c r="A571" s="3">
        <v>568</v>
      </c>
      <c r="B571" s="3">
        <f>IF(COUNTIF($I$4:L571,I571)=1,1,0)</f>
        <v>0</v>
      </c>
      <c r="C571" s="3" t="str">
        <f>IF(B571=0,"",SUM($B$4:B571))</f>
        <v/>
      </c>
      <c r="D571" s="39" t="e">
        <f>VLOOKUP(VLOOKUP($N$1,$X$4:$Y$11,2,FALSE)&amp;$S$1&amp;A571,作業ｼｰﾄ!$B$4:$N$709,6,FALSE)</f>
        <v>#N/A</v>
      </c>
      <c r="E571" s="39"/>
      <c r="F571" s="39"/>
      <c r="G571" s="40" t="e">
        <f>VLOOKUP(VLOOKUP($N$1,$X$4:$Y$11,2,FALSE)&amp;$S$1&amp;A571,作業ｼｰﾄ!$B$4:$N$709,7,FALSE)</f>
        <v>#N/A</v>
      </c>
      <c r="H571" s="40"/>
      <c r="I571" s="38" t="e">
        <f>VLOOKUP(VLOOKUP($N$1,$X$4:$Y$11,2,FALSE)&amp;$S$1&amp;A571,作業ｼｰﾄ!$B$4:$N$709,8,FALSE)</f>
        <v>#N/A</v>
      </c>
      <c r="J571" s="38"/>
      <c r="K571" s="38"/>
      <c r="L571" s="38"/>
      <c r="M571" s="44" t="e">
        <f>VLOOKUP(VLOOKUP($N$1,$X$4:$Y$11,2,FALSE)&amp;$S$1&amp;A571,作業ｼｰﾄ!$B$4:$N$709,9,FALSE)</f>
        <v>#N/A</v>
      </c>
      <c r="N571" s="44"/>
      <c r="O571" s="44"/>
      <c r="P571" s="30" t="e">
        <f>VLOOKUP(VLOOKUP($N$1,$X$4:$Y$11,2,FALSE)&amp;$S$1&amp;A571,作業ｼｰﾄ!$B$4:$N$709,10,FALSE)</f>
        <v>#N/A</v>
      </c>
      <c r="Q571" s="39" t="e">
        <f>VLOOKUP(VLOOKUP($N$1,$X$4:$Y$11,2,FALSE)&amp;$S$1&amp;A571,作業ｼｰﾄ!$B$4:$N$709,11,FALSE)</f>
        <v>#N/A</v>
      </c>
      <c r="R571" s="39"/>
      <c r="S571" s="39"/>
      <c r="T571" s="19" t="e">
        <f>VLOOKUP(VLOOKUP($N$1,$X$4:$Y$11,2,FALSE)&amp;$S$1&amp;A571,作業ｼｰﾄ!$B$4:$N$709,12,FALSE)</f>
        <v>#N/A</v>
      </c>
      <c r="U571" s="29" t="e">
        <f>VLOOKUP(VLOOKUP($N$1,$X$4:$Y$11,2,FALSE)&amp;$S$1&amp;A571,作業ｼｰﾄ!$B$4:$N$709,13,FALSE)</f>
        <v>#N/A</v>
      </c>
    </row>
    <row r="572" spans="1:21" ht="15.75" hidden="1" customHeight="1" x14ac:dyDescent="0.15">
      <c r="A572" s="3">
        <v>569</v>
      </c>
      <c r="B572" s="3">
        <f>IF(COUNTIF($I$4:L572,I572)=1,1,0)</f>
        <v>0</v>
      </c>
      <c r="C572" s="3" t="str">
        <f>IF(B572=0,"",SUM($B$4:B572))</f>
        <v/>
      </c>
      <c r="D572" s="39" t="e">
        <f>VLOOKUP(VLOOKUP($N$1,$X$4:$Y$11,2,FALSE)&amp;$S$1&amp;A572,作業ｼｰﾄ!$B$4:$N$709,6,FALSE)</f>
        <v>#N/A</v>
      </c>
      <c r="E572" s="39"/>
      <c r="F572" s="39"/>
      <c r="G572" s="40" t="e">
        <f>VLOOKUP(VLOOKUP($N$1,$X$4:$Y$11,2,FALSE)&amp;$S$1&amp;A572,作業ｼｰﾄ!$B$4:$N$709,7,FALSE)</f>
        <v>#N/A</v>
      </c>
      <c r="H572" s="40"/>
      <c r="I572" s="38" t="e">
        <f>VLOOKUP(VLOOKUP($N$1,$X$4:$Y$11,2,FALSE)&amp;$S$1&amp;A572,作業ｼｰﾄ!$B$4:$N$709,8,FALSE)</f>
        <v>#N/A</v>
      </c>
      <c r="J572" s="38"/>
      <c r="K572" s="38"/>
      <c r="L572" s="38"/>
      <c r="M572" s="44" t="e">
        <f>VLOOKUP(VLOOKUP($N$1,$X$4:$Y$11,2,FALSE)&amp;$S$1&amp;A572,作業ｼｰﾄ!$B$4:$N$709,9,FALSE)</f>
        <v>#N/A</v>
      </c>
      <c r="N572" s="44"/>
      <c r="O572" s="44"/>
      <c r="P572" s="30" t="e">
        <f>VLOOKUP(VLOOKUP($N$1,$X$4:$Y$11,2,FALSE)&amp;$S$1&amp;A572,作業ｼｰﾄ!$B$4:$N$709,10,FALSE)</f>
        <v>#N/A</v>
      </c>
      <c r="Q572" s="39" t="e">
        <f>VLOOKUP(VLOOKUP($N$1,$X$4:$Y$11,2,FALSE)&amp;$S$1&amp;A572,作業ｼｰﾄ!$B$4:$N$709,11,FALSE)</f>
        <v>#N/A</v>
      </c>
      <c r="R572" s="39"/>
      <c r="S572" s="39"/>
      <c r="T572" s="19" t="e">
        <f>VLOOKUP(VLOOKUP($N$1,$X$4:$Y$11,2,FALSE)&amp;$S$1&amp;A572,作業ｼｰﾄ!$B$4:$N$709,12,FALSE)</f>
        <v>#N/A</v>
      </c>
      <c r="U572" s="29" t="e">
        <f>VLOOKUP(VLOOKUP($N$1,$X$4:$Y$11,2,FALSE)&amp;$S$1&amp;A572,作業ｼｰﾄ!$B$4:$N$709,13,FALSE)</f>
        <v>#N/A</v>
      </c>
    </row>
    <row r="573" spans="1:21" ht="15.75" hidden="1" customHeight="1" x14ac:dyDescent="0.15">
      <c r="A573" s="3">
        <v>570</v>
      </c>
      <c r="B573" s="3">
        <f>IF(COUNTIF($I$4:L573,I573)=1,1,0)</f>
        <v>0</v>
      </c>
      <c r="C573" s="3" t="str">
        <f>IF(B573=0,"",SUM($B$4:B573))</f>
        <v/>
      </c>
      <c r="D573" s="39" t="e">
        <f>VLOOKUP(VLOOKUP($N$1,$X$4:$Y$11,2,FALSE)&amp;$S$1&amp;A573,作業ｼｰﾄ!$B$4:$N$709,6,FALSE)</f>
        <v>#N/A</v>
      </c>
      <c r="E573" s="39"/>
      <c r="F573" s="39"/>
      <c r="G573" s="40" t="e">
        <f>VLOOKUP(VLOOKUP($N$1,$X$4:$Y$11,2,FALSE)&amp;$S$1&amp;A573,作業ｼｰﾄ!$B$4:$N$709,7,FALSE)</f>
        <v>#N/A</v>
      </c>
      <c r="H573" s="40"/>
      <c r="I573" s="38" t="e">
        <f>VLOOKUP(VLOOKUP($N$1,$X$4:$Y$11,2,FALSE)&amp;$S$1&amp;A573,作業ｼｰﾄ!$B$4:$N$709,8,FALSE)</f>
        <v>#N/A</v>
      </c>
      <c r="J573" s="38"/>
      <c r="K573" s="38"/>
      <c r="L573" s="38"/>
      <c r="M573" s="44" t="e">
        <f>VLOOKUP(VLOOKUP($N$1,$X$4:$Y$11,2,FALSE)&amp;$S$1&amp;A573,作業ｼｰﾄ!$B$4:$N$709,9,FALSE)</f>
        <v>#N/A</v>
      </c>
      <c r="N573" s="44"/>
      <c r="O573" s="44"/>
      <c r="P573" s="30" t="e">
        <f>VLOOKUP(VLOOKUP($N$1,$X$4:$Y$11,2,FALSE)&amp;$S$1&amp;A573,作業ｼｰﾄ!$B$4:$N$709,10,FALSE)</f>
        <v>#N/A</v>
      </c>
      <c r="Q573" s="39" t="e">
        <f>VLOOKUP(VLOOKUP($N$1,$X$4:$Y$11,2,FALSE)&amp;$S$1&amp;A573,作業ｼｰﾄ!$B$4:$N$709,11,FALSE)</f>
        <v>#N/A</v>
      </c>
      <c r="R573" s="39"/>
      <c r="S573" s="39"/>
      <c r="T573" s="19" t="e">
        <f>VLOOKUP(VLOOKUP($N$1,$X$4:$Y$11,2,FALSE)&amp;$S$1&amp;A573,作業ｼｰﾄ!$B$4:$N$709,12,FALSE)</f>
        <v>#N/A</v>
      </c>
      <c r="U573" s="29" t="e">
        <f>VLOOKUP(VLOOKUP($N$1,$X$4:$Y$11,2,FALSE)&amp;$S$1&amp;A573,作業ｼｰﾄ!$B$4:$N$709,13,FALSE)</f>
        <v>#N/A</v>
      </c>
    </row>
    <row r="574" spans="1:21" ht="15.75" hidden="1" customHeight="1" x14ac:dyDescent="0.15">
      <c r="A574" s="3">
        <v>571</v>
      </c>
      <c r="B574" s="3">
        <f>IF(COUNTIF($I$4:L574,I574)=1,1,0)</f>
        <v>0</v>
      </c>
      <c r="C574" s="3" t="str">
        <f>IF(B574=0,"",SUM($B$4:B574))</f>
        <v/>
      </c>
      <c r="D574" s="39" t="e">
        <f>VLOOKUP(VLOOKUP($N$1,$X$4:$Y$11,2,FALSE)&amp;$S$1&amp;A574,作業ｼｰﾄ!$B$4:$N$709,6,FALSE)</f>
        <v>#N/A</v>
      </c>
      <c r="E574" s="39"/>
      <c r="F574" s="39"/>
      <c r="G574" s="40" t="e">
        <f>VLOOKUP(VLOOKUP($N$1,$X$4:$Y$11,2,FALSE)&amp;$S$1&amp;A574,作業ｼｰﾄ!$B$4:$N$709,7,FALSE)</f>
        <v>#N/A</v>
      </c>
      <c r="H574" s="40"/>
      <c r="I574" s="38" t="e">
        <f>VLOOKUP(VLOOKUP($N$1,$X$4:$Y$11,2,FALSE)&amp;$S$1&amp;A574,作業ｼｰﾄ!$B$4:$N$709,8,FALSE)</f>
        <v>#N/A</v>
      </c>
      <c r="J574" s="38"/>
      <c r="K574" s="38"/>
      <c r="L574" s="38"/>
      <c r="M574" s="44" t="e">
        <f>VLOOKUP(VLOOKUP($N$1,$X$4:$Y$11,2,FALSE)&amp;$S$1&amp;A574,作業ｼｰﾄ!$B$4:$N$709,9,FALSE)</f>
        <v>#N/A</v>
      </c>
      <c r="N574" s="44"/>
      <c r="O574" s="44"/>
      <c r="P574" s="30" t="e">
        <f>VLOOKUP(VLOOKUP($N$1,$X$4:$Y$11,2,FALSE)&amp;$S$1&amp;A574,作業ｼｰﾄ!$B$4:$N$709,10,FALSE)</f>
        <v>#N/A</v>
      </c>
      <c r="Q574" s="39" t="e">
        <f>VLOOKUP(VLOOKUP($N$1,$X$4:$Y$11,2,FALSE)&amp;$S$1&amp;A574,作業ｼｰﾄ!$B$4:$N$709,11,FALSE)</f>
        <v>#N/A</v>
      </c>
      <c r="R574" s="39"/>
      <c r="S574" s="39"/>
      <c r="T574" s="19" t="e">
        <f>VLOOKUP(VLOOKUP($N$1,$X$4:$Y$11,2,FALSE)&amp;$S$1&amp;A574,作業ｼｰﾄ!$B$4:$N$709,12,FALSE)</f>
        <v>#N/A</v>
      </c>
      <c r="U574" s="29" t="e">
        <f>VLOOKUP(VLOOKUP($N$1,$X$4:$Y$11,2,FALSE)&amp;$S$1&amp;A574,作業ｼｰﾄ!$B$4:$N$709,13,FALSE)</f>
        <v>#N/A</v>
      </c>
    </row>
    <row r="575" spans="1:21" ht="15.75" hidden="1" customHeight="1" x14ac:dyDescent="0.15">
      <c r="A575" s="3">
        <v>572</v>
      </c>
      <c r="B575" s="3">
        <f>IF(COUNTIF($I$4:L575,I575)=1,1,0)</f>
        <v>0</v>
      </c>
      <c r="C575" s="3" t="str">
        <f>IF(B575=0,"",SUM($B$4:B575))</f>
        <v/>
      </c>
      <c r="D575" s="39" t="e">
        <f>VLOOKUP(VLOOKUP($N$1,$X$4:$Y$11,2,FALSE)&amp;$S$1&amp;A575,作業ｼｰﾄ!$B$4:$N$709,6,FALSE)</f>
        <v>#N/A</v>
      </c>
      <c r="E575" s="39"/>
      <c r="F575" s="39"/>
      <c r="G575" s="40" t="e">
        <f>VLOOKUP(VLOOKUP($N$1,$X$4:$Y$11,2,FALSE)&amp;$S$1&amp;A575,作業ｼｰﾄ!$B$4:$N$709,7,FALSE)</f>
        <v>#N/A</v>
      </c>
      <c r="H575" s="40"/>
      <c r="I575" s="38" t="e">
        <f>VLOOKUP(VLOOKUP($N$1,$X$4:$Y$11,2,FALSE)&amp;$S$1&amp;A575,作業ｼｰﾄ!$B$4:$N$709,8,FALSE)</f>
        <v>#N/A</v>
      </c>
      <c r="J575" s="38"/>
      <c r="K575" s="38"/>
      <c r="L575" s="38"/>
      <c r="M575" s="44" t="e">
        <f>VLOOKUP(VLOOKUP($N$1,$X$4:$Y$11,2,FALSE)&amp;$S$1&amp;A575,作業ｼｰﾄ!$B$4:$N$709,9,FALSE)</f>
        <v>#N/A</v>
      </c>
      <c r="N575" s="44"/>
      <c r="O575" s="44"/>
      <c r="P575" s="30" t="e">
        <f>VLOOKUP(VLOOKUP($N$1,$X$4:$Y$11,2,FALSE)&amp;$S$1&amp;A575,作業ｼｰﾄ!$B$4:$N$709,10,FALSE)</f>
        <v>#N/A</v>
      </c>
      <c r="Q575" s="39" t="e">
        <f>VLOOKUP(VLOOKUP($N$1,$X$4:$Y$11,2,FALSE)&amp;$S$1&amp;A575,作業ｼｰﾄ!$B$4:$N$709,11,FALSE)</f>
        <v>#N/A</v>
      </c>
      <c r="R575" s="39"/>
      <c r="S575" s="39"/>
      <c r="T575" s="19" t="e">
        <f>VLOOKUP(VLOOKUP($N$1,$X$4:$Y$11,2,FALSE)&amp;$S$1&amp;A575,作業ｼｰﾄ!$B$4:$N$709,12,FALSE)</f>
        <v>#N/A</v>
      </c>
      <c r="U575" s="29" t="e">
        <f>VLOOKUP(VLOOKUP($N$1,$X$4:$Y$11,2,FALSE)&amp;$S$1&amp;A575,作業ｼｰﾄ!$B$4:$N$709,13,FALSE)</f>
        <v>#N/A</v>
      </c>
    </row>
    <row r="576" spans="1:21" ht="15.75" hidden="1" customHeight="1" x14ac:dyDescent="0.15">
      <c r="A576" s="3">
        <v>573</v>
      </c>
      <c r="B576" s="3">
        <f>IF(COUNTIF($I$4:L576,I576)=1,1,0)</f>
        <v>0</v>
      </c>
      <c r="C576" s="3" t="str">
        <f>IF(B576=0,"",SUM($B$4:B576))</f>
        <v/>
      </c>
      <c r="D576" s="39" t="e">
        <f>VLOOKUP(VLOOKUP($N$1,$X$4:$Y$11,2,FALSE)&amp;$S$1&amp;A576,作業ｼｰﾄ!$B$4:$N$709,6,FALSE)</f>
        <v>#N/A</v>
      </c>
      <c r="E576" s="39"/>
      <c r="F576" s="39"/>
      <c r="G576" s="40" t="e">
        <f>VLOOKUP(VLOOKUP($N$1,$X$4:$Y$11,2,FALSE)&amp;$S$1&amp;A576,作業ｼｰﾄ!$B$4:$N$709,7,FALSE)</f>
        <v>#N/A</v>
      </c>
      <c r="H576" s="40"/>
      <c r="I576" s="38" t="e">
        <f>VLOOKUP(VLOOKUP($N$1,$X$4:$Y$11,2,FALSE)&amp;$S$1&amp;A576,作業ｼｰﾄ!$B$4:$N$709,8,FALSE)</f>
        <v>#N/A</v>
      </c>
      <c r="J576" s="38"/>
      <c r="K576" s="38"/>
      <c r="L576" s="38"/>
      <c r="M576" s="44" t="e">
        <f>VLOOKUP(VLOOKUP($N$1,$X$4:$Y$11,2,FALSE)&amp;$S$1&amp;A576,作業ｼｰﾄ!$B$4:$N$709,9,FALSE)</f>
        <v>#N/A</v>
      </c>
      <c r="N576" s="44"/>
      <c r="O576" s="44"/>
      <c r="P576" s="30" t="e">
        <f>VLOOKUP(VLOOKUP($N$1,$X$4:$Y$11,2,FALSE)&amp;$S$1&amp;A576,作業ｼｰﾄ!$B$4:$N$709,10,FALSE)</f>
        <v>#N/A</v>
      </c>
      <c r="Q576" s="39" t="e">
        <f>VLOOKUP(VLOOKUP($N$1,$X$4:$Y$11,2,FALSE)&amp;$S$1&amp;A576,作業ｼｰﾄ!$B$4:$N$709,11,FALSE)</f>
        <v>#N/A</v>
      </c>
      <c r="R576" s="39"/>
      <c r="S576" s="39"/>
      <c r="T576" s="19" t="e">
        <f>VLOOKUP(VLOOKUP($N$1,$X$4:$Y$11,2,FALSE)&amp;$S$1&amp;A576,作業ｼｰﾄ!$B$4:$N$709,12,FALSE)</f>
        <v>#N/A</v>
      </c>
      <c r="U576" s="29" t="e">
        <f>VLOOKUP(VLOOKUP($N$1,$X$4:$Y$11,2,FALSE)&amp;$S$1&amp;A576,作業ｼｰﾄ!$B$4:$N$709,13,FALSE)</f>
        <v>#N/A</v>
      </c>
    </row>
    <row r="577" spans="1:21" ht="15.75" hidden="1" customHeight="1" x14ac:dyDescent="0.15">
      <c r="A577" s="3">
        <v>574</v>
      </c>
      <c r="B577" s="3">
        <f>IF(COUNTIF($I$4:L577,I577)=1,1,0)</f>
        <v>0</v>
      </c>
      <c r="C577" s="3" t="str">
        <f>IF(B577=0,"",SUM($B$4:B577))</f>
        <v/>
      </c>
      <c r="D577" s="39" t="e">
        <f>VLOOKUP(VLOOKUP($N$1,$X$4:$Y$11,2,FALSE)&amp;$S$1&amp;A577,作業ｼｰﾄ!$B$4:$N$709,6,FALSE)</f>
        <v>#N/A</v>
      </c>
      <c r="E577" s="39"/>
      <c r="F577" s="39"/>
      <c r="G577" s="40" t="e">
        <f>VLOOKUP(VLOOKUP($N$1,$X$4:$Y$11,2,FALSE)&amp;$S$1&amp;A577,作業ｼｰﾄ!$B$4:$N$709,7,FALSE)</f>
        <v>#N/A</v>
      </c>
      <c r="H577" s="40"/>
      <c r="I577" s="38" t="e">
        <f>VLOOKUP(VLOOKUP($N$1,$X$4:$Y$11,2,FALSE)&amp;$S$1&amp;A577,作業ｼｰﾄ!$B$4:$N$709,8,FALSE)</f>
        <v>#N/A</v>
      </c>
      <c r="J577" s="38"/>
      <c r="K577" s="38"/>
      <c r="L577" s="38"/>
      <c r="M577" s="44" t="e">
        <f>VLOOKUP(VLOOKUP($N$1,$X$4:$Y$11,2,FALSE)&amp;$S$1&amp;A577,作業ｼｰﾄ!$B$4:$N$709,9,FALSE)</f>
        <v>#N/A</v>
      </c>
      <c r="N577" s="44"/>
      <c r="O577" s="44"/>
      <c r="P577" s="30" t="e">
        <f>VLOOKUP(VLOOKUP($N$1,$X$4:$Y$11,2,FALSE)&amp;$S$1&amp;A577,作業ｼｰﾄ!$B$4:$N$709,10,FALSE)</f>
        <v>#N/A</v>
      </c>
      <c r="Q577" s="39" t="e">
        <f>VLOOKUP(VLOOKUP($N$1,$X$4:$Y$11,2,FALSE)&amp;$S$1&amp;A577,作業ｼｰﾄ!$B$4:$N$709,11,FALSE)</f>
        <v>#N/A</v>
      </c>
      <c r="R577" s="39"/>
      <c r="S577" s="39"/>
      <c r="T577" s="19" t="e">
        <f>VLOOKUP(VLOOKUP($N$1,$X$4:$Y$11,2,FALSE)&amp;$S$1&amp;A577,作業ｼｰﾄ!$B$4:$N$709,12,FALSE)</f>
        <v>#N/A</v>
      </c>
      <c r="U577" s="29" t="e">
        <f>VLOOKUP(VLOOKUP($N$1,$X$4:$Y$11,2,FALSE)&amp;$S$1&amp;A577,作業ｼｰﾄ!$B$4:$N$709,13,FALSE)</f>
        <v>#N/A</v>
      </c>
    </row>
    <row r="578" spans="1:21" ht="15.75" hidden="1" customHeight="1" x14ac:dyDescent="0.15">
      <c r="A578" s="3">
        <v>575</v>
      </c>
      <c r="B578" s="3">
        <f>IF(COUNTIF($I$4:L578,I578)=1,1,0)</f>
        <v>0</v>
      </c>
      <c r="C578" s="3" t="str">
        <f>IF(B578=0,"",SUM($B$4:B578))</f>
        <v/>
      </c>
      <c r="D578" s="39" t="e">
        <f>VLOOKUP(VLOOKUP($N$1,$X$4:$Y$11,2,FALSE)&amp;$S$1&amp;A578,作業ｼｰﾄ!$B$4:$N$709,6,FALSE)</f>
        <v>#N/A</v>
      </c>
      <c r="E578" s="39"/>
      <c r="F578" s="39"/>
      <c r="G578" s="40" t="e">
        <f>VLOOKUP(VLOOKUP($N$1,$X$4:$Y$11,2,FALSE)&amp;$S$1&amp;A578,作業ｼｰﾄ!$B$4:$N$709,7,FALSE)</f>
        <v>#N/A</v>
      </c>
      <c r="H578" s="40"/>
      <c r="I578" s="38" t="e">
        <f>VLOOKUP(VLOOKUP($N$1,$X$4:$Y$11,2,FALSE)&amp;$S$1&amp;A578,作業ｼｰﾄ!$B$4:$N$709,8,FALSE)</f>
        <v>#N/A</v>
      </c>
      <c r="J578" s="38"/>
      <c r="K578" s="38"/>
      <c r="L578" s="38"/>
      <c r="M578" s="44" t="e">
        <f>VLOOKUP(VLOOKUP($N$1,$X$4:$Y$11,2,FALSE)&amp;$S$1&amp;A578,作業ｼｰﾄ!$B$4:$N$709,9,FALSE)</f>
        <v>#N/A</v>
      </c>
      <c r="N578" s="44"/>
      <c r="O578" s="44"/>
      <c r="P578" s="30" t="e">
        <f>VLOOKUP(VLOOKUP($N$1,$X$4:$Y$11,2,FALSE)&amp;$S$1&amp;A578,作業ｼｰﾄ!$B$4:$N$709,10,FALSE)</f>
        <v>#N/A</v>
      </c>
      <c r="Q578" s="39" t="e">
        <f>VLOOKUP(VLOOKUP($N$1,$X$4:$Y$11,2,FALSE)&amp;$S$1&amp;A578,作業ｼｰﾄ!$B$4:$N$709,11,FALSE)</f>
        <v>#N/A</v>
      </c>
      <c r="R578" s="39"/>
      <c r="S578" s="39"/>
      <c r="T578" s="19" t="e">
        <f>VLOOKUP(VLOOKUP($N$1,$X$4:$Y$11,2,FALSE)&amp;$S$1&amp;A578,作業ｼｰﾄ!$B$4:$N$709,12,FALSE)</f>
        <v>#N/A</v>
      </c>
      <c r="U578" s="29" t="e">
        <f>VLOOKUP(VLOOKUP($N$1,$X$4:$Y$11,2,FALSE)&amp;$S$1&amp;A578,作業ｼｰﾄ!$B$4:$N$709,13,FALSE)</f>
        <v>#N/A</v>
      </c>
    </row>
    <row r="579" spans="1:21" ht="15.75" hidden="1" customHeight="1" x14ac:dyDescent="0.15">
      <c r="A579" s="3">
        <v>576</v>
      </c>
      <c r="B579" s="3">
        <f>IF(COUNTIF($I$4:L579,I579)=1,1,0)</f>
        <v>0</v>
      </c>
      <c r="C579" s="3" t="str">
        <f>IF(B579=0,"",SUM($B$4:B579))</f>
        <v/>
      </c>
      <c r="D579" s="39" t="e">
        <f>VLOOKUP(VLOOKUP($N$1,$X$4:$Y$11,2,FALSE)&amp;$S$1&amp;A579,作業ｼｰﾄ!$B$4:$N$709,6,FALSE)</f>
        <v>#N/A</v>
      </c>
      <c r="E579" s="39"/>
      <c r="F579" s="39"/>
      <c r="G579" s="40" t="e">
        <f>VLOOKUP(VLOOKUP($N$1,$X$4:$Y$11,2,FALSE)&amp;$S$1&amp;A579,作業ｼｰﾄ!$B$4:$N$709,7,FALSE)</f>
        <v>#N/A</v>
      </c>
      <c r="H579" s="40"/>
      <c r="I579" s="38" t="e">
        <f>VLOOKUP(VLOOKUP($N$1,$X$4:$Y$11,2,FALSE)&amp;$S$1&amp;A579,作業ｼｰﾄ!$B$4:$N$709,8,FALSE)</f>
        <v>#N/A</v>
      </c>
      <c r="J579" s="38"/>
      <c r="K579" s="38"/>
      <c r="L579" s="38"/>
      <c r="M579" s="44" t="e">
        <f>VLOOKUP(VLOOKUP($N$1,$X$4:$Y$11,2,FALSE)&amp;$S$1&amp;A579,作業ｼｰﾄ!$B$4:$N$709,9,FALSE)</f>
        <v>#N/A</v>
      </c>
      <c r="N579" s="44"/>
      <c r="O579" s="44"/>
      <c r="P579" s="30" t="e">
        <f>VLOOKUP(VLOOKUP($N$1,$X$4:$Y$11,2,FALSE)&amp;$S$1&amp;A579,作業ｼｰﾄ!$B$4:$N$709,10,FALSE)</f>
        <v>#N/A</v>
      </c>
      <c r="Q579" s="39" t="e">
        <f>VLOOKUP(VLOOKUP($N$1,$X$4:$Y$11,2,FALSE)&amp;$S$1&amp;A579,作業ｼｰﾄ!$B$4:$N$709,11,FALSE)</f>
        <v>#N/A</v>
      </c>
      <c r="R579" s="39"/>
      <c r="S579" s="39"/>
      <c r="T579" s="19" t="e">
        <f>VLOOKUP(VLOOKUP($N$1,$X$4:$Y$11,2,FALSE)&amp;$S$1&amp;A579,作業ｼｰﾄ!$B$4:$N$709,12,FALSE)</f>
        <v>#N/A</v>
      </c>
      <c r="U579" s="29" t="e">
        <f>VLOOKUP(VLOOKUP($N$1,$X$4:$Y$11,2,FALSE)&amp;$S$1&amp;A579,作業ｼｰﾄ!$B$4:$N$709,13,FALSE)</f>
        <v>#N/A</v>
      </c>
    </row>
    <row r="580" spans="1:21" ht="15.75" hidden="1" customHeight="1" x14ac:dyDescent="0.15">
      <c r="A580" s="3">
        <v>577</v>
      </c>
      <c r="B580" s="3">
        <f>IF(COUNTIF($I$4:L580,I580)=1,1,0)</f>
        <v>0</v>
      </c>
      <c r="C580" s="3" t="str">
        <f>IF(B580=0,"",SUM($B$4:B580))</f>
        <v/>
      </c>
      <c r="D580" s="39" t="e">
        <f>VLOOKUP(VLOOKUP($N$1,$X$4:$Y$11,2,FALSE)&amp;$S$1&amp;A580,作業ｼｰﾄ!$B$4:$N$709,6,FALSE)</f>
        <v>#N/A</v>
      </c>
      <c r="E580" s="39"/>
      <c r="F580" s="39"/>
      <c r="G580" s="40" t="e">
        <f>VLOOKUP(VLOOKUP($N$1,$X$4:$Y$11,2,FALSE)&amp;$S$1&amp;A580,作業ｼｰﾄ!$B$4:$N$709,7,FALSE)</f>
        <v>#N/A</v>
      </c>
      <c r="H580" s="40"/>
      <c r="I580" s="38" t="e">
        <f>VLOOKUP(VLOOKUP($N$1,$X$4:$Y$11,2,FALSE)&amp;$S$1&amp;A580,作業ｼｰﾄ!$B$4:$N$709,8,FALSE)</f>
        <v>#N/A</v>
      </c>
      <c r="J580" s="38"/>
      <c r="K580" s="38"/>
      <c r="L580" s="38"/>
      <c r="M580" s="44" t="e">
        <f>VLOOKUP(VLOOKUP($N$1,$X$4:$Y$11,2,FALSE)&amp;$S$1&amp;A580,作業ｼｰﾄ!$B$4:$N$709,9,FALSE)</f>
        <v>#N/A</v>
      </c>
      <c r="N580" s="44"/>
      <c r="O580" s="44"/>
      <c r="P580" s="30" t="e">
        <f>VLOOKUP(VLOOKUP($N$1,$X$4:$Y$11,2,FALSE)&amp;$S$1&amp;A580,作業ｼｰﾄ!$B$4:$N$709,10,FALSE)</f>
        <v>#N/A</v>
      </c>
      <c r="Q580" s="39" t="e">
        <f>VLOOKUP(VLOOKUP($N$1,$X$4:$Y$11,2,FALSE)&amp;$S$1&amp;A580,作業ｼｰﾄ!$B$4:$N$709,11,FALSE)</f>
        <v>#N/A</v>
      </c>
      <c r="R580" s="39"/>
      <c r="S580" s="39"/>
      <c r="T580" s="19" t="e">
        <f>VLOOKUP(VLOOKUP($N$1,$X$4:$Y$11,2,FALSE)&amp;$S$1&amp;A580,作業ｼｰﾄ!$B$4:$N$709,12,FALSE)</f>
        <v>#N/A</v>
      </c>
      <c r="U580" s="29" t="e">
        <f>VLOOKUP(VLOOKUP($N$1,$X$4:$Y$11,2,FALSE)&amp;$S$1&amp;A580,作業ｼｰﾄ!$B$4:$N$709,13,FALSE)</f>
        <v>#N/A</v>
      </c>
    </row>
    <row r="581" spans="1:21" ht="15.75" hidden="1" customHeight="1" x14ac:dyDescent="0.15">
      <c r="A581" s="3">
        <v>578</v>
      </c>
      <c r="B581" s="3">
        <f>IF(COUNTIF($I$4:L581,I581)=1,1,0)</f>
        <v>0</v>
      </c>
      <c r="C581" s="3" t="str">
        <f>IF(B581=0,"",SUM($B$4:B581))</f>
        <v/>
      </c>
      <c r="D581" s="39" t="e">
        <f>VLOOKUP(VLOOKUP($N$1,$X$4:$Y$11,2,FALSE)&amp;$S$1&amp;A581,作業ｼｰﾄ!$B$4:$N$709,6,FALSE)</f>
        <v>#N/A</v>
      </c>
      <c r="E581" s="39"/>
      <c r="F581" s="39"/>
      <c r="G581" s="40" t="e">
        <f>VLOOKUP(VLOOKUP($N$1,$X$4:$Y$11,2,FALSE)&amp;$S$1&amp;A581,作業ｼｰﾄ!$B$4:$N$709,7,FALSE)</f>
        <v>#N/A</v>
      </c>
      <c r="H581" s="40"/>
      <c r="I581" s="38" t="e">
        <f>VLOOKUP(VLOOKUP($N$1,$X$4:$Y$11,2,FALSE)&amp;$S$1&amp;A581,作業ｼｰﾄ!$B$4:$N$709,8,FALSE)</f>
        <v>#N/A</v>
      </c>
      <c r="J581" s="38"/>
      <c r="K581" s="38"/>
      <c r="L581" s="38"/>
      <c r="M581" s="44" t="e">
        <f>VLOOKUP(VLOOKUP($N$1,$X$4:$Y$11,2,FALSE)&amp;$S$1&amp;A581,作業ｼｰﾄ!$B$4:$N$709,9,FALSE)</f>
        <v>#N/A</v>
      </c>
      <c r="N581" s="44"/>
      <c r="O581" s="44"/>
      <c r="P581" s="30" t="e">
        <f>VLOOKUP(VLOOKUP($N$1,$X$4:$Y$11,2,FALSE)&amp;$S$1&amp;A581,作業ｼｰﾄ!$B$4:$N$709,10,FALSE)</f>
        <v>#N/A</v>
      </c>
      <c r="Q581" s="39" t="e">
        <f>VLOOKUP(VLOOKUP($N$1,$X$4:$Y$11,2,FALSE)&amp;$S$1&amp;A581,作業ｼｰﾄ!$B$4:$N$709,11,FALSE)</f>
        <v>#N/A</v>
      </c>
      <c r="R581" s="39"/>
      <c r="S581" s="39"/>
      <c r="T581" s="19" t="e">
        <f>VLOOKUP(VLOOKUP($N$1,$X$4:$Y$11,2,FALSE)&amp;$S$1&amp;A581,作業ｼｰﾄ!$B$4:$N$709,12,FALSE)</f>
        <v>#N/A</v>
      </c>
      <c r="U581" s="29" t="e">
        <f>VLOOKUP(VLOOKUP($N$1,$X$4:$Y$11,2,FALSE)&amp;$S$1&amp;A581,作業ｼｰﾄ!$B$4:$N$709,13,FALSE)</f>
        <v>#N/A</v>
      </c>
    </row>
    <row r="582" spans="1:21" ht="15.75" hidden="1" customHeight="1" x14ac:dyDescent="0.15">
      <c r="A582" s="3">
        <v>579</v>
      </c>
      <c r="B582" s="3">
        <f>IF(COUNTIF($I$4:L582,I582)=1,1,0)</f>
        <v>0</v>
      </c>
      <c r="C582" s="3" t="str">
        <f>IF(B582=0,"",SUM($B$4:B582))</f>
        <v/>
      </c>
      <c r="D582" s="39" t="e">
        <f>VLOOKUP(VLOOKUP($N$1,$X$4:$Y$11,2,FALSE)&amp;$S$1&amp;A582,作業ｼｰﾄ!$B$4:$N$709,6,FALSE)</f>
        <v>#N/A</v>
      </c>
      <c r="E582" s="39"/>
      <c r="F582" s="39"/>
      <c r="G582" s="40" t="e">
        <f>VLOOKUP(VLOOKUP($N$1,$X$4:$Y$11,2,FALSE)&amp;$S$1&amp;A582,作業ｼｰﾄ!$B$4:$N$709,7,FALSE)</f>
        <v>#N/A</v>
      </c>
      <c r="H582" s="40"/>
      <c r="I582" s="38" t="e">
        <f>VLOOKUP(VLOOKUP($N$1,$X$4:$Y$11,2,FALSE)&amp;$S$1&amp;A582,作業ｼｰﾄ!$B$4:$N$709,8,FALSE)</f>
        <v>#N/A</v>
      </c>
      <c r="J582" s="38"/>
      <c r="K582" s="38"/>
      <c r="L582" s="38"/>
      <c r="M582" s="44" t="e">
        <f>VLOOKUP(VLOOKUP($N$1,$X$4:$Y$11,2,FALSE)&amp;$S$1&amp;A582,作業ｼｰﾄ!$B$4:$N$709,9,FALSE)</f>
        <v>#N/A</v>
      </c>
      <c r="N582" s="44"/>
      <c r="O582" s="44"/>
      <c r="P582" s="30" t="e">
        <f>VLOOKUP(VLOOKUP($N$1,$X$4:$Y$11,2,FALSE)&amp;$S$1&amp;A582,作業ｼｰﾄ!$B$4:$N$709,10,FALSE)</f>
        <v>#N/A</v>
      </c>
      <c r="Q582" s="39" t="e">
        <f>VLOOKUP(VLOOKUP($N$1,$X$4:$Y$11,2,FALSE)&amp;$S$1&amp;A582,作業ｼｰﾄ!$B$4:$N$709,11,FALSE)</f>
        <v>#N/A</v>
      </c>
      <c r="R582" s="39"/>
      <c r="S582" s="39"/>
      <c r="T582" s="19" t="e">
        <f>VLOOKUP(VLOOKUP($N$1,$X$4:$Y$11,2,FALSE)&amp;$S$1&amp;A582,作業ｼｰﾄ!$B$4:$N$709,12,FALSE)</f>
        <v>#N/A</v>
      </c>
      <c r="U582" s="29" t="e">
        <f>VLOOKUP(VLOOKUP($N$1,$X$4:$Y$11,2,FALSE)&amp;$S$1&amp;A582,作業ｼｰﾄ!$B$4:$N$709,13,FALSE)</f>
        <v>#N/A</v>
      </c>
    </row>
    <row r="583" spans="1:21" ht="15.75" hidden="1" customHeight="1" x14ac:dyDescent="0.15">
      <c r="A583" s="3">
        <v>580</v>
      </c>
      <c r="B583" s="3">
        <f>IF(COUNTIF($I$4:L583,I583)=1,1,0)</f>
        <v>0</v>
      </c>
      <c r="C583" s="3" t="str">
        <f>IF(B583=0,"",SUM($B$4:B583))</f>
        <v/>
      </c>
      <c r="D583" s="39" t="e">
        <f>VLOOKUP(VLOOKUP($N$1,$X$4:$Y$11,2,FALSE)&amp;$S$1&amp;A583,作業ｼｰﾄ!$B$4:$N$709,6,FALSE)</f>
        <v>#N/A</v>
      </c>
      <c r="E583" s="39"/>
      <c r="F583" s="39"/>
      <c r="G583" s="40" t="e">
        <f>VLOOKUP(VLOOKUP($N$1,$X$4:$Y$11,2,FALSE)&amp;$S$1&amp;A583,作業ｼｰﾄ!$B$4:$N$709,7,FALSE)</f>
        <v>#N/A</v>
      </c>
      <c r="H583" s="40"/>
      <c r="I583" s="38" t="e">
        <f>VLOOKUP(VLOOKUP($N$1,$X$4:$Y$11,2,FALSE)&amp;$S$1&amp;A583,作業ｼｰﾄ!$B$4:$N$709,8,FALSE)</f>
        <v>#N/A</v>
      </c>
      <c r="J583" s="38"/>
      <c r="K583" s="38"/>
      <c r="L583" s="38"/>
      <c r="M583" s="44" t="e">
        <f>VLOOKUP(VLOOKUP($N$1,$X$4:$Y$11,2,FALSE)&amp;$S$1&amp;A583,作業ｼｰﾄ!$B$4:$N$709,9,FALSE)</f>
        <v>#N/A</v>
      </c>
      <c r="N583" s="44"/>
      <c r="O583" s="44"/>
      <c r="P583" s="30" t="e">
        <f>VLOOKUP(VLOOKUP($N$1,$X$4:$Y$11,2,FALSE)&amp;$S$1&amp;A583,作業ｼｰﾄ!$B$4:$N$709,10,FALSE)</f>
        <v>#N/A</v>
      </c>
      <c r="Q583" s="39" t="e">
        <f>VLOOKUP(VLOOKUP($N$1,$X$4:$Y$11,2,FALSE)&amp;$S$1&amp;A583,作業ｼｰﾄ!$B$4:$N$709,11,FALSE)</f>
        <v>#N/A</v>
      </c>
      <c r="R583" s="39"/>
      <c r="S583" s="39"/>
      <c r="T583" s="19" t="e">
        <f>VLOOKUP(VLOOKUP($N$1,$X$4:$Y$11,2,FALSE)&amp;$S$1&amp;A583,作業ｼｰﾄ!$B$4:$N$709,12,FALSE)</f>
        <v>#N/A</v>
      </c>
      <c r="U583" s="29" t="e">
        <f>VLOOKUP(VLOOKUP($N$1,$X$4:$Y$11,2,FALSE)&amp;$S$1&amp;A583,作業ｼｰﾄ!$B$4:$N$709,13,FALSE)</f>
        <v>#N/A</v>
      </c>
    </row>
    <row r="584" spans="1:21" ht="15.75" hidden="1" customHeight="1" x14ac:dyDescent="0.15">
      <c r="A584" s="3">
        <v>581</v>
      </c>
      <c r="B584" s="3">
        <f>IF(COUNTIF($I$4:L584,I584)=1,1,0)</f>
        <v>0</v>
      </c>
      <c r="C584" s="3" t="str">
        <f>IF(B584=0,"",SUM($B$4:B584))</f>
        <v/>
      </c>
      <c r="D584" s="39" t="e">
        <f>VLOOKUP(VLOOKUP($N$1,$X$4:$Y$11,2,FALSE)&amp;$S$1&amp;A584,作業ｼｰﾄ!$B$4:$N$709,6,FALSE)</f>
        <v>#N/A</v>
      </c>
      <c r="E584" s="39"/>
      <c r="F584" s="39"/>
      <c r="G584" s="40" t="e">
        <f>VLOOKUP(VLOOKUP($N$1,$X$4:$Y$11,2,FALSE)&amp;$S$1&amp;A584,作業ｼｰﾄ!$B$4:$N$709,7,FALSE)</f>
        <v>#N/A</v>
      </c>
      <c r="H584" s="40"/>
      <c r="I584" s="38" t="e">
        <f>VLOOKUP(VLOOKUP($N$1,$X$4:$Y$11,2,FALSE)&amp;$S$1&amp;A584,作業ｼｰﾄ!$B$4:$N$709,8,FALSE)</f>
        <v>#N/A</v>
      </c>
      <c r="J584" s="38"/>
      <c r="K584" s="38"/>
      <c r="L584" s="38"/>
      <c r="M584" s="44" t="e">
        <f>VLOOKUP(VLOOKUP($N$1,$X$4:$Y$11,2,FALSE)&amp;$S$1&amp;A584,作業ｼｰﾄ!$B$4:$N$709,9,FALSE)</f>
        <v>#N/A</v>
      </c>
      <c r="N584" s="44"/>
      <c r="O584" s="44"/>
      <c r="P584" s="30" t="e">
        <f>VLOOKUP(VLOOKUP($N$1,$X$4:$Y$11,2,FALSE)&amp;$S$1&amp;A584,作業ｼｰﾄ!$B$4:$N$709,10,FALSE)</f>
        <v>#N/A</v>
      </c>
      <c r="Q584" s="39" t="e">
        <f>VLOOKUP(VLOOKUP($N$1,$X$4:$Y$11,2,FALSE)&amp;$S$1&amp;A584,作業ｼｰﾄ!$B$4:$N$709,11,FALSE)</f>
        <v>#N/A</v>
      </c>
      <c r="R584" s="39"/>
      <c r="S584" s="39"/>
      <c r="T584" s="19" t="e">
        <f>VLOOKUP(VLOOKUP($N$1,$X$4:$Y$11,2,FALSE)&amp;$S$1&amp;A584,作業ｼｰﾄ!$B$4:$N$709,12,FALSE)</f>
        <v>#N/A</v>
      </c>
      <c r="U584" s="29" t="e">
        <f>VLOOKUP(VLOOKUP($N$1,$X$4:$Y$11,2,FALSE)&amp;$S$1&amp;A584,作業ｼｰﾄ!$B$4:$N$709,13,FALSE)</f>
        <v>#N/A</v>
      </c>
    </row>
    <row r="585" spans="1:21" ht="15.75" hidden="1" customHeight="1" x14ac:dyDescent="0.15">
      <c r="A585" s="3">
        <v>582</v>
      </c>
      <c r="B585" s="3">
        <f>IF(COUNTIF($I$4:L585,I585)=1,1,0)</f>
        <v>0</v>
      </c>
      <c r="C585" s="3" t="str">
        <f>IF(B585=0,"",SUM($B$4:B585))</f>
        <v/>
      </c>
      <c r="D585" s="39" t="e">
        <f>VLOOKUP(VLOOKUP($N$1,$X$4:$Y$11,2,FALSE)&amp;$S$1&amp;A585,作業ｼｰﾄ!$B$4:$N$709,6,FALSE)</f>
        <v>#N/A</v>
      </c>
      <c r="E585" s="39"/>
      <c r="F585" s="39"/>
      <c r="G585" s="40" t="e">
        <f>VLOOKUP(VLOOKUP($N$1,$X$4:$Y$11,2,FALSE)&amp;$S$1&amp;A585,作業ｼｰﾄ!$B$4:$N$709,7,FALSE)</f>
        <v>#N/A</v>
      </c>
      <c r="H585" s="40"/>
      <c r="I585" s="38" t="e">
        <f>VLOOKUP(VLOOKUP($N$1,$X$4:$Y$11,2,FALSE)&amp;$S$1&amp;A585,作業ｼｰﾄ!$B$4:$N$709,8,FALSE)</f>
        <v>#N/A</v>
      </c>
      <c r="J585" s="38"/>
      <c r="K585" s="38"/>
      <c r="L585" s="38"/>
      <c r="M585" s="44" t="e">
        <f>VLOOKUP(VLOOKUP($N$1,$X$4:$Y$11,2,FALSE)&amp;$S$1&amp;A585,作業ｼｰﾄ!$B$4:$N$709,9,FALSE)</f>
        <v>#N/A</v>
      </c>
      <c r="N585" s="44"/>
      <c r="O585" s="44"/>
      <c r="P585" s="30" t="e">
        <f>VLOOKUP(VLOOKUP($N$1,$X$4:$Y$11,2,FALSE)&amp;$S$1&amp;A585,作業ｼｰﾄ!$B$4:$N$709,10,FALSE)</f>
        <v>#N/A</v>
      </c>
      <c r="Q585" s="39" t="e">
        <f>VLOOKUP(VLOOKUP($N$1,$X$4:$Y$11,2,FALSE)&amp;$S$1&amp;A585,作業ｼｰﾄ!$B$4:$N$709,11,FALSE)</f>
        <v>#N/A</v>
      </c>
      <c r="R585" s="39"/>
      <c r="S585" s="39"/>
      <c r="T585" s="19" t="e">
        <f>VLOOKUP(VLOOKUP($N$1,$X$4:$Y$11,2,FALSE)&amp;$S$1&amp;A585,作業ｼｰﾄ!$B$4:$N$709,12,FALSE)</f>
        <v>#N/A</v>
      </c>
      <c r="U585" s="29" t="e">
        <f>VLOOKUP(VLOOKUP($N$1,$X$4:$Y$11,2,FALSE)&amp;$S$1&amp;A585,作業ｼｰﾄ!$B$4:$N$709,13,FALSE)</f>
        <v>#N/A</v>
      </c>
    </row>
    <row r="586" spans="1:21" ht="15.75" hidden="1" customHeight="1" x14ac:dyDescent="0.15">
      <c r="A586" s="3">
        <v>583</v>
      </c>
      <c r="B586" s="3">
        <f>IF(COUNTIF($I$4:L586,I586)=1,1,0)</f>
        <v>0</v>
      </c>
      <c r="C586" s="3" t="str">
        <f>IF(B586=0,"",SUM($B$4:B586))</f>
        <v/>
      </c>
      <c r="D586" s="39" t="e">
        <f>VLOOKUP(VLOOKUP($N$1,$X$4:$Y$11,2,FALSE)&amp;$S$1&amp;A586,作業ｼｰﾄ!$B$4:$N$709,6,FALSE)</f>
        <v>#N/A</v>
      </c>
      <c r="E586" s="39"/>
      <c r="F586" s="39"/>
      <c r="G586" s="40" t="e">
        <f>VLOOKUP(VLOOKUP($N$1,$X$4:$Y$11,2,FALSE)&amp;$S$1&amp;A586,作業ｼｰﾄ!$B$4:$N$709,7,FALSE)</f>
        <v>#N/A</v>
      </c>
      <c r="H586" s="40"/>
      <c r="I586" s="38" t="e">
        <f>VLOOKUP(VLOOKUP($N$1,$X$4:$Y$11,2,FALSE)&amp;$S$1&amp;A586,作業ｼｰﾄ!$B$4:$N$709,8,FALSE)</f>
        <v>#N/A</v>
      </c>
      <c r="J586" s="38"/>
      <c r="K586" s="38"/>
      <c r="L586" s="38"/>
      <c r="M586" s="44" t="e">
        <f>VLOOKUP(VLOOKUP($N$1,$X$4:$Y$11,2,FALSE)&amp;$S$1&amp;A586,作業ｼｰﾄ!$B$4:$N$709,9,FALSE)</f>
        <v>#N/A</v>
      </c>
      <c r="N586" s="44"/>
      <c r="O586" s="44"/>
      <c r="P586" s="30" t="e">
        <f>VLOOKUP(VLOOKUP($N$1,$X$4:$Y$11,2,FALSE)&amp;$S$1&amp;A586,作業ｼｰﾄ!$B$4:$N$709,10,FALSE)</f>
        <v>#N/A</v>
      </c>
      <c r="Q586" s="39" t="e">
        <f>VLOOKUP(VLOOKUP($N$1,$X$4:$Y$11,2,FALSE)&amp;$S$1&amp;A586,作業ｼｰﾄ!$B$4:$N$709,11,FALSE)</f>
        <v>#N/A</v>
      </c>
      <c r="R586" s="39"/>
      <c r="S586" s="39"/>
      <c r="T586" s="19" t="e">
        <f>VLOOKUP(VLOOKUP($N$1,$X$4:$Y$11,2,FALSE)&amp;$S$1&amp;A586,作業ｼｰﾄ!$B$4:$N$709,12,FALSE)</f>
        <v>#N/A</v>
      </c>
      <c r="U586" s="29" t="e">
        <f>VLOOKUP(VLOOKUP($N$1,$X$4:$Y$11,2,FALSE)&amp;$S$1&amp;A586,作業ｼｰﾄ!$B$4:$N$709,13,FALSE)</f>
        <v>#N/A</v>
      </c>
    </row>
    <row r="587" spans="1:21" ht="15.75" hidden="1" customHeight="1" x14ac:dyDescent="0.15">
      <c r="A587" s="3">
        <v>584</v>
      </c>
      <c r="B587" s="3">
        <f>IF(COUNTIF($I$4:L587,I587)=1,1,0)</f>
        <v>0</v>
      </c>
      <c r="C587" s="3" t="str">
        <f>IF(B587=0,"",SUM($B$4:B587))</f>
        <v/>
      </c>
      <c r="D587" s="39" t="e">
        <f>VLOOKUP(VLOOKUP($N$1,$X$4:$Y$11,2,FALSE)&amp;$S$1&amp;A587,作業ｼｰﾄ!$B$4:$N$709,6,FALSE)</f>
        <v>#N/A</v>
      </c>
      <c r="E587" s="39"/>
      <c r="F587" s="39"/>
      <c r="G587" s="40" t="e">
        <f>VLOOKUP(VLOOKUP($N$1,$X$4:$Y$11,2,FALSE)&amp;$S$1&amp;A587,作業ｼｰﾄ!$B$4:$N$709,7,FALSE)</f>
        <v>#N/A</v>
      </c>
      <c r="H587" s="40"/>
      <c r="I587" s="38" t="e">
        <f>VLOOKUP(VLOOKUP($N$1,$X$4:$Y$11,2,FALSE)&amp;$S$1&amp;A587,作業ｼｰﾄ!$B$4:$N$709,8,FALSE)</f>
        <v>#N/A</v>
      </c>
      <c r="J587" s="38"/>
      <c r="K587" s="38"/>
      <c r="L587" s="38"/>
      <c r="M587" s="44" t="e">
        <f>VLOOKUP(VLOOKUP($N$1,$X$4:$Y$11,2,FALSE)&amp;$S$1&amp;A587,作業ｼｰﾄ!$B$4:$N$709,9,FALSE)</f>
        <v>#N/A</v>
      </c>
      <c r="N587" s="44"/>
      <c r="O587" s="44"/>
      <c r="P587" s="30" t="e">
        <f>VLOOKUP(VLOOKUP($N$1,$X$4:$Y$11,2,FALSE)&amp;$S$1&amp;A587,作業ｼｰﾄ!$B$4:$N$709,10,FALSE)</f>
        <v>#N/A</v>
      </c>
      <c r="Q587" s="39" t="e">
        <f>VLOOKUP(VLOOKUP($N$1,$X$4:$Y$11,2,FALSE)&amp;$S$1&amp;A587,作業ｼｰﾄ!$B$4:$N$709,11,FALSE)</f>
        <v>#N/A</v>
      </c>
      <c r="R587" s="39"/>
      <c r="S587" s="39"/>
      <c r="T587" s="19" t="e">
        <f>VLOOKUP(VLOOKUP($N$1,$X$4:$Y$11,2,FALSE)&amp;$S$1&amp;A587,作業ｼｰﾄ!$B$4:$N$709,12,FALSE)</f>
        <v>#N/A</v>
      </c>
      <c r="U587" s="29" t="e">
        <f>VLOOKUP(VLOOKUP($N$1,$X$4:$Y$11,2,FALSE)&amp;$S$1&amp;A587,作業ｼｰﾄ!$B$4:$N$709,13,FALSE)</f>
        <v>#N/A</v>
      </c>
    </row>
    <row r="588" spans="1:21" ht="15.75" hidden="1" customHeight="1" x14ac:dyDescent="0.15">
      <c r="A588" s="3">
        <v>585</v>
      </c>
      <c r="B588" s="3">
        <f>IF(COUNTIF($I$4:L588,I588)=1,1,0)</f>
        <v>0</v>
      </c>
      <c r="C588" s="3" t="str">
        <f>IF(B588=0,"",SUM($B$4:B588))</f>
        <v/>
      </c>
      <c r="D588" s="39" t="e">
        <f>VLOOKUP(VLOOKUP($N$1,$X$4:$Y$11,2,FALSE)&amp;$S$1&amp;A588,作業ｼｰﾄ!$B$4:$N$709,6,FALSE)</f>
        <v>#N/A</v>
      </c>
      <c r="E588" s="39"/>
      <c r="F588" s="39"/>
      <c r="G588" s="40" t="e">
        <f>VLOOKUP(VLOOKUP($N$1,$X$4:$Y$11,2,FALSE)&amp;$S$1&amp;A588,作業ｼｰﾄ!$B$4:$N$709,7,FALSE)</f>
        <v>#N/A</v>
      </c>
      <c r="H588" s="40"/>
      <c r="I588" s="38" t="e">
        <f>VLOOKUP(VLOOKUP($N$1,$X$4:$Y$11,2,FALSE)&amp;$S$1&amp;A588,作業ｼｰﾄ!$B$4:$N$709,8,FALSE)</f>
        <v>#N/A</v>
      </c>
      <c r="J588" s="38"/>
      <c r="K588" s="38"/>
      <c r="L588" s="38"/>
      <c r="M588" s="44" t="e">
        <f>VLOOKUP(VLOOKUP($N$1,$X$4:$Y$11,2,FALSE)&amp;$S$1&amp;A588,作業ｼｰﾄ!$B$4:$N$709,9,FALSE)</f>
        <v>#N/A</v>
      </c>
      <c r="N588" s="44"/>
      <c r="O588" s="44"/>
      <c r="P588" s="30" t="e">
        <f>VLOOKUP(VLOOKUP($N$1,$X$4:$Y$11,2,FALSE)&amp;$S$1&amp;A588,作業ｼｰﾄ!$B$4:$N$709,10,FALSE)</f>
        <v>#N/A</v>
      </c>
      <c r="Q588" s="39" t="e">
        <f>VLOOKUP(VLOOKUP($N$1,$X$4:$Y$11,2,FALSE)&amp;$S$1&amp;A588,作業ｼｰﾄ!$B$4:$N$709,11,FALSE)</f>
        <v>#N/A</v>
      </c>
      <c r="R588" s="39"/>
      <c r="S588" s="39"/>
      <c r="T588" s="19" t="e">
        <f>VLOOKUP(VLOOKUP($N$1,$X$4:$Y$11,2,FALSE)&amp;$S$1&amp;A588,作業ｼｰﾄ!$B$4:$N$709,12,FALSE)</f>
        <v>#N/A</v>
      </c>
      <c r="U588" s="29" t="e">
        <f>VLOOKUP(VLOOKUP($N$1,$X$4:$Y$11,2,FALSE)&amp;$S$1&amp;A588,作業ｼｰﾄ!$B$4:$N$709,13,FALSE)</f>
        <v>#N/A</v>
      </c>
    </row>
    <row r="589" spans="1:21" ht="15.75" hidden="1" customHeight="1" x14ac:dyDescent="0.15">
      <c r="A589" s="3">
        <v>586</v>
      </c>
      <c r="B589" s="3">
        <f>IF(COUNTIF($I$4:L589,I589)=1,1,0)</f>
        <v>0</v>
      </c>
      <c r="C589" s="3" t="str">
        <f>IF(B589=0,"",SUM($B$4:B589))</f>
        <v/>
      </c>
      <c r="D589" s="39" t="e">
        <f>VLOOKUP(VLOOKUP($N$1,$X$4:$Y$11,2,FALSE)&amp;$S$1&amp;A589,作業ｼｰﾄ!$B$4:$N$709,6,FALSE)</f>
        <v>#N/A</v>
      </c>
      <c r="E589" s="39"/>
      <c r="F589" s="39"/>
      <c r="G589" s="40" t="e">
        <f>VLOOKUP(VLOOKUP($N$1,$X$4:$Y$11,2,FALSE)&amp;$S$1&amp;A589,作業ｼｰﾄ!$B$4:$N$709,7,FALSE)</f>
        <v>#N/A</v>
      </c>
      <c r="H589" s="40"/>
      <c r="I589" s="38" t="e">
        <f>VLOOKUP(VLOOKUP($N$1,$X$4:$Y$11,2,FALSE)&amp;$S$1&amp;A589,作業ｼｰﾄ!$B$4:$N$709,8,FALSE)</f>
        <v>#N/A</v>
      </c>
      <c r="J589" s="38"/>
      <c r="K589" s="38"/>
      <c r="L589" s="38"/>
      <c r="M589" s="44" t="e">
        <f>VLOOKUP(VLOOKUP($N$1,$X$4:$Y$11,2,FALSE)&amp;$S$1&amp;A589,作業ｼｰﾄ!$B$4:$N$709,9,FALSE)</f>
        <v>#N/A</v>
      </c>
      <c r="N589" s="44"/>
      <c r="O589" s="44"/>
      <c r="P589" s="30" t="e">
        <f>VLOOKUP(VLOOKUP($N$1,$X$4:$Y$11,2,FALSE)&amp;$S$1&amp;A589,作業ｼｰﾄ!$B$4:$N$709,10,FALSE)</f>
        <v>#N/A</v>
      </c>
      <c r="Q589" s="39" t="e">
        <f>VLOOKUP(VLOOKUP($N$1,$X$4:$Y$11,2,FALSE)&amp;$S$1&amp;A589,作業ｼｰﾄ!$B$4:$N$709,11,FALSE)</f>
        <v>#N/A</v>
      </c>
      <c r="R589" s="39"/>
      <c r="S589" s="39"/>
      <c r="T589" s="19" t="e">
        <f>VLOOKUP(VLOOKUP($N$1,$X$4:$Y$11,2,FALSE)&amp;$S$1&amp;A589,作業ｼｰﾄ!$B$4:$N$709,12,FALSE)</f>
        <v>#N/A</v>
      </c>
      <c r="U589" s="29" t="e">
        <f>VLOOKUP(VLOOKUP($N$1,$X$4:$Y$11,2,FALSE)&amp;$S$1&amp;A589,作業ｼｰﾄ!$B$4:$N$709,13,FALSE)</f>
        <v>#N/A</v>
      </c>
    </row>
    <row r="590" spans="1:21" ht="15.75" hidden="1" customHeight="1" x14ac:dyDescent="0.15">
      <c r="A590" s="3">
        <v>587</v>
      </c>
      <c r="B590" s="3">
        <f>IF(COUNTIF($I$4:L590,I590)=1,1,0)</f>
        <v>0</v>
      </c>
      <c r="C590" s="3" t="str">
        <f>IF(B590=0,"",SUM($B$4:B590))</f>
        <v/>
      </c>
      <c r="D590" s="39" t="e">
        <f>VLOOKUP(VLOOKUP($N$1,$X$4:$Y$11,2,FALSE)&amp;$S$1&amp;A590,作業ｼｰﾄ!$B$4:$N$709,6,FALSE)</f>
        <v>#N/A</v>
      </c>
      <c r="E590" s="39"/>
      <c r="F590" s="39"/>
      <c r="G590" s="40" t="e">
        <f>VLOOKUP(VLOOKUP($N$1,$X$4:$Y$11,2,FALSE)&amp;$S$1&amp;A590,作業ｼｰﾄ!$B$4:$N$709,7,FALSE)</f>
        <v>#N/A</v>
      </c>
      <c r="H590" s="40"/>
      <c r="I590" s="38" t="e">
        <f>VLOOKUP(VLOOKUP($N$1,$X$4:$Y$11,2,FALSE)&amp;$S$1&amp;A590,作業ｼｰﾄ!$B$4:$N$709,8,FALSE)</f>
        <v>#N/A</v>
      </c>
      <c r="J590" s="38"/>
      <c r="K590" s="38"/>
      <c r="L590" s="38"/>
      <c r="M590" s="44" t="e">
        <f>VLOOKUP(VLOOKUP($N$1,$X$4:$Y$11,2,FALSE)&amp;$S$1&amp;A590,作業ｼｰﾄ!$B$4:$N$709,9,FALSE)</f>
        <v>#N/A</v>
      </c>
      <c r="N590" s="44"/>
      <c r="O590" s="44"/>
      <c r="P590" s="30" t="e">
        <f>VLOOKUP(VLOOKUP($N$1,$X$4:$Y$11,2,FALSE)&amp;$S$1&amp;A590,作業ｼｰﾄ!$B$4:$N$709,10,FALSE)</f>
        <v>#N/A</v>
      </c>
      <c r="Q590" s="39" t="e">
        <f>VLOOKUP(VLOOKUP($N$1,$X$4:$Y$11,2,FALSE)&amp;$S$1&amp;A590,作業ｼｰﾄ!$B$4:$N$709,11,FALSE)</f>
        <v>#N/A</v>
      </c>
      <c r="R590" s="39"/>
      <c r="S590" s="39"/>
      <c r="T590" s="19" t="e">
        <f>VLOOKUP(VLOOKUP($N$1,$X$4:$Y$11,2,FALSE)&amp;$S$1&amp;A590,作業ｼｰﾄ!$B$4:$N$709,12,FALSE)</f>
        <v>#N/A</v>
      </c>
      <c r="U590" s="29" t="e">
        <f>VLOOKUP(VLOOKUP($N$1,$X$4:$Y$11,2,FALSE)&amp;$S$1&amp;A590,作業ｼｰﾄ!$B$4:$N$709,13,FALSE)</f>
        <v>#N/A</v>
      </c>
    </row>
    <row r="591" spans="1:21" ht="15.75" hidden="1" customHeight="1" x14ac:dyDescent="0.15">
      <c r="A591" s="3">
        <v>588</v>
      </c>
      <c r="B591" s="3">
        <f>IF(COUNTIF($I$4:L591,I591)=1,1,0)</f>
        <v>0</v>
      </c>
      <c r="C591" s="3" t="str">
        <f>IF(B591=0,"",SUM($B$4:B591))</f>
        <v/>
      </c>
      <c r="D591" s="39" t="e">
        <f>VLOOKUP(VLOOKUP($N$1,$X$4:$Y$11,2,FALSE)&amp;$S$1&amp;A591,作業ｼｰﾄ!$B$4:$N$709,6,FALSE)</f>
        <v>#N/A</v>
      </c>
      <c r="E591" s="39"/>
      <c r="F591" s="39"/>
      <c r="G591" s="40" t="e">
        <f>VLOOKUP(VLOOKUP($N$1,$X$4:$Y$11,2,FALSE)&amp;$S$1&amp;A591,作業ｼｰﾄ!$B$4:$N$709,7,FALSE)</f>
        <v>#N/A</v>
      </c>
      <c r="H591" s="40"/>
      <c r="I591" s="38" t="e">
        <f>VLOOKUP(VLOOKUP($N$1,$X$4:$Y$11,2,FALSE)&amp;$S$1&amp;A591,作業ｼｰﾄ!$B$4:$N$709,8,FALSE)</f>
        <v>#N/A</v>
      </c>
      <c r="J591" s="38"/>
      <c r="K591" s="38"/>
      <c r="L591" s="38"/>
      <c r="M591" s="44" t="e">
        <f>VLOOKUP(VLOOKUP($N$1,$X$4:$Y$11,2,FALSE)&amp;$S$1&amp;A591,作業ｼｰﾄ!$B$4:$N$709,9,FALSE)</f>
        <v>#N/A</v>
      </c>
      <c r="N591" s="44"/>
      <c r="O591" s="44"/>
      <c r="P591" s="30" t="e">
        <f>VLOOKUP(VLOOKUP($N$1,$X$4:$Y$11,2,FALSE)&amp;$S$1&amp;A591,作業ｼｰﾄ!$B$4:$N$709,10,FALSE)</f>
        <v>#N/A</v>
      </c>
      <c r="Q591" s="39" t="e">
        <f>VLOOKUP(VLOOKUP($N$1,$X$4:$Y$11,2,FALSE)&amp;$S$1&amp;A591,作業ｼｰﾄ!$B$4:$N$709,11,FALSE)</f>
        <v>#N/A</v>
      </c>
      <c r="R591" s="39"/>
      <c r="S591" s="39"/>
      <c r="T591" s="19" t="e">
        <f>VLOOKUP(VLOOKUP($N$1,$X$4:$Y$11,2,FALSE)&amp;$S$1&amp;A591,作業ｼｰﾄ!$B$4:$N$709,12,FALSE)</f>
        <v>#N/A</v>
      </c>
      <c r="U591" s="29" t="e">
        <f>VLOOKUP(VLOOKUP($N$1,$X$4:$Y$11,2,FALSE)&amp;$S$1&amp;A591,作業ｼｰﾄ!$B$4:$N$709,13,FALSE)</f>
        <v>#N/A</v>
      </c>
    </row>
    <row r="592" spans="1:21" ht="15.75" hidden="1" customHeight="1" x14ac:dyDescent="0.15">
      <c r="A592" s="3">
        <v>589</v>
      </c>
      <c r="B592" s="3">
        <f>IF(COUNTIF($I$4:L592,I592)=1,1,0)</f>
        <v>0</v>
      </c>
      <c r="C592" s="3" t="str">
        <f>IF(B592=0,"",SUM($B$4:B592))</f>
        <v/>
      </c>
      <c r="D592" s="39" t="e">
        <f>VLOOKUP(VLOOKUP($N$1,$X$4:$Y$11,2,FALSE)&amp;$S$1&amp;A592,作業ｼｰﾄ!$B$4:$N$709,6,FALSE)</f>
        <v>#N/A</v>
      </c>
      <c r="E592" s="39"/>
      <c r="F592" s="39"/>
      <c r="G592" s="40" t="e">
        <f>VLOOKUP(VLOOKUP($N$1,$X$4:$Y$11,2,FALSE)&amp;$S$1&amp;A592,作業ｼｰﾄ!$B$4:$N$709,7,FALSE)</f>
        <v>#N/A</v>
      </c>
      <c r="H592" s="40"/>
      <c r="I592" s="38" t="e">
        <f>VLOOKUP(VLOOKUP($N$1,$X$4:$Y$11,2,FALSE)&amp;$S$1&amp;A592,作業ｼｰﾄ!$B$4:$N$709,8,FALSE)</f>
        <v>#N/A</v>
      </c>
      <c r="J592" s="38"/>
      <c r="K592" s="38"/>
      <c r="L592" s="38"/>
      <c r="M592" s="44" t="e">
        <f>VLOOKUP(VLOOKUP($N$1,$X$4:$Y$11,2,FALSE)&amp;$S$1&amp;A592,作業ｼｰﾄ!$B$4:$N$709,9,FALSE)</f>
        <v>#N/A</v>
      </c>
      <c r="N592" s="44"/>
      <c r="O592" s="44"/>
      <c r="P592" s="30" t="e">
        <f>VLOOKUP(VLOOKUP($N$1,$X$4:$Y$11,2,FALSE)&amp;$S$1&amp;A592,作業ｼｰﾄ!$B$4:$N$709,10,FALSE)</f>
        <v>#N/A</v>
      </c>
      <c r="Q592" s="39" t="e">
        <f>VLOOKUP(VLOOKUP($N$1,$X$4:$Y$11,2,FALSE)&amp;$S$1&amp;A592,作業ｼｰﾄ!$B$4:$N$709,11,FALSE)</f>
        <v>#N/A</v>
      </c>
      <c r="R592" s="39"/>
      <c r="S592" s="39"/>
      <c r="T592" s="19" t="e">
        <f>VLOOKUP(VLOOKUP($N$1,$X$4:$Y$11,2,FALSE)&amp;$S$1&amp;A592,作業ｼｰﾄ!$B$4:$N$709,12,FALSE)</f>
        <v>#N/A</v>
      </c>
      <c r="U592" s="29" t="e">
        <f>VLOOKUP(VLOOKUP($N$1,$X$4:$Y$11,2,FALSE)&amp;$S$1&amp;A592,作業ｼｰﾄ!$B$4:$N$709,13,FALSE)</f>
        <v>#N/A</v>
      </c>
    </row>
    <row r="593" spans="1:21" ht="15.75" hidden="1" customHeight="1" x14ac:dyDescent="0.15">
      <c r="A593" s="3">
        <v>590</v>
      </c>
      <c r="B593" s="3">
        <f>IF(COUNTIF($I$4:L593,I593)=1,1,0)</f>
        <v>0</v>
      </c>
      <c r="C593" s="3" t="str">
        <f>IF(B593=0,"",SUM($B$4:B593))</f>
        <v/>
      </c>
      <c r="D593" s="39" t="e">
        <f>VLOOKUP(VLOOKUP($N$1,$X$4:$Y$11,2,FALSE)&amp;$S$1&amp;A593,作業ｼｰﾄ!$B$4:$N$709,6,FALSE)</f>
        <v>#N/A</v>
      </c>
      <c r="E593" s="39"/>
      <c r="F593" s="39"/>
      <c r="G593" s="40" t="e">
        <f>VLOOKUP(VLOOKUP($N$1,$X$4:$Y$11,2,FALSE)&amp;$S$1&amp;A593,作業ｼｰﾄ!$B$4:$N$709,7,FALSE)</f>
        <v>#N/A</v>
      </c>
      <c r="H593" s="40"/>
      <c r="I593" s="38" t="e">
        <f>VLOOKUP(VLOOKUP($N$1,$X$4:$Y$11,2,FALSE)&amp;$S$1&amp;A593,作業ｼｰﾄ!$B$4:$N$709,8,FALSE)</f>
        <v>#N/A</v>
      </c>
      <c r="J593" s="38"/>
      <c r="K593" s="38"/>
      <c r="L593" s="38"/>
      <c r="M593" s="44" t="e">
        <f>VLOOKUP(VLOOKUP($N$1,$X$4:$Y$11,2,FALSE)&amp;$S$1&amp;A593,作業ｼｰﾄ!$B$4:$N$709,9,FALSE)</f>
        <v>#N/A</v>
      </c>
      <c r="N593" s="44"/>
      <c r="O593" s="44"/>
      <c r="P593" s="30" t="e">
        <f>VLOOKUP(VLOOKUP($N$1,$X$4:$Y$11,2,FALSE)&amp;$S$1&amp;A593,作業ｼｰﾄ!$B$4:$N$709,10,FALSE)</f>
        <v>#N/A</v>
      </c>
      <c r="Q593" s="39" t="e">
        <f>VLOOKUP(VLOOKUP($N$1,$X$4:$Y$11,2,FALSE)&amp;$S$1&amp;A593,作業ｼｰﾄ!$B$4:$N$709,11,FALSE)</f>
        <v>#N/A</v>
      </c>
      <c r="R593" s="39"/>
      <c r="S593" s="39"/>
      <c r="T593" s="19" t="e">
        <f>VLOOKUP(VLOOKUP($N$1,$X$4:$Y$11,2,FALSE)&amp;$S$1&amp;A593,作業ｼｰﾄ!$B$4:$N$709,12,FALSE)</f>
        <v>#N/A</v>
      </c>
      <c r="U593" s="29" t="e">
        <f>VLOOKUP(VLOOKUP($N$1,$X$4:$Y$11,2,FALSE)&amp;$S$1&amp;A593,作業ｼｰﾄ!$B$4:$N$709,13,FALSE)</f>
        <v>#N/A</v>
      </c>
    </row>
    <row r="594" spans="1:21" ht="15.75" hidden="1" customHeight="1" x14ac:dyDescent="0.15">
      <c r="A594" s="3">
        <v>591</v>
      </c>
      <c r="B594" s="3">
        <f>IF(COUNTIF($I$4:L594,I594)=1,1,0)</f>
        <v>0</v>
      </c>
      <c r="C594" s="3" t="str">
        <f>IF(B594=0,"",SUM($B$4:B594))</f>
        <v/>
      </c>
      <c r="D594" s="39" t="e">
        <f>VLOOKUP(VLOOKUP($N$1,$X$4:$Y$11,2,FALSE)&amp;$S$1&amp;A594,作業ｼｰﾄ!$B$4:$N$709,6,FALSE)</f>
        <v>#N/A</v>
      </c>
      <c r="E594" s="39"/>
      <c r="F594" s="39"/>
      <c r="G594" s="40" t="e">
        <f>VLOOKUP(VLOOKUP($N$1,$X$4:$Y$11,2,FALSE)&amp;$S$1&amp;A594,作業ｼｰﾄ!$B$4:$N$709,7,FALSE)</f>
        <v>#N/A</v>
      </c>
      <c r="H594" s="40"/>
      <c r="I594" s="38" t="e">
        <f>VLOOKUP(VLOOKUP($N$1,$X$4:$Y$11,2,FALSE)&amp;$S$1&amp;A594,作業ｼｰﾄ!$B$4:$N$709,8,FALSE)</f>
        <v>#N/A</v>
      </c>
      <c r="J594" s="38"/>
      <c r="K594" s="38"/>
      <c r="L594" s="38"/>
      <c r="M594" s="44" t="e">
        <f>VLOOKUP(VLOOKUP($N$1,$X$4:$Y$11,2,FALSE)&amp;$S$1&amp;A594,作業ｼｰﾄ!$B$4:$N$709,9,FALSE)</f>
        <v>#N/A</v>
      </c>
      <c r="N594" s="44"/>
      <c r="O594" s="44"/>
      <c r="P594" s="30" t="e">
        <f>VLOOKUP(VLOOKUP($N$1,$X$4:$Y$11,2,FALSE)&amp;$S$1&amp;A594,作業ｼｰﾄ!$B$4:$N$709,10,FALSE)</f>
        <v>#N/A</v>
      </c>
      <c r="Q594" s="39" t="e">
        <f>VLOOKUP(VLOOKUP($N$1,$X$4:$Y$11,2,FALSE)&amp;$S$1&amp;A594,作業ｼｰﾄ!$B$4:$N$709,11,FALSE)</f>
        <v>#N/A</v>
      </c>
      <c r="R594" s="39"/>
      <c r="S594" s="39"/>
      <c r="T594" s="19" t="e">
        <f>VLOOKUP(VLOOKUP($N$1,$X$4:$Y$11,2,FALSE)&amp;$S$1&amp;A594,作業ｼｰﾄ!$B$4:$N$709,12,FALSE)</f>
        <v>#N/A</v>
      </c>
      <c r="U594" s="29" t="e">
        <f>VLOOKUP(VLOOKUP($N$1,$X$4:$Y$11,2,FALSE)&amp;$S$1&amp;A594,作業ｼｰﾄ!$B$4:$N$709,13,FALSE)</f>
        <v>#N/A</v>
      </c>
    </row>
    <row r="595" spans="1:21" ht="15.75" hidden="1" customHeight="1" x14ac:dyDescent="0.15">
      <c r="A595" s="3">
        <v>592</v>
      </c>
      <c r="B595" s="3">
        <f>IF(COUNTIF($I$4:L595,I595)=1,1,0)</f>
        <v>0</v>
      </c>
      <c r="C595" s="3" t="str">
        <f>IF(B595=0,"",SUM($B$4:B595))</f>
        <v/>
      </c>
      <c r="D595" s="39" t="e">
        <f>VLOOKUP(VLOOKUP($N$1,$X$4:$Y$11,2,FALSE)&amp;$S$1&amp;A595,作業ｼｰﾄ!$B$4:$N$709,6,FALSE)</f>
        <v>#N/A</v>
      </c>
      <c r="E595" s="39"/>
      <c r="F595" s="39"/>
      <c r="G595" s="40" t="e">
        <f>VLOOKUP(VLOOKUP($N$1,$X$4:$Y$11,2,FALSE)&amp;$S$1&amp;A595,作業ｼｰﾄ!$B$4:$N$709,7,FALSE)</f>
        <v>#N/A</v>
      </c>
      <c r="H595" s="40"/>
      <c r="I595" s="38" t="e">
        <f>VLOOKUP(VLOOKUP($N$1,$X$4:$Y$11,2,FALSE)&amp;$S$1&amp;A595,作業ｼｰﾄ!$B$4:$N$709,8,FALSE)</f>
        <v>#N/A</v>
      </c>
      <c r="J595" s="38"/>
      <c r="K595" s="38"/>
      <c r="L595" s="38"/>
      <c r="M595" s="44" t="e">
        <f>VLOOKUP(VLOOKUP($N$1,$X$4:$Y$11,2,FALSE)&amp;$S$1&amp;A595,作業ｼｰﾄ!$B$4:$N$709,9,FALSE)</f>
        <v>#N/A</v>
      </c>
      <c r="N595" s="44"/>
      <c r="O595" s="44"/>
      <c r="P595" s="30" t="e">
        <f>VLOOKUP(VLOOKUP($N$1,$X$4:$Y$11,2,FALSE)&amp;$S$1&amp;A595,作業ｼｰﾄ!$B$4:$N$709,10,FALSE)</f>
        <v>#N/A</v>
      </c>
      <c r="Q595" s="39" t="e">
        <f>VLOOKUP(VLOOKUP($N$1,$X$4:$Y$11,2,FALSE)&amp;$S$1&amp;A595,作業ｼｰﾄ!$B$4:$N$709,11,FALSE)</f>
        <v>#N/A</v>
      </c>
      <c r="R595" s="39"/>
      <c r="S595" s="39"/>
      <c r="T595" s="19" t="e">
        <f>VLOOKUP(VLOOKUP($N$1,$X$4:$Y$11,2,FALSE)&amp;$S$1&amp;A595,作業ｼｰﾄ!$B$4:$N$709,12,FALSE)</f>
        <v>#N/A</v>
      </c>
      <c r="U595" s="29" t="e">
        <f>VLOOKUP(VLOOKUP($N$1,$X$4:$Y$11,2,FALSE)&amp;$S$1&amp;A595,作業ｼｰﾄ!$B$4:$N$709,13,FALSE)</f>
        <v>#N/A</v>
      </c>
    </row>
    <row r="596" spans="1:21" ht="15.75" hidden="1" customHeight="1" x14ac:dyDescent="0.15">
      <c r="A596" s="3">
        <v>593</v>
      </c>
      <c r="B596" s="3">
        <f>IF(COUNTIF($I$4:L596,I596)=1,1,0)</f>
        <v>0</v>
      </c>
      <c r="C596" s="3" t="str">
        <f>IF(B596=0,"",SUM($B$4:B596))</f>
        <v/>
      </c>
      <c r="D596" s="39" t="e">
        <f>VLOOKUP(VLOOKUP($N$1,$X$4:$Y$11,2,FALSE)&amp;$S$1&amp;A596,作業ｼｰﾄ!$B$4:$N$709,6,FALSE)</f>
        <v>#N/A</v>
      </c>
      <c r="E596" s="39"/>
      <c r="F596" s="39"/>
      <c r="G596" s="40" t="e">
        <f>VLOOKUP(VLOOKUP($N$1,$X$4:$Y$11,2,FALSE)&amp;$S$1&amp;A596,作業ｼｰﾄ!$B$4:$N$709,7,FALSE)</f>
        <v>#N/A</v>
      </c>
      <c r="H596" s="40"/>
      <c r="I596" s="38" t="e">
        <f>VLOOKUP(VLOOKUP($N$1,$X$4:$Y$11,2,FALSE)&amp;$S$1&amp;A596,作業ｼｰﾄ!$B$4:$N$709,8,FALSE)</f>
        <v>#N/A</v>
      </c>
      <c r="J596" s="38"/>
      <c r="K596" s="38"/>
      <c r="L596" s="38"/>
      <c r="M596" s="44" t="e">
        <f>VLOOKUP(VLOOKUP($N$1,$X$4:$Y$11,2,FALSE)&amp;$S$1&amp;A596,作業ｼｰﾄ!$B$4:$N$709,9,FALSE)</f>
        <v>#N/A</v>
      </c>
      <c r="N596" s="44"/>
      <c r="O596" s="44"/>
      <c r="P596" s="30" t="e">
        <f>VLOOKUP(VLOOKUP($N$1,$X$4:$Y$11,2,FALSE)&amp;$S$1&amp;A596,作業ｼｰﾄ!$B$4:$N$709,10,FALSE)</f>
        <v>#N/A</v>
      </c>
      <c r="Q596" s="39" t="e">
        <f>VLOOKUP(VLOOKUP($N$1,$X$4:$Y$11,2,FALSE)&amp;$S$1&amp;A596,作業ｼｰﾄ!$B$4:$N$709,11,FALSE)</f>
        <v>#N/A</v>
      </c>
      <c r="R596" s="39"/>
      <c r="S596" s="39"/>
      <c r="T596" s="19" t="e">
        <f>VLOOKUP(VLOOKUP($N$1,$X$4:$Y$11,2,FALSE)&amp;$S$1&amp;A596,作業ｼｰﾄ!$B$4:$N$709,12,FALSE)</f>
        <v>#N/A</v>
      </c>
      <c r="U596" s="29" t="e">
        <f>VLOOKUP(VLOOKUP($N$1,$X$4:$Y$11,2,FALSE)&amp;$S$1&amp;A596,作業ｼｰﾄ!$B$4:$N$709,13,FALSE)</f>
        <v>#N/A</v>
      </c>
    </row>
    <row r="597" spans="1:21" ht="15.75" hidden="1" customHeight="1" x14ac:dyDescent="0.15">
      <c r="A597" s="3">
        <v>594</v>
      </c>
      <c r="B597" s="3">
        <f>IF(COUNTIF($I$4:L597,I597)=1,1,0)</f>
        <v>0</v>
      </c>
      <c r="C597" s="3" t="str">
        <f>IF(B597=0,"",SUM($B$4:B597))</f>
        <v/>
      </c>
      <c r="D597" s="39" t="e">
        <f>VLOOKUP(VLOOKUP($N$1,$X$4:$Y$11,2,FALSE)&amp;$S$1&amp;A597,作業ｼｰﾄ!$B$4:$N$709,6,FALSE)</f>
        <v>#N/A</v>
      </c>
      <c r="E597" s="39"/>
      <c r="F597" s="39"/>
      <c r="G597" s="40" t="e">
        <f>VLOOKUP(VLOOKUP($N$1,$X$4:$Y$11,2,FALSE)&amp;$S$1&amp;A597,作業ｼｰﾄ!$B$4:$N$709,7,FALSE)</f>
        <v>#N/A</v>
      </c>
      <c r="H597" s="40"/>
      <c r="I597" s="38" t="e">
        <f>VLOOKUP(VLOOKUP($N$1,$X$4:$Y$11,2,FALSE)&amp;$S$1&amp;A597,作業ｼｰﾄ!$B$4:$N$709,8,FALSE)</f>
        <v>#N/A</v>
      </c>
      <c r="J597" s="38"/>
      <c r="K597" s="38"/>
      <c r="L597" s="38"/>
      <c r="M597" s="44" t="e">
        <f>VLOOKUP(VLOOKUP($N$1,$X$4:$Y$11,2,FALSE)&amp;$S$1&amp;A597,作業ｼｰﾄ!$B$4:$N$709,9,FALSE)</f>
        <v>#N/A</v>
      </c>
      <c r="N597" s="44"/>
      <c r="O597" s="44"/>
      <c r="P597" s="30" t="e">
        <f>VLOOKUP(VLOOKUP($N$1,$X$4:$Y$11,2,FALSE)&amp;$S$1&amp;A597,作業ｼｰﾄ!$B$4:$N$709,10,FALSE)</f>
        <v>#N/A</v>
      </c>
      <c r="Q597" s="39" t="e">
        <f>VLOOKUP(VLOOKUP($N$1,$X$4:$Y$11,2,FALSE)&amp;$S$1&amp;A597,作業ｼｰﾄ!$B$4:$N$709,11,FALSE)</f>
        <v>#N/A</v>
      </c>
      <c r="R597" s="39"/>
      <c r="S597" s="39"/>
      <c r="T597" s="19" t="e">
        <f>VLOOKUP(VLOOKUP($N$1,$X$4:$Y$11,2,FALSE)&amp;$S$1&amp;A597,作業ｼｰﾄ!$B$4:$N$709,12,FALSE)</f>
        <v>#N/A</v>
      </c>
      <c r="U597" s="29" t="e">
        <f>VLOOKUP(VLOOKUP($N$1,$X$4:$Y$11,2,FALSE)&amp;$S$1&amp;A597,作業ｼｰﾄ!$B$4:$N$709,13,FALSE)</f>
        <v>#N/A</v>
      </c>
    </row>
    <row r="598" spans="1:21" ht="15.75" hidden="1" customHeight="1" x14ac:dyDescent="0.15">
      <c r="A598" s="3">
        <v>595</v>
      </c>
      <c r="B598" s="3">
        <f>IF(COUNTIF($I$4:L598,I598)=1,1,0)</f>
        <v>0</v>
      </c>
      <c r="C598" s="3" t="str">
        <f>IF(B598=0,"",SUM($B$4:B598))</f>
        <v/>
      </c>
      <c r="D598" s="39" t="e">
        <f>VLOOKUP(VLOOKUP($N$1,$X$4:$Y$11,2,FALSE)&amp;$S$1&amp;A598,作業ｼｰﾄ!$B$4:$N$709,6,FALSE)</f>
        <v>#N/A</v>
      </c>
      <c r="E598" s="39"/>
      <c r="F598" s="39"/>
      <c r="G598" s="40" t="e">
        <f>VLOOKUP(VLOOKUP($N$1,$X$4:$Y$11,2,FALSE)&amp;$S$1&amp;A598,作業ｼｰﾄ!$B$4:$N$709,7,FALSE)</f>
        <v>#N/A</v>
      </c>
      <c r="H598" s="40"/>
      <c r="I598" s="38" t="e">
        <f>VLOOKUP(VLOOKUP($N$1,$X$4:$Y$11,2,FALSE)&amp;$S$1&amp;A598,作業ｼｰﾄ!$B$4:$N$709,8,FALSE)</f>
        <v>#N/A</v>
      </c>
      <c r="J598" s="38"/>
      <c r="K598" s="38"/>
      <c r="L598" s="38"/>
      <c r="M598" s="44" t="e">
        <f>VLOOKUP(VLOOKUP($N$1,$X$4:$Y$11,2,FALSE)&amp;$S$1&amp;A598,作業ｼｰﾄ!$B$4:$N$709,9,FALSE)</f>
        <v>#N/A</v>
      </c>
      <c r="N598" s="44"/>
      <c r="O598" s="44"/>
      <c r="P598" s="30" t="e">
        <f>VLOOKUP(VLOOKUP($N$1,$X$4:$Y$11,2,FALSE)&amp;$S$1&amp;A598,作業ｼｰﾄ!$B$4:$N$709,10,FALSE)</f>
        <v>#N/A</v>
      </c>
      <c r="Q598" s="39" t="e">
        <f>VLOOKUP(VLOOKUP($N$1,$X$4:$Y$11,2,FALSE)&amp;$S$1&amp;A598,作業ｼｰﾄ!$B$4:$N$709,11,FALSE)</f>
        <v>#N/A</v>
      </c>
      <c r="R598" s="39"/>
      <c r="S598" s="39"/>
      <c r="T598" s="19" t="e">
        <f>VLOOKUP(VLOOKUP($N$1,$X$4:$Y$11,2,FALSE)&amp;$S$1&amp;A598,作業ｼｰﾄ!$B$4:$N$709,12,FALSE)</f>
        <v>#N/A</v>
      </c>
      <c r="U598" s="29" t="e">
        <f>VLOOKUP(VLOOKUP($N$1,$X$4:$Y$11,2,FALSE)&amp;$S$1&amp;A598,作業ｼｰﾄ!$B$4:$N$709,13,FALSE)</f>
        <v>#N/A</v>
      </c>
    </row>
    <row r="599" spans="1:21" ht="15.75" hidden="1" customHeight="1" x14ac:dyDescent="0.15">
      <c r="A599" s="3">
        <v>596</v>
      </c>
      <c r="B599" s="3">
        <f>IF(COUNTIF($I$4:L599,I599)=1,1,0)</f>
        <v>0</v>
      </c>
      <c r="C599" s="3" t="str">
        <f>IF(B599=0,"",SUM($B$4:B599))</f>
        <v/>
      </c>
      <c r="D599" s="39" t="e">
        <f>VLOOKUP(VLOOKUP($N$1,$X$4:$Y$11,2,FALSE)&amp;$S$1&amp;A599,作業ｼｰﾄ!$B$4:$N$709,6,FALSE)</f>
        <v>#N/A</v>
      </c>
      <c r="E599" s="39"/>
      <c r="F599" s="39"/>
      <c r="G599" s="40" t="e">
        <f>VLOOKUP(VLOOKUP($N$1,$X$4:$Y$11,2,FALSE)&amp;$S$1&amp;A599,作業ｼｰﾄ!$B$4:$N$709,7,FALSE)</f>
        <v>#N/A</v>
      </c>
      <c r="H599" s="40"/>
      <c r="I599" s="38" t="e">
        <f>VLOOKUP(VLOOKUP($N$1,$X$4:$Y$11,2,FALSE)&amp;$S$1&amp;A599,作業ｼｰﾄ!$B$4:$N$709,8,FALSE)</f>
        <v>#N/A</v>
      </c>
      <c r="J599" s="38"/>
      <c r="K599" s="38"/>
      <c r="L599" s="38"/>
      <c r="M599" s="44" t="e">
        <f>VLOOKUP(VLOOKUP($N$1,$X$4:$Y$11,2,FALSE)&amp;$S$1&amp;A599,作業ｼｰﾄ!$B$4:$N$709,9,FALSE)</f>
        <v>#N/A</v>
      </c>
      <c r="N599" s="44"/>
      <c r="O599" s="44"/>
      <c r="P599" s="30" t="e">
        <f>VLOOKUP(VLOOKUP($N$1,$X$4:$Y$11,2,FALSE)&amp;$S$1&amp;A599,作業ｼｰﾄ!$B$4:$N$709,10,FALSE)</f>
        <v>#N/A</v>
      </c>
      <c r="Q599" s="39" t="e">
        <f>VLOOKUP(VLOOKUP($N$1,$X$4:$Y$11,2,FALSE)&amp;$S$1&amp;A599,作業ｼｰﾄ!$B$4:$N$709,11,FALSE)</f>
        <v>#N/A</v>
      </c>
      <c r="R599" s="39"/>
      <c r="S599" s="39"/>
      <c r="T599" s="19" t="e">
        <f>VLOOKUP(VLOOKUP($N$1,$X$4:$Y$11,2,FALSE)&amp;$S$1&amp;A599,作業ｼｰﾄ!$B$4:$N$709,12,FALSE)</f>
        <v>#N/A</v>
      </c>
      <c r="U599" s="29" t="e">
        <f>VLOOKUP(VLOOKUP($N$1,$X$4:$Y$11,2,FALSE)&amp;$S$1&amp;A599,作業ｼｰﾄ!$B$4:$N$709,13,FALSE)</f>
        <v>#N/A</v>
      </c>
    </row>
    <row r="600" spans="1:21" ht="15.75" hidden="1" customHeight="1" x14ac:dyDescent="0.15">
      <c r="A600" s="3">
        <v>597</v>
      </c>
      <c r="B600" s="3">
        <f>IF(COUNTIF($I$4:L600,I600)=1,1,0)</f>
        <v>0</v>
      </c>
      <c r="C600" s="3" t="str">
        <f>IF(B600=0,"",SUM($B$4:B600))</f>
        <v/>
      </c>
      <c r="D600" s="39" t="e">
        <f>VLOOKUP(VLOOKUP($N$1,$X$4:$Y$11,2,FALSE)&amp;$S$1&amp;A600,作業ｼｰﾄ!$B$4:$N$709,6,FALSE)</f>
        <v>#N/A</v>
      </c>
      <c r="E600" s="39"/>
      <c r="F600" s="39"/>
      <c r="G600" s="40" t="e">
        <f>VLOOKUP(VLOOKUP($N$1,$X$4:$Y$11,2,FALSE)&amp;$S$1&amp;A600,作業ｼｰﾄ!$B$4:$N$709,7,FALSE)</f>
        <v>#N/A</v>
      </c>
      <c r="H600" s="40"/>
      <c r="I600" s="38" t="e">
        <f>VLOOKUP(VLOOKUP($N$1,$X$4:$Y$11,2,FALSE)&amp;$S$1&amp;A600,作業ｼｰﾄ!$B$4:$N$709,8,FALSE)</f>
        <v>#N/A</v>
      </c>
      <c r="J600" s="38"/>
      <c r="K600" s="38"/>
      <c r="L600" s="38"/>
      <c r="M600" s="44" t="e">
        <f>VLOOKUP(VLOOKUP($N$1,$X$4:$Y$11,2,FALSE)&amp;$S$1&amp;A600,作業ｼｰﾄ!$B$4:$N$709,9,FALSE)</f>
        <v>#N/A</v>
      </c>
      <c r="N600" s="44"/>
      <c r="O600" s="44"/>
      <c r="P600" s="30" t="e">
        <f>VLOOKUP(VLOOKUP($N$1,$X$4:$Y$11,2,FALSE)&amp;$S$1&amp;A600,作業ｼｰﾄ!$B$4:$N$709,10,FALSE)</f>
        <v>#N/A</v>
      </c>
      <c r="Q600" s="39" t="e">
        <f>VLOOKUP(VLOOKUP($N$1,$X$4:$Y$11,2,FALSE)&amp;$S$1&amp;A600,作業ｼｰﾄ!$B$4:$N$709,11,FALSE)</f>
        <v>#N/A</v>
      </c>
      <c r="R600" s="39"/>
      <c r="S600" s="39"/>
      <c r="T600" s="19" t="e">
        <f>VLOOKUP(VLOOKUP($N$1,$X$4:$Y$11,2,FALSE)&amp;$S$1&amp;A600,作業ｼｰﾄ!$B$4:$N$709,12,FALSE)</f>
        <v>#N/A</v>
      </c>
      <c r="U600" s="29" t="e">
        <f>VLOOKUP(VLOOKUP($N$1,$X$4:$Y$11,2,FALSE)&amp;$S$1&amp;A600,作業ｼｰﾄ!$B$4:$N$709,13,FALSE)</f>
        <v>#N/A</v>
      </c>
    </row>
    <row r="601" spans="1:21" ht="15.75" hidden="1" customHeight="1" x14ac:dyDescent="0.15">
      <c r="A601" s="3">
        <v>598</v>
      </c>
      <c r="B601" s="3">
        <f>IF(COUNTIF($I$4:L601,I601)=1,1,0)</f>
        <v>0</v>
      </c>
      <c r="C601" s="3" t="str">
        <f>IF(B601=0,"",SUM($B$4:B601))</f>
        <v/>
      </c>
      <c r="D601" s="39" t="e">
        <f>VLOOKUP(VLOOKUP($N$1,$X$4:$Y$11,2,FALSE)&amp;$S$1&amp;A601,作業ｼｰﾄ!$B$4:$N$709,6,FALSE)</f>
        <v>#N/A</v>
      </c>
      <c r="E601" s="39"/>
      <c r="F601" s="39"/>
      <c r="G601" s="40" t="e">
        <f>VLOOKUP(VLOOKUP($N$1,$X$4:$Y$11,2,FALSE)&amp;$S$1&amp;A601,作業ｼｰﾄ!$B$4:$N$709,7,FALSE)</f>
        <v>#N/A</v>
      </c>
      <c r="H601" s="40"/>
      <c r="I601" s="38" t="e">
        <f>VLOOKUP(VLOOKUP($N$1,$X$4:$Y$11,2,FALSE)&amp;$S$1&amp;A601,作業ｼｰﾄ!$B$4:$N$709,8,FALSE)</f>
        <v>#N/A</v>
      </c>
      <c r="J601" s="38"/>
      <c r="K601" s="38"/>
      <c r="L601" s="38"/>
      <c r="M601" s="44" t="e">
        <f>VLOOKUP(VLOOKUP($N$1,$X$4:$Y$11,2,FALSE)&amp;$S$1&amp;A601,作業ｼｰﾄ!$B$4:$N$709,9,FALSE)</f>
        <v>#N/A</v>
      </c>
      <c r="N601" s="44"/>
      <c r="O601" s="44"/>
      <c r="P601" s="30" t="e">
        <f>VLOOKUP(VLOOKUP($N$1,$X$4:$Y$11,2,FALSE)&amp;$S$1&amp;A601,作業ｼｰﾄ!$B$4:$N$709,10,FALSE)</f>
        <v>#N/A</v>
      </c>
      <c r="Q601" s="39" t="e">
        <f>VLOOKUP(VLOOKUP($N$1,$X$4:$Y$11,2,FALSE)&amp;$S$1&amp;A601,作業ｼｰﾄ!$B$4:$N$709,11,FALSE)</f>
        <v>#N/A</v>
      </c>
      <c r="R601" s="39"/>
      <c r="S601" s="39"/>
      <c r="T601" s="19" t="e">
        <f>VLOOKUP(VLOOKUP($N$1,$X$4:$Y$11,2,FALSE)&amp;$S$1&amp;A601,作業ｼｰﾄ!$B$4:$N$709,12,FALSE)</f>
        <v>#N/A</v>
      </c>
      <c r="U601" s="29" t="e">
        <f>VLOOKUP(VLOOKUP($N$1,$X$4:$Y$11,2,FALSE)&amp;$S$1&amp;A601,作業ｼｰﾄ!$B$4:$N$709,13,FALSE)</f>
        <v>#N/A</v>
      </c>
    </row>
    <row r="602" spans="1:21" ht="15.75" hidden="1" customHeight="1" x14ac:dyDescent="0.15">
      <c r="A602" s="3">
        <v>599</v>
      </c>
      <c r="B602" s="3">
        <f>IF(COUNTIF($I$4:L602,I602)=1,1,0)</f>
        <v>0</v>
      </c>
      <c r="C602" s="3" t="str">
        <f>IF(B602=0,"",SUM($B$4:B602))</f>
        <v/>
      </c>
      <c r="D602" s="39" t="e">
        <f>VLOOKUP(VLOOKUP($N$1,$X$4:$Y$11,2,FALSE)&amp;$S$1&amp;A602,作業ｼｰﾄ!$B$4:$N$709,6,FALSE)</f>
        <v>#N/A</v>
      </c>
      <c r="E602" s="39"/>
      <c r="F602" s="39"/>
      <c r="G602" s="40" t="e">
        <f>VLOOKUP(VLOOKUP($N$1,$X$4:$Y$11,2,FALSE)&amp;$S$1&amp;A602,作業ｼｰﾄ!$B$4:$N$709,7,FALSE)</f>
        <v>#N/A</v>
      </c>
      <c r="H602" s="40"/>
      <c r="I602" s="38" t="e">
        <f>VLOOKUP(VLOOKUP($N$1,$X$4:$Y$11,2,FALSE)&amp;$S$1&amp;A602,作業ｼｰﾄ!$B$4:$N$709,8,FALSE)</f>
        <v>#N/A</v>
      </c>
      <c r="J602" s="38"/>
      <c r="K602" s="38"/>
      <c r="L602" s="38"/>
      <c r="M602" s="44" t="e">
        <f>VLOOKUP(VLOOKUP($N$1,$X$4:$Y$11,2,FALSE)&amp;$S$1&amp;A602,作業ｼｰﾄ!$B$4:$N$709,9,FALSE)</f>
        <v>#N/A</v>
      </c>
      <c r="N602" s="44"/>
      <c r="O602" s="44"/>
      <c r="P602" s="30" t="e">
        <f>VLOOKUP(VLOOKUP($N$1,$X$4:$Y$11,2,FALSE)&amp;$S$1&amp;A602,作業ｼｰﾄ!$B$4:$N$709,10,FALSE)</f>
        <v>#N/A</v>
      </c>
      <c r="Q602" s="39" t="e">
        <f>VLOOKUP(VLOOKUP($N$1,$X$4:$Y$11,2,FALSE)&amp;$S$1&amp;A602,作業ｼｰﾄ!$B$4:$N$709,11,FALSE)</f>
        <v>#N/A</v>
      </c>
      <c r="R602" s="39"/>
      <c r="S602" s="39"/>
      <c r="T602" s="19" t="e">
        <f>VLOOKUP(VLOOKUP($N$1,$X$4:$Y$11,2,FALSE)&amp;$S$1&amp;A602,作業ｼｰﾄ!$B$4:$N$709,12,FALSE)</f>
        <v>#N/A</v>
      </c>
      <c r="U602" s="29" t="e">
        <f>VLOOKUP(VLOOKUP($N$1,$X$4:$Y$11,2,FALSE)&amp;$S$1&amp;A602,作業ｼｰﾄ!$B$4:$N$709,13,FALSE)</f>
        <v>#N/A</v>
      </c>
    </row>
    <row r="603" spans="1:21" ht="15.75" hidden="1" customHeight="1" x14ac:dyDescent="0.15">
      <c r="A603" s="3">
        <v>600</v>
      </c>
      <c r="B603" s="3">
        <f>IF(COUNTIF($I$4:L603,I603)=1,1,0)</f>
        <v>0</v>
      </c>
      <c r="C603" s="3" t="str">
        <f>IF(B603=0,"",SUM($B$4:B603))</f>
        <v/>
      </c>
      <c r="D603" s="39" t="e">
        <f>VLOOKUP(VLOOKUP($N$1,$X$4:$Y$11,2,FALSE)&amp;$S$1&amp;A603,作業ｼｰﾄ!$B$4:$N$709,6,FALSE)</f>
        <v>#N/A</v>
      </c>
      <c r="E603" s="39"/>
      <c r="F603" s="39"/>
      <c r="G603" s="40" t="e">
        <f>VLOOKUP(VLOOKUP($N$1,$X$4:$Y$11,2,FALSE)&amp;$S$1&amp;A603,作業ｼｰﾄ!$B$4:$N$709,7,FALSE)</f>
        <v>#N/A</v>
      </c>
      <c r="H603" s="40"/>
      <c r="I603" s="38" t="e">
        <f>VLOOKUP(VLOOKUP($N$1,$X$4:$Y$11,2,FALSE)&amp;$S$1&amp;A603,作業ｼｰﾄ!$B$4:$N$709,8,FALSE)</f>
        <v>#N/A</v>
      </c>
      <c r="J603" s="38"/>
      <c r="K603" s="38"/>
      <c r="L603" s="38"/>
      <c r="M603" s="44" t="e">
        <f>VLOOKUP(VLOOKUP($N$1,$X$4:$Y$11,2,FALSE)&amp;$S$1&amp;A603,作業ｼｰﾄ!$B$4:$N$709,9,FALSE)</f>
        <v>#N/A</v>
      </c>
      <c r="N603" s="44"/>
      <c r="O603" s="44"/>
      <c r="P603" s="30" t="e">
        <f>VLOOKUP(VLOOKUP($N$1,$X$4:$Y$11,2,FALSE)&amp;$S$1&amp;A603,作業ｼｰﾄ!$B$4:$N$709,10,FALSE)</f>
        <v>#N/A</v>
      </c>
      <c r="Q603" s="39" t="e">
        <f>VLOOKUP(VLOOKUP($N$1,$X$4:$Y$11,2,FALSE)&amp;$S$1&amp;A603,作業ｼｰﾄ!$B$4:$N$709,11,FALSE)</f>
        <v>#N/A</v>
      </c>
      <c r="R603" s="39"/>
      <c r="S603" s="39"/>
      <c r="T603" s="19" t="e">
        <f>VLOOKUP(VLOOKUP($N$1,$X$4:$Y$11,2,FALSE)&amp;$S$1&amp;A603,作業ｼｰﾄ!$B$4:$N$709,12,FALSE)</f>
        <v>#N/A</v>
      </c>
      <c r="U603" s="29" t="e">
        <f>VLOOKUP(VLOOKUP($N$1,$X$4:$Y$11,2,FALSE)&amp;$S$1&amp;A603,作業ｼｰﾄ!$B$4:$N$709,13,FALSE)</f>
        <v>#N/A</v>
      </c>
    </row>
    <row r="604" spans="1:21" ht="15.75" hidden="1" customHeight="1" x14ac:dyDescent="0.15">
      <c r="A604" s="3">
        <v>601</v>
      </c>
      <c r="B604" s="3">
        <f>IF(COUNTIF($I$4:L604,I604)=1,1,0)</f>
        <v>0</v>
      </c>
      <c r="C604" s="3" t="str">
        <f>IF(B604=0,"",SUM($B$4:B604))</f>
        <v/>
      </c>
      <c r="D604" s="39" t="e">
        <f>VLOOKUP(VLOOKUP($N$1,$X$4:$Y$11,2,FALSE)&amp;$S$1&amp;A604,作業ｼｰﾄ!$B$4:$N$709,6,FALSE)</f>
        <v>#N/A</v>
      </c>
      <c r="E604" s="39"/>
      <c r="F604" s="39"/>
      <c r="G604" s="40" t="e">
        <f>VLOOKUP(VLOOKUP($N$1,$X$4:$Y$11,2,FALSE)&amp;$S$1&amp;A604,作業ｼｰﾄ!$B$4:$N$709,7,FALSE)</f>
        <v>#N/A</v>
      </c>
      <c r="H604" s="40"/>
      <c r="I604" s="38" t="e">
        <f>VLOOKUP(VLOOKUP($N$1,$X$4:$Y$11,2,FALSE)&amp;$S$1&amp;A604,作業ｼｰﾄ!$B$4:$N$709,8,FALSE)</f>
        <v>#N/A</v>
      </c>
      <c r="J604" s="38"/>
      <c r="K604" s="38"/>
      <c r="L604" s="38"/>
      <c r="M604" s="44" t="e">
        <f>VLOOKUP(VLOOKUP($N$1,$X$4:$Y$11,2,FALSE)&amp;$S$1&amp;A604,作業ｼｰﾄ!$B$4:$N$709,9,FALSE)</f>
        <v>#N/A</v>
      </c>
      <c r="N604" s="44"/>
      <c r="O604" s="44"/>
      <c r="P604" s="30" t="e">
        <f>VLOOKUP(VLOOKUP($N$1,$X$4:$Y$11,2,FALSE)&amp;$S$1&amp;A604,作業ｼｰﾄ!$B$4:$N$709,10,FALSE)</f>
        <v>#N/A</v>
      </c>
      <c r="Q604" s="39" t="e">
        <f>VLOOKUP(VLOOKUP($N$1,$X$4:$Y$11,2,FALSE)&amp;$S$1&amp;A604,作業ｼｰﾄ!$B$4:$N$709,11,FALSE)</f>
        <v>#N/A</v>
      </c>
      <c r="R604" s="39"/>
      <c r="S604" s="39"/>
      <c r="T604" s="19" t="e">
        <f>VLOOKUP(VLOOKUP($N$1,$X$4:$Y$11,2,FALSE)&amp;$S$1&amp;A604,作業ｼｰﾄ!$B$4:$N$709,12,FALSE)</f>
        <v>#N/A</v>
      </c>
      <c r="U604" s="29" t="e">
        <f>VLOOKUP(VLOOKUP($N$1,$X$4:$Y$11,2,FALSE)&amp;$S$1&amp;A604,作業ｼｰﾄ!$B$4:$N$709,13,FALSE)</f>
        <v>#N/A</v>
      </c>
    </row>
    <row r="605" spans="1:21" ht="15.75" hidden="1" customHeight="1" x14ac:dyDescent="0.15">
      <c r="A605" s="3">
        <v>602</v>
      </c>
      <c r="B605" s="3">
        <f>IF(COUNTIF($I$4:L605,I605)=1,1,0)</f>
        <v>0</v>
      </c>
      <c r="C605" s="3" t="str">
        <f>IF(B605=0,"",SUM($B$4:B605))</f>
        <v/>
      </c>
      <c r="D605" s="39" t="e">
        <f>VLOOKUP(VLOOKUP($N$1,$X$4:$Y$11,2,FALSE)&amp;$S$1&amp;A605,作業ｼｰﾄ!$B$4:$N$709,6,FALSE)</f>
        <v>#N/A</v>
      </c>
      <c r="E605" s="39"/>
      <c r="F605" s="39"/>
      <c r="G605" s="40" t="e">
        <f>VLOOKUP(VLOOKUP($N$1,$X$4:$Y$11,2,FALSE)&amp;$S$1&amp;A605,作業ｼｰﾄ!$B$4:$N$709,7,FALSE)</f>
        <v>#N/A</v>
      </c>
      <c r="H605" s="40"/>
      <c r="I605" s="38" t="e">
        <f>VLOOKUP(VLOOKUP($N$1,$X$4:$Y$11,2,FALSE)&amp;$S$1&amp;A605,作業ｼｰﾄ!$B$4:$N$709,8,FALSE)</f>
        <v>#N/A</v>
      </c>
      <c r="J605" s="38"/>
      <c r="K605" s="38"/>
      <c r="L605" s="38"/>
      <c r="M605" s="44" t="e">
        <f>VLOOKUP(VLOOKUP($N$1,$X$4:$Y$11,2,FALSE)&amp;$S$1&amp;A605,作業ｼｰﾄ!$B$4:$N$709,9,FALSE)</f>
        <v>#N/A</v>
      </c>
      <c r="N605" s="44"/>
      <c r="O605" s="44"/>
      <c r="P605" s="30" t="e">
        <f>VLOOKUP(VLOOKUP($N$1,$X$4:$Y$11,2,FALSE)&amp;$S$1&amp;A605,作業ｼｰﾄ!$B$4:$N$709,10,FALSE)</f>
        <v>#N/A</v>
      </c>
      <c r="Q605" s="39" t="e">
        <f>VLOOKUP(VLOOKUP($N$1,$X$4:$Y$11,2,FALSE)&amp;$S$1&amp;A605,作業ｼｰﾄ!$B$4:$N$709,11,FALSE)</f>
        <v>#N/A</v>
      </c>
      <c r="R605" s="39"/>
      <c r="S605" s="39"/>
      <c r="T605" s="19" t="e">
        <f>VLOOKUP(VLOOKUP($N$1,$X$4:$Y$11,2,FALSE)&amp;$S$1&amp;A605,作業ｼｰﾄ!$B$4:$N$709,12,FALSE)</f>
        <v>#N/A</v>
      </c>
      <c r="U605" s="29" t="e">
        <f>VLOOKUP(VLOOKUP($N$1,$X$4:$Y$11,2,FALSE)&amp;$S$1&amp;A605,作業ｼｰﾄ!$B$4:$N$709,13,FALSE)</f>
        <v>#N/A</v>
      </c>
    </row>
    <row r="606" spans="1:21" ht="15.75" hidden="1" customHeight="1" x14ac:dyDescent="0.15">
      <c r="A606" s="3">
        <v>603</v>
      </c>
      <c r="B606" s="3">
        <f>IF(COUNTIF($I$4:L606,I606)=1,1,0)</f>
        <v>0</v>
      </c>
      <c r="C606" s="3" t="str">
        <f>IF(B606=0,"",SUM($B$4:B606))</f>
        <v/>
      </c>
      <c r="D606" s="39" t="e">
        <f>VLOOKUP(VLOOKUP($N$1,$X$4:$Y$11,2,FALSE)&amp;$S$1&amp;A606,作業ｼｰﾄ!$B$4:$N$709,6,FALSE)</f>
        <v>#N/A</v>
      </c>
      <c r="E606" s="39"/>
      <c r="F606" s="39"/>
      <c r="G606" s="40" t="e">
        <f>VLOOKUP(VLOOKUP($N$1,$X$4:$Y$11,2,FALSE)&amp;$S$1&amp;A606,作業ｼｰﾄ!$B$4:$N$709,7,FALSE)</f>
        <v>#N/A</v>
      </c>
      <c r="H606" s="40"/>
      <c r="I606" s="38" t="e">
        <f>VLOOKUP(VLOOKUP($N$1,$X$4:$Y$11,2,FALSE)&amp;$S$1&amp;A606,作業ｼｰﾄ!$B$4:$N$709,8,FALSE)</f>
        <v>#N/A</v>
      </c>
      <c r="J606" s="38"/>
      <c r="K606" s="38"/>
      <c r="L606" s="38"/>
      <c r="M606" s="44" t="e">
        <f>VLOOKUP(VLOOKUP($N$1,$X$4:$Y$11,2,FALSE)&amp;$S$1&amp;A606,作業ｼｰﾄ!$B$4:$N$709,9,FALSE)</f>
        <v>#N/A</v>
      </c>
      <c r="N606" s="44"/>
      <c r="O606" s="44"/>
      <c r="P606" s="30" t="e">
        <f>VLOOKUP(VLOOKUP($N$1,$X$4:$Y$11,2,FALSE)&amp;$S$1&amp;A606,作業ｼｰﾄ!$B$4:$N$709,10,FALSE)</f>
        <v>#N/A</v>
      </c>
      <c r="Q606" s="39" t="e">
        <f>VLOOKUP(VLOOKUP($N$1,$X$4:$Y$11,2,FALSE)&amp;$S$1&amp;A606,作業ｼｰﾄ!$B$4:$N$709,11,FALSE)</f>
        <v>#N/A</v>
      </c>
      <c r="R606" s="39"/>
      <c r="S606" s="39"/>
      <c r="T606" s="19" t="e">
        <f>VLOOKUP(VLOOKUP($N$1,$X$4:$Y$11,2,FALSE)&amp;$S$1&amp;A606,作業ｼｰﾄ!$B$4:$N$709,12,FALSE)</f>
        <v>#N/A</v>
      </c>
      <c r="U606" s="29" t="e">
        <f>VLOOKUP(VLOOKUP($N$1,$X$4:$Y$11,2,FALSE)&amp;$S$1&amp;A606,作業ｼｰﾄ!$B$4:$N$709,13,FALSE)</f>
        <v>#N/A</v>
      </c>
    </row>
    <row r="607" spans="1:21" ht="15.75" hidden="1" customHeight="1" x14ac:dyDescent="0.15">
      <c r="A607" s="3">
        <v>604</v>
      </c>
      <c r="B607" s="3">
        <f>IF(COUNTIF($I$4:L607,I607)=1,1,0)</f>
        <v>0</v>
      </c>
      <c r="C607" s="3" t="str">
        <f>IF(B607=0,"",SUM($B$4:B607))</f>
        <v/>
      </c>
      <c r="D607" s="39" t="e">
        <f>VLOOKUP(VLOOKUP($N$1,$X$4:$Y$11,2,FALSE)&amp;$S$1&amp;A607,作業ｼｰﾄ!$B$4:$N$709,6,FALSE)</f>
        <v>#N/A</v>
      </c>
      <c r="E607" s="39"/>
      <c r="F607" s="39"/>
      <c r="G607" s="40" t="e">
        <f>VLOOKUP(VLOOKUP($N$1,$X$4:$Y$11,2,FALSE)&amp;$S$1&amp;A607,作業ｼｰﾄ!$B$4:$N$709,7,FALSE)</f>
        <v>#N/A</v>
      </c>
      <c r="H607" s="40"/>
      <c r="I607" s="38" t="e">
        <f>VLOOKUP(VLOOKUP($N$1,$X$4:$Y$11,2,FALSE)&amp;$S$1&amp;A607,作業ｼｰﾄ!$B$4:$N$709,8,FALSE)</f>
        <v>#N/A</v>
      </c>
      <c r="J607" s="38"/>
      <c r="K607" s="38"/>
      <c r="L607" s="38"/>
      <c r="M607" s="44" t="e">
        <f>VLOOKUP(VLOOKUP($N$1,$X$4:$Y$11,2,FALSE)&amp;$S$1&amp;A607,作業ｼｰﾄ!$B$4:$N$709,9,FALSE)</f>
        <v>#N/A</v>
      </c>
      <c r="N607" s="44"/>
      <c r="O607" s="44"/>
      <c r="P607" s="30" t="e">
        <f>VLOOKUP(VLOOKUP($N$1,$X$4:$Y$11,2,FALSE)&amp;$S$1&amp;A607,作業ｼｰﾄ!$B$4:$N$709,10,FALSE)</f>
        <v>#N/A</v>
      </c>
      <c r="Q607" s="39" t="e">
        <f>VLOOKUP(VLOOKUP($N$1,$X$4:$Y$11,2,FALSE)&amp;$S$1&amp;A607,作業ｼｰﾄ!$B$4:$N$709,11,FALSE)</f>
        <v>#N/A</v>
      </c>
      <c r="R607" s="39"/>
      <c r="S607" s="39"/>
      <c r="T607" s="19" t="e">
        <f>VLOOKUP(VLOOKUP($N$1,$X$4:$Y$11,2,FALSE)&amp;$S$1&amp;A607,作業ｼｰﾄ!$B$4:$N$709,12,FALSE)</f>
        <v>#N/A</v>
      </c>
      <c r="U607" s="29" t="e">
        <f>VLOOKUP(VLOOKUP($N$1,$X$4:$Y$11,2,FALSE)&amp;$S$1&amp;A607,作業ｼｰﾄ!$B$4:$N$709,13,FALSE)</f>
        <v>#N/A</v>
      </c>
    </row>
    <row r="608" spans="1:21" ht="15.75" hidden="1" customHeight="1" x14ac:dyDescent="0.15">
      <c r="A608" s="3">
        <v>605</v>
      </c>
      <c r="B608" s="3">
        <f>IF(COUNTIF($I$4:L608,I608)=1,1,0)</f>
        <v>0</v>
      </c>
      <c r="C608" s="3" t="str">
        <f>IF(B608=0,"",SUM($B$4:B608))</f>
        <v/>
      </c>
      <c r="D608" s="39" t="e">
        <f>VLOOKUP(VLOOKUP($N$1,$X$4:$Y$11,2,FALSE)&amp;$S$1&amp;A608,作業ｼｰﾄ!$B$4:$N$709,6,FALSE)</f>
        <v>#N/A</v>
      </c>
      <c r="E608" s="39"/>
      <c r="F608" s="39"/>
      <c r="G608" s="40" t="e">
        <f>VLOOKUP(VLOOKUP($N$1,$X$4:$Y$11,2,FALSE)&amp;$S$1&amp;A608,作業ｼｰﾄ!$B$4:$N$709,7,FALSE)</f>
        <v>#N/A</v>
      </c>
      <c r="H608" s="40"/>
      <c r="I608" s="38" t="e">
        <f>VLOOKUP(VLOOKUP($N$1,$X$4:$Y$11,2,FALSE)&amp;$S$1&amp;A608,作業ｼｰﾄ!$B$4:$N$709,8,FALSE)</f>
        <v>#N/A</v>
      </c>
      <c r="J608" s="38"/>
      <c r="K608" s="38"/>
      <c r="L608" s="38"/>
      <c r="M608" s="44" t="e">
        <f>VLOOKUP(VLOOKUP($N$1,$X$4:$Y$11,2,FALSE)&amp;$S$1&amp;A608,作業ｼｰﾄ!$B$4:$N$709,9,FALSE)</f>
        <v>#N/A</v>
      </c>
      <c r="N608" s="44"/>
      <c r="O608" s="44"/>
      <c r="P608" s="30" t="e">
        <f>VLOOKUP(VLOOKUP($N$1,$X$4:$Y$11,2,FALSE)&amp;$S$1&amp;A608,作業ｼｰﾄ!$B$4:$N$709,10,FALSE)</f>
        <v>#N/A</v>
      </c>
      <c r="Q608" s="39" t="e">
        <f>VLOOKUP(VLOOKUP($N$1,$X$4:$Y$11,2,FALSE)&amp;$S$1&amp;A608,作業ｼｰﾄ!$B$4:$N$709,11,FALSE)</f>
        <v>#N/A</v>
      </c>
      <c r="R608" s="39"/>
      <c r="S608" s="39"/>
      <c r="T608" s="19" t="e">
        <f>VLOOKUP(VLOOKUP($N$1,$X$4:$Y$11,2,FALSE)&amp;$S$1&amp;A608,作業ｼｰﾄ!$B$4:$N$709,12,FALSE)</f>
        <v>#N/A</v>
      </c>
      <c r="U608" s="29" t="e">
        <f>VLOOKUP(VLOOKUP($N$1,$X$4:$Y$11,2,FALSE)&amp;$S$1&amp;A608,作業ｼｰﾄ!$B$4:$N$709,13,FALSE)</f>
        <v>#N/A</v>
      </c>
    </row>
    <row r="609" spans="1:21" ht="15.75" hidden="1" customHeight="1" x14ac:dyDescent="0.15">
      <c r="A609" s="3">
        <v>606</v>
      </c>
      <c r="B609" s="3">
        <f>IF(COUNTIF($I$4:L609,I609)=1,1,0)</f>
        <v>0</v>
      </c>
      <c r="C609" s="3" t="str">
        <f>IF(B609=0,"",SUM($B$4:B609))</f>
        <v/>
      </c>
      <c r="D609" s="39" t="e">
        <f>VLOOKUP(VLOOKUP($N$1,$X$4:$Y$11,2,FALSE)&amp;$S$1&amp;A609,作業ｼｰﾄ!$B$4:$N$709,6,FALSE)</f>
        <v>#N/A</v>
      </c>
      <c r="E609" s="39"/>
      <c r="F609" s="39"/>
      <c r="G609" s="40" t="e">
        <f>VLOOKUP(VLOOKUP($N$1,$X$4:$Y$11,2,FALSE)&amp;$S$1&amp;A609,作業ｼｰﾄ!$B$4:$N$709,7,FALSE)</f>
        <v>#N/A</v>
      </c>
      <c r="H609" s="40"/>
      <c r="I609" s="38" t="e">
        <f>VLOOKUP(VLOOKUP($N$1,$X$4:$Y$11,2,FALSE)&amp;$S$1&amp;A609,作業ｼｰﾄ!$B$4:$N$709,8,FALSE)</f>
        <v>#N/A</v>
      </c>
      <c r="J609" s="38"/>
      <c r="K609" s="38"/>
      <c r="L609" s="38"/>
      <c r="M609" s="44" t="e">
        <f>VLOOKUP(VLOOKUP($N$1,$X$4:$Y$11,2,FALSE)&amp;$S$1&amp;A609,作業ｼｰﾄ!$B$4:$N$709,9,FALSE)</f>
        <v>#N/A</v>
      </c>
      <c r="N609" s="44"/>
      <c r="O609" s="44"/>
      <c r="P609" s="30" t="e">
        <f>VLOOKUP(VLOOKUP($N$1,$X$4:$Y$11,2,FALSE)&amp;$S$1&amp;A609,作業ｼｰﾄ!$B$4:$N$709,10,FALSE)</f>
        <v>#N/A</v>
      </c>
      <c r="Q609" s="39" t="e">
        <f>VLOOKUP(VLOOKUP($N$1,$X$4:$Y$11,2,FALSE)&amp;$S$1&amp;A609,作業ｼｰﾄ!$B$4:$N$709,11,FALSE)</f>
        <v>#N/A</v>
      </c>
      <c r="R609" s="39"/>
      <c r="S609" s="39"/>
      <c r="T609" s="19" t="e">
        <f>VLOOKUP(VLOOKUP($N$1,$X$4:$Y$11,2,FALSE)&amp;$S$1&amp;A609,作業ｼｰﾄ!$B$4:$N$709,12,FALSE)</f>
        <v>#N/A</v>
      </c>
      <c r="U609" s="29" t="e">
        <f>VLOOKUP(VLOOKUP($N$1,$X$4:$Y$11,2,FALSE)&amp;$S$1&amp;A609,作業ｼｰﾄ!$B$4:$N$709,13,FALSE)</f>
        <v>#N/A</v>
      </c>
    </row>
    <row r="610" spans="1:21" ht="15.75" hidden="1" customHeight="1" x14ac:dyDescent="0.15">
      <c r="A610" s="3">
        <v>607</v>
      </c>
      <c r="B610" s="3">
        <f>IF(COUNTIF($I$4:L610,I610)=1,1,0)</f>
        <v>0</v>
      </c>
      <c r="C610" s="3" t="str">
        <f>IF(B610=0,"",SUM($B$4:B610))</f>
        <v/>
      </c>
      <c r="D610" s="39" t="e">
        <f>VLOOKUP(VLOOKUP($N$1,$X$4:$Y$11,2,FALSE)&amp;$S$1&amp;A610,作業ｼｰﾄ!$B$4:$N$709,6,FALSE)</f>
        <v>#N/A</v>
      </c>
      <c r="E610" s="39"/>
      <c r="F610" s="39"/>
      <c r="G610" s="40" t="e">
        <f>VLOOKUP(VLOOKUP($N$1,$X$4:$Y$11,2,FALSE)&amp;$S$1&amp;A610,作業ｼｰﾄ!$B$4:$N$709,7,FALSE)</f>
        <v>#N/A</v>
      </c>
      <c r="H610" s="40"/>
      <c r="I610" s="38" t="e">
        <f>VLOOKUP(VLOOKUP($N$1,$X$4:$Y$11,2,FALSE)&amp;$S$1&amp;A610,作業ｼｰﾄ!$B$4:$N$709,8,FALSE)</f>
        <v>#N/A</v>
      </c>
      <c r="J610" s="38"/>
      <c r="K610" s="38"/>
      <c r="L610" s="38"/>
      <c r="M610" s="44" t="e">
        <f>VLOOKUP(VLOOKUP($N$1,$X$4:$Y$11,2,FALSE)&amp;$S$1&amp;A610,作業ｼｰﾄ!$B$4:$N$709,9,FALSE)</f>
        <v>#N/A</v>
      </c>
      <c r="N610" s="44"/>
      <c r="O610" s="44"/>
      <c r="P610" s="30" t="e">
        <f>VLOOKUP(VLOOKUP($N$1,$X$4:$Y$11,2,FALSE)&amp;$S$1&amp;A610,作業ｼｰﾄ!$B$4:$N$709,10,FALSE)</f>
        <v>#N/A</v>
      </c>
      <c r="Q610" s="39" t="e">
        <f>VLOOKUP(VLOOKUP($N$1,$X$4:$Y$11,2,FALSE)&amp;$S$1&amp;A610,作業ｼｰﾄ!$B$4:$N$709,11,FALSE)</f>
        <v>#N/A</v>
      </c>
      <c r="R610" s="39"/>
      <c r="S610" s="39"/>
      <c r="T610" s="19" t="e">
        <f>VLOOKUP(VLOOKUP($N$1,$X$4:$Y$11,2,FALSE)&amp;$S$1&amp;A610,作業ｼｰﾄ!$B$4:$N$709,12,FALSE)</f>
        <v>#N/A</v>
      </c>
      <c r="U610" s="29" t="e">
        <f>VLOOKUP(VLOOKUP($N$1,$X$4:$Y$11,2,FALSE)&amp;$S$1&amp;A610,作業ｼｰﾄ!$B$4:$N$709,13,FALSE)</f>
        <v>#N/A</v>
      </c>
    </row>
    <row r="611" spans="1:21" ht="15.75" hidden="1" customHeight="1" x14ac:dyDescent="0.15">
      <c r="A611" s="3">
        <v>608</v>
      </c>
      <c r="B611" s="3">
        <f>IF(COUNTIF($I$4:L611,I611)=1,1,0)</f>
        <v>0</v>
      </c>
      <c r="C611" s="3" t="str">
        <f>IF(B611=0,"",SUM($B$4:B611))</f>
        <v/>
      </c>
      <c r="D611" s="39" t="e">
        <f>VLOOKUP(VLOOKUP($N$1,$X$4:$Y$11,2,FALSE)&amp;$S$1&amp;A611,作業ｼｰﾄ!$B$4:$N$709,6,FALSE)</f>
        <v>#N/A</v>
      </c>
      <c r="E611" s="39"/>
      <c r="F611" s="39"/>
      <c r="G611" s="40" t="e">
        <f>VLOOKUP(VLOOKUP($N$1,$X$4:$Y$11,2,FALSE)&amp;$S$1&amp;A611,作業ｼｰﾄ!$B$4:$N$709,7,FALSE)</f>
        <v>#N/A</v>
      </c>
      <c r="H611" s="40"/>
      <c r="I611" s="38" t="e">
        <f>VLOOKUP(VLOOKUP($N$1,$X$4:$Y$11,2,FALSE)&amp;$S$1&amp;A611,作業ｼｰﾄ!$B$4:$N$709,8,FALSE)</f>
        <v>#N/A</v>
      </c>
      <c r="J611" s="38"/>
      <c r="K611" s="38"/>
      <c r="L611" s="38"/>
      <c r="M611" s="44" t="e">
        <f>VLOOKUP(VLOOKUP($N$1,$X$4:$Y$11,2,FALSE)&amp;$S$1&amp;A611,作業ｼｰﾄ!$B$4:$N$709,9,FALSE)</f>
        <v>#N/A</v>
      </c>
      <c r="N611" s="44"/>
      <c r="O611" s="44"/>
      <c r="P611" s="30" t="e">
        <f>VLOOKUP(VLOOKUP($N$1,$X$4:$Y$11,2,FALSE)&amp;$S$1&amp;A611,作業ｼｰﾄ!$B$4:$N$709,10,FALSE)</f>
        <v>#N/A</v>
      </c>
      <c r="Q611" s="39" t="e">
        <f>VLOOKUP(VLOOKUP($N$1,$X$4:$Y$11,2,FALSE)&amp;$S$1&amp;A611,作業ｼｰﾄ!$B$4:$N$709,11,FALSE)</f>
        <v>#N/A</v>
      </c>
      <c r="R611" s="39"/>
      <c r="S611" s="39"/>
      <c r="T611" s="19" t="e">
        <f>VLOOKUP(VLOOKUP($N$1,$X$4:$Y$11,2,FALSE)&amp;$S$1&amp;A611,作業ｼｰﾄ!$B$4:$N$709,12,FALSE)</f>
        <v>#N/A</v>
      </c>
      <c r="U611" s="29" t="e">
        <f>VLOOKUP(VLOOKUP($N$1,$X$4:$Y$11,2,FALSE)&amp;$S$1&amp;A611,作業ｼｰﾄ!$B$4:$N$709,13,FALSE)</f>
        <v>#N/A</v>
      </c>
    </row>
    <row r="612" spans="1:21" ht="15.75" hidden="1" customHeight="1" x14ac:dyDescent="0.15">
      <c r="A612" s="3">
        <v>609</v>
      </c>
      <c r="B612" s="3">
        <f>IF(COUNTIF($I$4:L612,I612)=1,1,0)</f>
        <v>0</v>
      </c>
      <c r="C612" s="3" t="str">
        <f>IF(B612=0,"",SUM($B$4:B612))</f>
        <v/>
      </c>
      <c r="D612" s="39" t="e">
        <f>VLOOKUP(VLOOKUP($N$1,$X$4:$Y$11,2,FALSE)&amp;$S$1&amp;A612,作業ｼｰﾄ!$B$4:$N$709,6,FALSE)</f>
        <v>#N/A</v>
      </c>
      <c r="E612" s="39"/>
      <c r="F612" s="39"/>
      <c r="G612" s="40" t="e">
        <f>VLOOKUP(VLOOKUP($N$1,$X$4:$Y$11,2,FALSE)&amp;$S$1&amp;A612,作業ｼｰﾄ!$B$4:$N$709,7,FALSE)</f>
        <v>#N/A</v>
      </c>
      <c r="H612" s="40"/>
      <c r="I612" s="38" t="e">
        <f>VLOOKUP(VLOOKUP($N$1,$X$4:$Y$11,2,FALSE)&amp;$S$1&amp;A612,作業ｼｰﾄ!$B$4:$N$709,8,FALSE)</f>
        <v>#N/A</v>
      </c>
      <c r="J612" s="38"/>
      <c r="K612" s="38"/>
      <c r="L612" s="38"/>
      <c r="M612" s="44" t="e">
        <f>VLOOKUP(VLOOKUP($N$1,$X$4:$Y$11,2,FALSE)&amp;$S$1&amp;A612,作業ｼｰﾄ!$B$4:$N$709,9,FALSE)</f>
        <v>#N/A</v>
      </c>
      <c r="N612" s="44"/>
      <c r="O612" s="44"/>
      <c r="P612" s="30" t="e">
        <f>VLOOKUP(VLOOKUP($N$1,$X$4:$Y$11,2,FALSE)&amp;$S$1&amp;A612,作業ｼｰﾄ!$B$4:$N$709,10,FALSE)</f>
        <v>#N/A</v>
      </c>
      <c r="Q612" s="39" t="e">
        <f>VLOOKUP(VLOOKUP($N$1,$X$4:$Y$11,2,FALSE)&amp;$S$1&amp;A612,作業ｼｰﾄ!$B$4:$N$709,11,FALSE)</f>
        <v>#N/A</v>
      </c>
      <c r="R612" s="39"/>
      <c r="S612" s="39"/>
      <c r="T612" s="19" t="e">
        <f>VLOOKUP(VLOOKUP($N$1,$X$4:$Y$11,2,FALSE)&amp;$S$1&amp;A612,作業ｼｰﾄ!$B$4:$N$709,12,FALSE)</f>
        <v>#N/A</v>
      </c>
      <c r="U612" s="29" t="e">
        <f>VLOOKUP(VLOOKUP($N$1,$X$4:$Y$11,2,FALSE)&amp;$S$1&amp;A612,作業ｼｰﾄ!$B$4:$N$709,13,FALSE)</f>
        <v>#N/A</v>
      </c>
    </row>
    <row r="613" spans="1:21" ht="15.75" hidden="1" customHeight="1" x14ac:dyDescent="0.15">
      <c r="A613" s="3">
        <v>610</v>
      </c>
      <c r="B613" s="3">
        <f>IF(COUNTIF($I$4:L613,I613)=1,1,0)</f>
        <v>0</v>
      </c>
      <c r="C613" s="3" t="str">
        <f>IF(B613=0,"",SUM($B$4:B613))</f>
        <v/>
      </c>
      <c r="D613" s="39" t="e">
        <f>VLOOKUP(VLOOKUP($N$1,$X$4:$Y$11,2,FALSE)&amp;$S$1&amp;A613,作業ｼｰﾄ!$B$4:$N$709,6,FALSE)</f>
        <v>#N/A</v>
      </c>
      <c r="E613" s="39"/>
      <c r="F613" s="39"/>
      <c r="G613" s="40" t="e">
        <f>VLOOKUP(VLOOKUP($N$1,$X$4:$Y$11,2,FALSE)&amp;$S$1&amp;A613,作業ｼｰﾄ!$B$4:$N$709,7,FALSE)</f>
        <v>#N/A</v>
      </c>
      <c r="H613" s="40"/>
      <c r="I613" s="38" t="e">
        <f>VLOOKUP(VLOOKUP($N$1,$X$4:$Y$11,2,FALSE)&amp;$S$1&amp;A613,作業ｼｰﾄ!$B$4:$N$709,8,FALSE)</f>
        <v>#N/A</v>
      </c>
      <c r="J613" s="38"/>
      <c r="K613" s="38"/>
      <c r="L613" s="38"/>
      <c r="M613" s="44" t="e">
        <f>VLOOKUP(VLOOKUP($N$1,$X$4:$Y$11,2,FALSE)&amp;$S$1&amp;A613,作業ｼｰﾄ!$B$4:$N$709,9,FALSE)</f>
        <v>#N/A</v>
      </c>
      <c r="N613" s="44"/>
      <c r="O613" s="44"/>
      <c r="P613" s="30" t="e">
        <f>VLOOKUP(VLOOKUP($N$1,$X$4:$Y$11,2,FALSE)&amp;$S$1&amp;A613,作業ｼｰﾄ!$B$4:$N$709,10,FALSE)</f>
        <v>#N/A</v>
      </c>
      <c r="Q613" s="39" t="e">
        <f>VLOOKUP(VLOOKUP($N$1,$X$4:$Y$11,2,FALSE)&amp;$S$1&amp;A613,作業ｼｰﾄ!$B$4:$N$709,11,FALSE)</f>
        <v>#N/A</v>
      </c>
      <c r="R613" s="39"/>
      <c r="S613" s="39"/>
      <c r="T613" s="19" t="e">
        <f>VLOOKUP(VLOOKUP($N$1,$X$4:$Y$11,2,FALSE)&amp;$S$1&amp;A613,作業ｼｰﾄ!$B$4:$N$709,12,FALSE)</f>
        <v>#N/A</v>
      </c>
      <c r="U613" s="29" t="e">
        <f>VLOOKUP(VLOOKUP($N$1,$X$4:$Y$11,2,FALSE)&amp;$S$1&amp;A613,作業ｼｰﾄ!$B$4:$N$709,13,FALSE)</f>
        <v>#N/A</v>
      </c>
    </row>
    <row r="614" spans="1:21" ht="15.75" hidden="1" customHeight="1" x14ac:dyDescent="0.15">
      <c r="A614" s="3">
        <v>611</v>
      </c>
      <c r="B614" s="3">
        <f>IF(COUNTIF($I$4:L614,I614)=1,1,0)</f>
        <v>0</v>
      </c>
      <c r="C614" s="3" t="str">
        <f>IF(B614=0,"",SUM($B$4:B614))</f>
        <v/>
      </c>
      <c r="D614" s="39" t="e">
        <f>VLOOKUP(VLOOKUP($N$1,$X$4:$Y$11,2,FALSE)&amp;$S$1&amp;A614,作業ｼｰﾄ!$B$4:$N$709,6,FALSE)</f>
        <v>#N/A</v>
      </c>
      <c r="E614" s="39"/>
      <c r="F614" s="39"/>
      <c r="G614" s="40" t="e">
        <f>VLOOKUP(VLOOKUP($N$1,$X$4:$Y$11,2,FALSE)&amp;$S$1&amp;A614,作業ｼｰﾄ!$B$4:$N$709,7,FALSE)</f>
        <v>#N/A</v>
      </c>
      <c r="H614" s="40"/>
      <c r="I614" s="38" t="e">
        <f>VLOOKUP(VLOOKUP($N$1,$X$4:$Y$11,2,FALSE)&amp;$S$1&amp;A614,作業ｼｰﾄ!$B$4:$N$709,8,FALSE)</f>
        <v>#N/A</v>
      </c>
      <c r="J614" s="38"/>
      <c r="K614" s="38"/>
      <c r="L614" s="38"/>
      <c r="M614" s="44" t="e">
        <f>VLOOKUP(VLOOKUP($N$1,$X$4:$Y$11,2,FALSE)&amp;$S$1&amp;A614,作業ｼｰﾄ!$B$4:$N$709,9,FALSE)</f>
        <v>#N/A</v>
      </c>
      <c r="N614" s="44"/>
      <c r="O614" s="44"/>
      <c r="P614" s="30" t="e">
        <f>VLOOKUP(VLOOKUP($N$1,$X$4:$Y$11,2,FALSE)&amp;$S$1&amp;A614,作業ｼｰﾄ!$B$4:$N$709,10,FALSE)</f>
        <v>#N/A</v>
      </c>
      <c r="Q614" s="39" t="e">
        <f>VLOOKUP(VLOOKUP($N$1,$X$4:$Y$11,2,FALSE)&amp;$S$1&amp;A614,作業ｼｰﾄ!$B$4:$N$709,11,FALSE)</f>
        <v>#N/A</v>
      </c>
      <c r="R614" s="39"/>
      <c r="S614" s="39"/>
      <c r="T614" s="19" t="e">
        <f>VLOOKUP(VLOOKUP($N$1,$X$4:$Y$11,2,FALSE)&amp;$S$1&amp;A614,作業ｼｰﾄ!$B$4:$N$709,12,FALSE)</f>
        <v>#N/A</v>
      </c>
      <c r="U614" s="29" t="e">
        <f>VLOOKUP(VLOOKUP($N$1,$X$4:$Y$11,2,FALSE)&amp;$S$1&amp;A614,作業ｼｰﾄ!$B$4:$N$709,13,FALSE)</f>
        <v>#N/A</v>
      </c>
    </row>
    <row r="615" spans="1:21" ht="15.75" hidden="1" customHeight="1" x14ac:dyDescent="0.15">
      <c r="A615" s="3">
        <v>612</v>
      </c>
      <c r="B615" s="3">
        <f>IF(COUNTIF($I$4:L615,I615)=1,1,0)</f>
        <v>0</v>
      </c>
      <c r="C615" s="3" t="str">
        <f>IF(B615=0,"",SUM($B$4:B615))</f>
        <v/>
      </c>
      <c r="D615" s="39" t="e">
        <f>VLOOKUP(VLOOKUP($N$1,$X$4:$Y$11,2,FALSE)&amp;$S$1&amp;A615,作業ｼｰﾄ!$B$4:$N$709,6,FALSE)</f>
        <v>#N/A</v>
      </c>
      <c r="E615" s="39"/>
      <c r="F615" s="39"/>
      <c r="G615" s="40" t="e">
        <f>VLOOKUP(VLOOKUP($N$1,$X$4:$Y$11,2,FALSE)&amp;$S$1&amp;A615,作業ｼｰﾄ!$B$4:$N$709,7,FALSE)</f>
        <v>#N/A</v>
      </c>
      <c r="H615" s="40"/>
      <c r="I615" s="38" t="e">
        <f>VLOOKUP(VLOOKUP($N$1,$X$4:$Y$11,2,FALSE)&amp;$S$1&amp;A615,作業ｼｰﾄ!$B$4:$N$709,8,FALSE)</f>
        <v>#N/A</v>
      </c>
      <c r="J615" s="38"/>
      <c r="K615" s="38"/>
      <c r="L615" s="38"/>
      <c r="M615" s="44" t="e">
        <f>VLOOKUP(VLOOKUP($N$1,$X$4:$Y$11,2,FALSE)&amp;$S$1&amp;A615,作業ｼｰﾄ!$B$4:$N$709,9,FALSE)</f>
        <v>#N/A</v>
      </c>
      <c r="N615" s="44"/>
      <c r="O615" s="44"/>
      <c r="P615" s="30" t="e">
        <f>VLOOKUP(VLOOKUP($N$1,$X$4:$Y$11,2,FALSE)&amp;$S$1&amp;A615,作業ｼｰﾄ!$B$4:$N$709,10,FALSE)</f>
        <v>#N/A</v>
      </c>
      <c r="Q615" s="39" t="e">
        <f>VLOOKUP(VLOOKUP($N$1,$X$4:$Y$11,2,FALSE)&amp;$S$1&amp;A615,作業ｼｰﾄ!$B$4:$N$709,11,FALSE)</f>
        <v>#N/A</v>
      </c>
      <c r="R615" s="39"/>
      <c r="S615" s="39"/>
      <c r="T615" s="19" t="e">
        <f>VLOOKUP(VLOOKUP($N$1,$X$4:$Y$11,2,FALSE)&amp;$S$1&amp;A615,作業ｼｰﾄ!$B$4:$N$709,12,FALSE)</f>
        <v>#N/A</v>
      </c>
      <c r="U615" s="29" t="e">
        <f>VLOOKUP(VLOOKUP($N$1,$X$4:$Y$11,2,FALSE)&amp;$S$1&amp;A615,作業ｼｰﾄ!$B$4:$N$709,13,FALSE)</f>
        <v>#N/A</v>
      </c>
    </row>
    <row r="616" spans="1:21" ht="15.75" hidden="1" customHeight="1" x14ac:dyDescent="0.15">
      <c r="A616" s="3">
        <v>613</v>
      </c>
      <c r="B616" s="3">
        <f>IF(COUNTIF($I$4:L616,I616)=1,1,0)</f>
        <v>0</v>
      </c>
      <c r="C616" s="3" t="str">
        <f>IF(B616=0,"",SUM($B$4:B616))</f>
        <v/>
      </c>
      <c r="D616" s="39" t="e">
        <f>VLOOKUP(VLOOKUP($N$1,$X$4:$Y$11,2,FALSE)&amp;$S$1&amp;A616,作業ｼｰﾄ!$B$4:$N$709,6,FALSE)</f>
        <v>#N/A</v>
      </c>
      <c r="E616" s="39"/>
      <c r="F616" s="39"/>
      <c r="G616" s="40" t="e">
        <f>VLOOKUP(VLOOKUP($N$1,$X$4:$Y$11,2,FALSE)&amp;$S$1&amp;A616,作業ｼｰﾄ!$B$4:$N$709,7,FALSE)</f>
        <v>#N/A</v>
      </c>
      <c r="H616" s="40"/>
      <c r="I616" s="38" t="e">
        <f>VLOOKUP(VLOOKUP($N$1,$X$4:$Y$11,2,FALSE)&amp;$S$1&amp;A616,作業ｼｰﾄ!$B$4:$N$709,8,FALSE)</f>
        <v>#N/A</v>
      </c>
      <c r="J616" s="38"/>
      <c r="K616" s="38"/>
      <c r="L616" s="38"/>
      <c r="M616" s="44" t="e">
        <f>VLOOKUP(VLOOKUP($N$1,$X$4:$Y$11,2,FALSE)&amp;$S$1&amp;A616,作業ｼｰﾄ!$B$4:$N$709,9,FALSE)</f>
        <v>#N/A</v>
      </c>
      <c r="N616" s="44"/>
      <c r="O616" s="44"/>
      <c r="P616" s="30" t="e">
        <f>VLOOKUP(VLOOKUP($N$1,$X$4:$Y$11,2,FALSE)&amp;$S$1&amp;A616,作業ｼｰﾄ!$B$4:$N$709,10,FALSE)</f>
        <v>#N/A</v>
      </c>
      <c r="Q616" s="39" t="e">
        <f>VLOOKUP(VLOOKUP($N$1,$X$4:$Y$11,2,FALSE)&amp;$S$1&amp;A616,作業ｼｰﾄ!$B$4:$N$709,11,FALSE)</f>
        <v>#N/A</v>
      </c>
      <c r="R616" s="39"/>
      <c r="S616" s="39"/>
      <c r="T616" s="19" t="e">
        <f>VLOOKUP(VLOOKUP($N$1,$X$4:$Y$11,2,FALSE)&amp;$S$1&amp;A616,作業ｼｰﾄ!$B$4:$N$709,12,FALSE)</f>
        <v>#N/A</v>
      </c>
      <c r="U616" s="29" t="e">
        <f>VLOOKUP(VLOOKUP($N$1,$X$4:$Y$11,2,FALSE)&amp;$S$1&amp;A616,作業ｼｰﾄ!$B$4:$N$709,13,FALSE)</f>
        <v>#N/A</v>
      </c>
    </row>
    <row r="617" spans="1:21" ht="15.75" hidden="1" customHeight="1" x14ac:dyDescent="0.15">
      <c r="A617" s="3">
        <v>614</v>
      </c>
      <c r="B617" s="3">
        <f>IF(COUNTIF($I$4:L617,I617)=1,1,0)</f>
        <v>0</v>
      </c>
      <c r="C617" s="3" t="str">
        <f>IF(B617=0,"",SUM($B$4:B617))</f>
        <v/>
      </c>
      <c r="D617" s="39" t="e">
        <f>VLOOKUP(VLOOKUP($N$1,$X$4:$Y$11,2,FALSE)&amp;$S$1&amp;A617,作業ｼｰﾄ!$B$4:$N$709,6,FALSE)</f>
        <v>#N/A</v>
      </c>
      <c r="E617" s="39"/>
      <c r="F617" s="39"/>
      <c r="G617" s="40" t="e">
        <f>VLOOKUP(VLOOKUP($N$1,$X$4:$Y$11,2,FALSE)&amp;$S$1&amp;A617,作業ｼｰﾄ!$B$4:$N$709,7,FALSE)</f>
        <v>#N/A</v>
      </c>
      <c r="H617" s="40"/>
      <c r="I617" s="38" t="e">
        <f>VLOOKUP(VLOOKUP($N$1,$X$4:$Y$11,2,FALSE)&amp;$S$1&amp;A617,作業ｼｰﾄ!$B$4:$N$709,8,FALSE)</f>
        <v>#N/A</v>
      </c>
      <c r="J617" s="38"/>
      <c r="K617" s="38"/>
      <c r="L617" s="38"/>
      <c r="M617" s="44" t="e">
        <f>VLOOKUP(VLOOKUP($N$1,$X$4:$Y$11,2,FALSE)&amp;$S$1&amp;A617,作業ｼｰﾄ!$B$4:$N$709,9,FALSE)</f>
        <v>#N/A</v>
      </c>
      <c r="N617" s="44"/>
      <c r="O617" s="44"/>
      <c r="P617" s="30" t="e">
        <f>VLOOKUP(VLOOKUP($N$1,$X$4:$Y$11,2,FALSE)&amp;$S$1&amp;A617,作業ｼｰﾄ!$B$4:$N$709,10,FALSE)</f>
        <v>#N/A</v>
      </c>
      <c r="Q617" s="39" t="e">
        <f>VLOOKUP(VLOOKUP($N$1,$X$4:$Y$11,2,FALSE)&amp;$S$1&amp;A617,作業ｼｰﾄ!$B$4:$N$709,11,FALSE)</f>
        <v>#N/A</v>
      </c>
      <c r="R617" s="39"/>
      <c r="S617" s="39"/>
      <c r="T617" s="19" t="e">
        <f>VLOOKUP(VLOOKUP($N$1,$X$4:$Y$11,2,FALSE)&amp;$S$1&amp;A617,作業ｼｰﾄ!$B$4:$N$709,12,FALSE)</f>
        <v>#N/A</v>
      </c>
      <c r="U617" s="29" t="e">
        <f>VLOOKUP(VLOOKUP($N$1,$X$4:$Y$11,2,FALSE)&amp;$S$1&amp;A617,作業ｼｰﾄ!$B$4:$N$709,13,FALSE)</f>
        <v>#N/A</v>
      </c>
    </row>
    <row r="618" spans="1:21" ht="15.75" hidden="1" customHeight="1" x14ac:dyDescent="0.15">
      <c r="A618" s="3">
        <v>615</v>
      </c>
      <c r="B618" s="3">
        <f>IF(COUNTIF($I$4:L618,I618)=1,1,0)</f>
        <v>0</v>
      </c>
      <c r="C618" s="3" t="str">
        <f>IF(B618=0,"",SUM($B$4:B618))</f>
        <v/>
      </c>
      <c r="D618" s="39" t="e">
        <f>VLOOKUP(VLOOKUP($N$1,$X$4:$Y$11,2,FALSE)&amp;$S$1&amp;A618,作業ｼｰﾄ!$B$4:$N$709,6,FALSE)</f>
        <v>#N/A</v>
      </c>
      <c r="E618" s="39"/>
      <c r="F618" s="39"/>
      <c r="G618" s="40" t="e">
        <f>VLOOKUP(VLOOKUP($N$1,$X$4:$Y$11,2,FALSE)&amp;$S$1&amp;A618,作業ｼｰﾄ!$B$4:$N$709,7,FALSE)</f>
        <v>#N/A</v>
      </c>
      <c r="H618" s="40"/>
      <c r="I618" s="38" t="e">
        <f>VLOOKUP(VLOOKUP($N$1,$X$4:$Y$11,2,FALSE)&amp;$S$1&amp;A618,作業ｼｰﾄ!$B$4:$N$709,8,FALSE)</f>
        <v>#N/A</v>
      </c>
      <c r="J618" s="38"/>
      <c r="K618" s="38"/>
      <c r="L618" s="38"/>
      <c r="M618" s="44" t="e">
        <f>VLOOKUP(VLOOKUP($N$1,$X$4:$Y$11,2,FALSE)&amp;$S$1&amp;A618,作業ｼｰﾄ!$B$4:$N$709,9,FALSE)</f>
        <v>#N/A</v>
      </c>
      <c r="N618" s="44"/>
      <c r="O618" s="44"/>
      <c r="P618" s="30" t="e">
        <f>VLOOKUP(VLOOKUP($N$1,$X$4:$Y$11,2,FALSE)&amp;$S$1&amp;A618,作業ｼｰﾄ!$B$4:$N$709,10,FALSE)</f>
        <v>#N/A</v>
      </c>
      <c r="Q618" s="39" t="e">
        <f>VLOOKUP(VLOOKUP($N$1,$X$4:$Y$11,2,FALSE)&amp;$S$1&amp;A618,作業ｼｰﾄ!$B$4:$N$709,11,FALSE)</f>
        <v>#N/A</v>
      </c>
      <c r="R618" s="39"/>
      <c r="S618" s="39"/>
      <c r="T618" s="19" t="e">
        <f>VLOOKUP(VLOOKUP($N$1,$X$4:$Y$11,2,FALSE)&amp;$S$1&amp;A618,作業ｼｰﾄ!$B$4:$N$709,12,FALSE)</f>
        <v>#N/A</v>
      </c>
      <c r="U618" s="29" t="e">
        <f>VLOOKUP(VLOOKUP($N$1,$X$4:$Y$11,2,FALSE)&amp;$S$1&amp;A618,作業ｼｰﾄ!$B$4:$N$709,13,FALSE)</f>
        <v>#N/A</v>
      </c>
    </row>
    <row r="619" spans="1:21" ht="15.75" hidden="1" customHeight="1" x14ac:dyDescent="0.15">
      <c r="A619" s="3">
        <v>616</v>
      </c>
      <c r="B619" s="3">
        <f>IF(COUNTIF($I$4:L619,I619)=1,1,0)</f>
        <v>0</v>
      </c>
      <c r="C619" s="3" t="str">
        <f>IF(B619=0,"",SUM($B$4:B619))</f>
        <v/>
      </c>
      <c r="D619" s="39" t="e">
        <f>VLOOKUP(VLOOKUP($N$1,$X$4:$Y$11,2,FALSE)&amp;$S$1&amp;A619,作業ｼｰﾄ!$B$4:$N$709,6,FALSE)</f>
        <v>#N/A</v>
      </c>
      <c r="E619" s="39"/>
      <c r="F619" s="39"/>
      <c r="G619" s="40" t="e">
        <f>VLOOKUP(VLOOKUP($N$1,$X$4:$Y$11,2,FALSE)&amp;$S$1&amp;A619,作業ｼｰﾄ!$B$4:$N$709,7,FALSE)</f>
        <v>#N/A</v>
      </c>
      <c r="H619" s="40"/>
      <c r="I619" s="38" t="e">
        <f>VLOOKUP(VLOOKUP($N$1,$X$4:$Y$11,2,FALSE)&amp;$S$1&amp;A619,作業ｼｰﾄ!$B$4:$N$709,8,FALSE)</f>
        <v>#N/A</v>
      </c>
      <c r="J619" s="38"/>
      <c r="K619" s="38"/>
      <c r="L619" s="38"/>
      <c r="M619" s="44" t="e">
        <f>VLOOKUP(VLOOKUP($N$1,$X$4:$Y$11,2,FALSE)&amp;$S$1&amp;A619,作業ｼｰﾄ!$B$4:$N$709,9,FALSE)</f>
        <v>#N/A</v>
      </c>
      <c r="N619" s="44"/>
      <c r="O619" s="44"/>
      <c r="P619" s="30" t="e">
        <f>VLOOKUP(VLOOKUP($N$1,$X$4:$Y$11,2,FALSE)&amp;$S$1&amp;A619,作業ｼｰﾄ!$B$4:$N$709,10,FALSE)</f>
        <v>#N/A</v>
      </c>
      <c r="Q619" s="39" t="e">
        <f>VLOOKUP(VLOOKUP($N$1,$X$4:$Y$11,2,FALSE)&amp;$S$1&amp;A619,作業ｼｰﾄ!$B$4:$N$709,11,FALSE)</f>
        <v>#N/A</v>
      </c>
      <c r="R619" s="39"/>
      <c r="S619" s="39"/>
      <c r="T619" s="19" t="e">
        <f>VLOOKUP(VLOOKUP($N$1,$X$4:$Y$11,2,FALSE)&amp;$S$1&amp;A619,作業ｼｰﾄ!$B$4:$N$709,12,FALSE)</f>
        <v>#N/A</v>
      </c>
      <c r="U619" s="29" t="e">
        <f>VLOOKUP(VLOOKUP($N$1,$X$4:$Y$11,2,FALSE)&amp;$S$1&amp;A619,作業ｼｰﾄ!$B$4:$N$709,13,FALSE)</f>
        <v>#N/A</v>
      </c>
    </row>
    <row r="620" spans="1:21" ht="15.75" hidden="1" customHeight="1" x14ac:dyDescent="0.15">
      <c r="A620" s="3">
        <v>617</v>
      </c>
      <c r="B620" s="3">
        <f>IF(COUNTIF($I$4:L620,I620)=1,1,0)</f>
        <v>0</v>
      </c>
      <c r="C620" s="3" t="str">
        <f>IF(B620=0,"",SUM($B$4:B620))</f>
        <v/>
      </c>
      <c r="D620" s="39" t="e">
        <f>VLOOKUP(VLOOKUP($N$1,$X$4:$Y$11,2,FALSE)&amp;$S$1&amp;A620,作業ｼｰﾄ!$B$4:$N$709,6,FALSE)</f>
        <v>#N/A</v>
      </c>
      <c r="E620" s="39"/>
      <c r="F620" s="39"/>
      <c r="G620" s="40" t="e">
        <f>VLOOKUP(VLOOKUP($N$1,$X$4:$Y$11,2,FALSE)&amp;$S$1&amp;A620,作業ｼｰﾄ!$B$4:$N$709,7,FALSE)</f>
        <v>#N/A</v>
      </c>
      <c r="H620" s="40"/>
      <c r="I620" s="38" t="e">
        <f>VLOOKUP(VLOOKUP($N$1,$X$4:$Y$11,2,FALSE)&amp;$S$1&amp;A620,作業ｼｰﾄ!$B$4:$N$709,8,FALSE)</f>
        <v>#N/A</v>
      </c>
      <c r="J620" s="38"/>
      <c r="K620" s="38"/>
      <c r="L620" s="38"/>
      <c r="M620" s="44" t="e">
        <f>VLOOKUP(VLOOKUP($N$1,$X$4:$Y$11,2,FALSE)&amp;$S$1&amp;A620,作業ｼｰﾄ!$B$4:$N$709,9,FALSE)</f>
        <v>#N/A</v>
      </c>
      <c r="N620" s="44"/>
      <c r="O620" s="44"/>
      <c r="P620" s="30" t="e">
        <f>VLOOKUP(VLOOKUP($N$1,$X$4:$Y$11,2,FALSE)&amp;$S$1&amp;A620,作業ｼｰﾄ!$B$4:$N$709,10,FALSE)</f>
        <v>#N/A</v>
      </c>
      <c r="Q620" s="39" t="e">
        <f>VLOOKUP(VLOOKUP($N$1,$X$4:$Y$11,2,FALSE)&amp;$S$1&amp;A620,作業ｼｰﾄ!$B$4:$N$709,11,FALSE)</f>
        <v>#N/A</v>
      </c>
      <c r="R620" s="39"/>
      <c r="S620" s="39"/>
      <c r="T620" s="19" t="e">
        <f>VLOOKUP(VLOOKUP($N$1,$X$4:$Y$11,2,FALSE)&amp;$S$1&amp;A620,作業ｼｰﾄ!$B$4:$N$709,12,FALSE)</f>
        <v>#N/A</v>
      </c>
      <c r="U620" s="29" t="e">
        <f>VLOOKUP(VLOOKUP($N$1,$X$4:$Y$11,2,FALSE)&amp;$S$1&amp;A620,作業ｼｰﾄ!$B$4:$N$709,13,FALSE)</f>
        <v>#N/A</v>
      </c>
    </row>
    <row r="621" spans="1:21" ht="15.75" hidden="1" customHeight="1" x14ac:dyDescent="0.15">
      <c r="A621" s="3">
        <v>618</v>
      </c>
      <c r="B621" s="3">
        <f>IF(COUNTIF($I$4:L621,I621)=1,1,0)</f>
        <v>0</v>
      </c>
      <c r="C621" s="3" t="str">
        <f>IF(B621=0,"",SUM($B$4:B621))</f>
        <v/>
      </c>
      <c r="D621" s="39" t="e">
        <f>VLOOKUP(VLOOKUP($N$1,$X$4:$Y$11,2,FALSE)&amp;$S$1&amp;A621,作業ｼｰﾄ!$B$4:$N$709,6,FALSE)</f>
        <v>#N/A</v>
      </c>
      <c r="E621" s="39"/>
      <c r="F621" s="39"/>
      <c r="G621" s="40" t="e">
        <f>VLOOKUP(VLOOKUP($N$1,$X$4:$Y$11,2,FALSE)&amp;$S$1&amp;A621,作業ｼｰﾄ!$B$4:$N$709,7,FALSE)</f>
        <v>#N/A</v>
      </c>
      <c r="H621" s="40"/>
      <c r="I621" s="38" t="e">
        <f>VLOOKUP(VLOOKUP($N$1,$X$4:$Y$11,2,FALSE)&amp;$S$1&amp;A621,作業ｼｰﾄ!$B$4:$N$709,8,FALSE)</f>
        <v>#N/A</v>
      </c>
      <c r="J621" s="38"/>
      <c r="K621" s="38"/>
      <c r="L621" s="38"/>
      <c r="M621" s="44" t="e">
        <f>VLOOKUP(VLOOKUP($N$1,$X$4:$Y$11,2,FALSE)&amp;$S$1&amp;A621,作業ｼｰﾄ!$B$4:$N$709,9,FALSE)</f>
        <v>#N/A</v>
      </c>
      <c r="N621" s="44"/>
      <c r="O621" s="44"/>
      <c r="P621" s="30" t="e">
        <f>VLOOKUP(VLOOKUP($N$1,$X$4:$Y$11,2,FALSE)&amp;$S$1&amp;A621,作業ｼｰﾄ!$B$4:$N$709,10,FALSE)</f>
        <v>#N/A</v>
      </c>
      <c r="Q621" s="39" t="e">
        <f>VLOOKUP(VLOOKUP($N$1,$X$4:$Y$11,2,FALSE)&amp;$S$1&amp;A621,作業ｼｰﾄ!$B$4:$N$709,11,FALSE)</f>
        <v>#N/A</v>
      </c>
      <c r="R621" s="39"/>
      <c r="S621" s="39"/>
      <c r="T621" s="19" t="e">
        <f>VLOOKUP(VLOOKUP($N$1,$X$4:$Y$11,2,FALSE)&amp;$S$1&amp;A621,作業ｼｰﾄ!$B$4:$N$709,12,FALSE)</f>
        <v>#N/A</v>
      </c>
      <c r="U621" s="29" t="e">
        <f>VLOOKUP(VLOOKUP($N$1,$X$4:$Y$11,2,FALSE)&amp;$S$1&amp;A621,作業ｼｰﾄ!$B$4:$N$709,13,FALSE)</f>
        <v>#N/A</v>
      </c>
    </row>
    <row r="622" spans="1:21" ht="15.75" hidden="1" customHeight="1" x14ac:dyDescent="0.15">
      <c r="A622" s="3">
        <v>619</v>
      </c>
      <c r="B622" s="3">
        <f>IF(COUNTIF($I$4:L622,I622)=1,1,0)</f>
        <v>0</v>
      </c>
      <c r="C622" s="3" t="str">
        <f>IF(B622=0,"",SUM($B$4:B622))</f>
        <v/>
      </c>
      <c r="D622" s="39" t="e">
        <f>VLOOKUP(VLOOKUP($N$1,$X$4:$Y$11,2,FALSE)&amp;$S$1&amp;A622,作業ｼｰﾄ!$B$4:$N$709,6,FALSE)</f>
        <v>#N/A</v>
      </c>
      <c r="E622" s="39"/>
      <c r="F622" s="39"/>
      <c r="G622" s="40" t="e">
        <f>VLOOKUP(VLOOKUP($N$1,$X$4:$Y$11,2,FALSE)&amp;$S$1&amp;A622,作業ｼｰﾄ!$B$4:$N$709,7,FALSE)</f>
        <v>#N/A</v>
      </c>
      <c r="H622" s="40"/>
      <c r="I622" s="38" t="e">
        <f>VLOOKUP(VLOOKUP($N$1,$X$4:$Y$11,2,FALSE)&amp;$S$1&amp;A622,作業ｼｰﾄ!$B$4:$N$709,8,FALSE)</f>
        <v>#N/A</v>
      </c>
      <c r="J622" s="38"/>
      <c r="K622" s="38"/>
      <c r="L622" s="38"/>
      <c r="M622" s="44" t="e">
        <f>VLOOKUP(VLOOKUP($N$1,$X$4:$Y$11,2,FALSE)&amp;$S$1&amp;A622,作業ｼｰﾄ!$B$4:$N$709,9,FALSE)</f>
        <v>#N/A</v>
      </c>
      <c r="N622" s="44"/>
      <c r="O622" s="44"/>
      <c r="P622" s="30" t="e">
        <f>VLOOKUP(VLOOKUP($N$1,$X$4:$Y$11,2,FALSE)&amp;$S$1&amp;A622,作業ｼｰﾄ!$B$4:$N$709,10,FALSE)</f>
        <v>#N/A</v>
      </c>
      <c r="Q622" s="39" t="e">
        <f>VLOOKUP(VLOOKUP($N$1,$X$4:$Y$11,2,FALSE)&amp;$S$1&amp;A622,作業ｼｰﾄ!$B$4:$N$709,11,FALSE)</f>
        <v>#N/A</v>
      </c>
      <c r="R622" s="39"/>
      <c r="S622" s="39"/>
      <c r="T622" s="19" t="e">
        <f>VLOOKUP(VLOOKUP($N$1,$X$4:$Y$11,2,FALSE)&amp;$S$1&amp;A622,作業ｼｰﾄ!$B$4:$N$709,12,FALSE)</f>
        <v>#N/A</v>
      </c>
      <c r="U622" s="29" t="e">
        <f>VLOOKUP(VLOOKUP($N$1,$X$4:$Y$11,2,FALSE)&amp;$S$1&amp;A622,作業ｼｰﾄ!$B$4:$N$709,13,FALSE)</f>
        <v>#N/A</v>
      </c>
    </row>
    <row r="623" spans="1:21" ht="15.75" hidden="1" customHeight="1" x14ac:dyDescent="0.15">
      <c r="A623" s="3">
        <v>620</v>
      </c>
      <c r="B623" s="3">
        <f>IF(COUNTIF($I$4:L623,I623)=1,1,0)</f>
        <v>0</v>
      </c>
      <c r="C623" s="3" t="str">
        <f>IF(B623=0,"",SUM($B$4:B623))</f>
        <v/>
      </c>
      <c r="D623" s="39" t="e">
        <f>VLOOKUP(VLOOKUP($N$1,$X$4:$Y$11,2,FALSE)&amp;$S$1&amp;A623,作業ｼｰﾄ!$B$4:$N$709,6,FALSE)</f>
        <v>#N/A</v>
      </c>
      <c r="E623" s="39"/>
      <c r="F623" s="39"/>
      <c r="G623" s="40" t="e">
        <f>VLOOKUP(VLOOKUP($N$1,$X$4:$Y$11,2,FALSE)&amp;$S$1&amp;A623,作業ｼｰﾄ!$B$4:$N$709,7,FALSE)</f>
        <v>#N/A</v>
      </c>
      <c r="H623" s="40"/>
      <c r="I623" s="38" t="e">
        <f>VLOOKUP(VLOOKUP($N$1,$X$4:$Y$11,2,FALSE)&amp;$S$1&amp;A623,作業ｼｰﾄ!$B$4:$N$709,8,FALSE)</f>
        <v>#N/A</v>
      </c>
      <c r="J623" s="38"/>
      <c r="K623" s="38"/>
      <c r="L623" s="38"/>
      <c r="M623" s="44" t="e">
        <f>VLOOKUP(VLOOKUP($N$1,$X$4:$Y$11,2,FALSE)&amp;$S$1&amp;A623,作業ｼｰﾄ!$B$4:$N$709,9,FALSE)</f>
        <v>#N/A</v>
      </c>
      <c r="N623" s="44"/>
      <c r="O623" s="44"/>
      <c r="P623" s="30" t="e">
        <f>VLOOKUP(VLOOKUP($N$1,$X$4:$Y$11,2,FALSE)&amp;$S$1&amp;A623,作業ｼｰﾄ!$B$4:$N$709,10,FALSE)</f>
        <v>#N/A</v>
      </c>
      <c r="Q623" s="39" t="e">
        <f>VLOOKUP(VLOOKUP($N$1,$X$4:$Y$11,2,FALSE)&amp;$S$1&amp;A623,作業ｼｰﾄ!$B$4:$N$709,11,FALSE)</f>
        <v>#N/A</v>
      </c>
      <c r="R623" s="39"/>
      <c r="S623" s="39"/>
      <c r="T623" s="19" t="e">
        <f>VLOOKUP(VLOOKUP($N$1,$X$4:$Y$11,2,FALSE)&amp;$S$1&amp;A623,作業ｼｰﾄ!$B$4:$N$709,12,FALSE)</f>
        <v>#N/A</v>
      </c>
      <c r="U623" s="29" t="e">
        <f>VLOOKUP(VLOOKUP($N$1,$X$4:$Y$11,2,FALSE)&amp;$S$1&amp;A623,作業ｼｰﾄ!$B$4:$N$709,13,FALSE)</f>
        <v>#N/A</v>
      </c>
    </row>
    <row r="624" spans="1:21" ht="15.75" hidden="1" customHeight="1" x14ac:dyDescent="0.15">
      <c r="A624" s="3">
        <v>621</v>
      </c>
      <c r="B624" s="3">
        <f>IF(COUNTIF($I$4:L624,I624)=1,1,0)</f>
        <v>0</v>
      </c>
      <c r="C624" s="3" t="str">
        <f>IF(B624=0,"",SUM($B$4:B624))</f>
        <v/>
      </c>
      <c r="D624" s="39" t="e">
        <f>VLOOKUP(VLOOKUP($N$1,$X$4:$Y$11,2,FALSE)&amp;$S$1&amp;A624,作業ｼｰﾄ!$B$4:$N$709,6,FALSE)</f>
        <v>#N/A</v>
      </c>
      <c r="E624" s="39"/>
      <c r="F624" s="39"/>
      <c r="G624" s="40" t="e">
        <f>VLOOKUP(VLOOKUP($N$1,$X$4:$Y$11,2,FALSE)&amp;$S$1&amp;A624,作業ｼｰﾄ!$B$4:$N$709,7,FALSE)</f>
        <v>#N/A</v>
      </c>
      <c r="H624" s="40"/>
      <c r="I624" s="38" t="e">
        <f>VLOOKUP(VLOOKUP($N$1,$X$4:$Y$11,2,FALSE)&amp;$S$1&amp;A624,作業ｼｰﾄ!$B$4:$N$709,8,FALSE)</f>
        <v>#N/A</v>
      </c>
      <c r="J624" s="38"/>
      <c r="K624" s="38"/>
      <c r="L624" s="38"/>
      <c r="M624" s="44" t="e">
        <f>VLOOKUP(VLOOKUP($N$1,$X$4:$Y$11,2,FALSE)&amp;$S$1&amp;A624,作業ｼｰﾄ!$B$4:$N$709,9,FALSE)</f>
        <v>#N/A</v>
      </c>
      <c r="N624" s="44"/>
      <c r="O624" s="44"/>
      <c r="P624" s="30" t="e">
        <f>VLOOKUP(VLOOKUP($N$1,$X$4:$Y$11,2,FALSE)&amp;$S$1&amp;A624,作業ｼｰﾄ!$B$4:$N$709,10,FALSE)</f>
        <v>#N/A</v>
      </c>
      <c r="Q624" s="39" t="e">
        <f>VLOOKUP(VLOOKUP($N$1,$X$4:$Y$11,2,FALSE)&amp;$S$1&amp;A624,作業ｼｰﾄ!$B$4:$N$709,11,FALSE)</f>
        <v>#N/A</v>
      </c>
      <c r="R624" s="39"/>
      <c r="S624" s="39"/>
      <c r="T624" s="19" t="e">
        <f>VLOOKUP(VLOOKUP($N$1,$X$4:$Y$11,2,FALSE)&amp;$S$1&amp;A624,作業ｼｰﾄ!$B$4:$N$709,12,FALSE)</f>
        <v>#N/A</v>
      </c>
      <c r="U624" s="29" t="e">
        <f>VLOOKUP(VLOOKUP($N$1,$X$4:$Y$11,2,FALSE)&amp;$S$1&amp;A624,作業ｼｰﾄ!$B$4:$N$709,13,FALSE)</f>
        <v>#N/A</v>
      </c>
    </row>
    <row r="625" spans="1:21" ht="15.75" hidden="1" customHeight="1" x14ac:dyDescent="0.15">
      <c r="A625" s="3">
        <v>622</v>
      </c>
      <c r="B625" s="3">
        <f>IF(COUNTIF($I$4:L625,I625)=1,1,0)</f>
        <v>0</v>
      </c>
      <c r="C625" s="3" t="str">
        <f>IF(B625=0,"",SUM($B$4:B625))</f>
        <v/>
      </c>
      <c r="D625" s="39" t="e">
        <f>VLOOKUP(VLOOKUP($N$1,$X$4:$Y$11,2,FALSE)&amp;$S$1&amp;A625,作業ｼｰﾄ!$B$4:$N$709,6,FALSE)</f>
        <v>#N/A</v>
      </c>
      <c r="E625" s="39"/>
      <c r="F625" s="39"/>
      <c r="G625" s="40" t="e">
        <f>VLOOKUP(VLOOKUP($N$1,$X$4:$Y$11,2,FALSE)&amp;$S$1&amp;A625,作業ｼｰﾄ!$B$4:$N$709,7,FALSE)</f>
        <v>#N/A</v>
      </c>
      <c r="H625" s="40"/>
      <c r="I625" s="38" t="e">
        <f>VLOOKUP(VLOOKUP($N$1,$X$4:$Y$11,2,FALSE)&amp;$S$1&amp;A625,作業ｼｰﾄ!$B$4:$N$709,8,FALSE)</f>
        <v>#N/A</v>
      </c>
      <c r="J625" s="38"/>
      <c r="K625" s="38"/>
      <c r="L625" s="38"/>
      <c r="M625" s="44" t="e">
        <f>VLOOKUP(VLOOKUP($N$1,$X$4:$Y$11,2,FALSE)&amp;$S$1&amp;A625,作業ｼｰﾄ!$B$4:$N$709,9,FALSE)</f>
        <v>#N/A</v>
      </c>
      <c r="N625" s="44"/>
      <c r="O625" s="44"/>
      <c r="P625" s="30" t="e">
        <f>VLOOKUP(VLOOKUP($N$1,$X$4:$Y$11,2,FALSE)&amp;$S$1&amp;A625,作業ｼｰﾄ!$B$4:$N$709,10,FALSE)</f>
        <v>#N/A</v>
      </c>
      <c r="Q625" s="39" t="e">
        <f>VLOOKUP(VLOOKUP($N$1,$X$4:$Y$11,2,FALSE)&amp;$S$1&amp;A625,作業ｼｰﾄ!$B$4:$N$709,11,FALSE)</f>
        <v>#N/A</v>
      </c>
      <c r="R625" s="39"/>
      <c r="S625" s="39"/>
      <c r="T625" s="19" t="e">
        <f>VLOOKUP(VLOOKUP($N$1,$X$4:$Y$11,2,FALSE)&amp;$S$1&amp;A625,作業ｼｰﾄ!$B$4:$N$709,12,FALSE)</f>
        <v>#N/A</v>
      </c>
      <c r="U625" s="29" t="e">
        <f>VLOOKUP(VLOOKUP($N$1,$X$4:$Y$11,2,FALSE)&amp;$S$1&amp;A625,作業ｼｰﾄ!$B$4:$N$709,13,FALSE)</f>
        <v>#N/A</v>
      </c>
    </row>
    <row r="626" spans="1:21" ht="15.75" hidden="1" customHeight="1" x14ac:dyDescent="0.15">
      <c r="A626" s="3">
        <v>623</v>
      </c>
      <c r="B626" s="3">
        <f>IF(COUNTIF($I$4:L626,I626)=1,1,0)</f>
        <v>0</v>
      </c>
      <c r="C626" s="3" t="str">
        <f>IF(B626=0,"",SUM($B$4:B626))</f>
        <v/>
      </c>
      <c r="D626" s="39" t="e">
        <f>VLOOKUP(VLOOKUP($N$1,$X$4:$Y$11,2,FALSE)&amp;$S$1&amp;A626,作業ｼｰﾄ!$B$4:$N$709,6,FALSE)</f>
        <v>#N/A</v>
      </c>
      <c r="E626" s="39"/>
      <c r="F626" s="39"/>
      <c r="G626" s="40" t="e">
        <f>VLOOKUP(VLOOKUP($N$1,$X$4:$Y$11,2,FALSE)&amp;$S$1&amp;A626,作業ｼｰﾄ!$B$4:$N$709,7,FALSE)</f>
        <v>#N/A</v>
      </c>
      <c r="H626" s="40"/>
      <c r="I626" s="38" t="e">
        <f>VLOOKUP(VLOOKUP($N$1,$X$4:$Y$11,2,FALSE)&amp;$S$1&amp;A626,作業ｼｰﾄ!$B$4:$N$709,8,FALSE)</f>
        <v>#N/A</v>
      </c>
      <c r="J626" s="38"/>
      <c r="K626" s="38"/>
      <c r="L626" s="38"/>
      <c r="M626" s="44" t="e">
        <f>VLOOKUP(VLOOKUP($N$1,$X$4:$Y$11,2,FALSE)&amp;$S$1&amp;A626,作業ｼｰﾄ!$B$4:$N$709,9,FALSE)</f>
        <v>#N/A</v>
      </c>
      <c r="N626" s="44"/>
      <c r="O626" s="44"/>
      <c r="P626" s="30" t="e">
        <f>VLOOKUP(VLOOKUP($N$1,$X$4:$Y$11,2,FALSE)&amp;$S$1&amp;A626,作業ｼｰﾄ!$B$4:$N$709,10,FALSE)</f>
        <v>#N/A</v>
      </c>
      <c r="Q626" s="39" t="e">
        <f>VLOOKUP(VLOOKUP($N$1,$X$4:$Y$11,2,FALSE)&amp;$S$1&amp;A626,作業ｼｰﾄ!$B$4:$N$709,11,FALSE)</f>
        <v>#N/A</v>
      </c>
      <c r="R626" s="39"/>
      <c r="S626" s="39"/>
      <c r="T626" s="19" t="e">
        <f>VLOOKUP(VLOOKUP($N$1,$X$4:$Y$11,2,FALSE)&amp;$S$1&amp;A626,作業ｼｰﾄ!$B$4:$N$709,12,FALSE)</f>
        <v>#N/A</v>
      </c>
      <c r="U626" s="29" t="e">
        <f>VLOOKUP(VLOOKUP($N$1,$X$4:$Y$11,2,FALSE)&amp;$S$1&amp;A626,作業ｼｰﾄ!$B$4:$N$709,13,FALSE)</f>
        <v>#N/A</v>
      </c>
    </row>
    <row r="627" spans="1:21" ht="15.75" hidden="1" customHeight="1" x14ac:dyDescent="0.15">
      <c r="A627" s="3">
        <v>624</v>
      </c>
      <c r="B627" s="3">
        <f>IF(COUNTIF($I$4:L627,I627)=1,1,0)</f>
        <v>0</v>
      </c>
      <c r="C627" s="3" t="str">
        <f>IF(B627=0,"",SUM($B$4:B627))</f>
        <v/>
      </c>
      <c r="D627" s="39" t="e">
        <f>VLOOKUP(VLOOKUP($N$1,$X$4:$Y$11,2,FALSE)&amp;$S$1&amp;A627,作業ｼｰﾄ!$B$4:$N$709,6,FALSE)</f>
        <v>#N/A</v>
      </c>
      <c r="E627" s="39"/>
      <c r="F627" s="39"/>
      <c r="G627" s="40" t="e">
        <f>VLOOKUP(VLOOKUP($N$1,$X$4:$Y$11,2,FALSE)&amp;$S$1&amp;A627,作業ｼｰﾄ!$B$4:$N$709,7,FALSE)</f>
        <v>#N/A</v>
      </c>
      <c r="H627" s="40"/>
      <c r="I627" s="38" t="e">
        <f>VLOOKUP(VLOOKUP($N$1,$X$4:$Y$11,2,FALSE)&amp;$S$1&amp;A627,作業ｼｰﾄ!$B$4:$N$709,8,FALSE)</f>
        <v>#N/A</v>
      </c>
      <c r="J627" s="38"/>
      <c r="K627" s="38"/>
      <c r="L627" s="38"/>
      <c r="M627" s="44" t="e">
        <f>VLOOKUP(VLOOKUP($N$1,$X$4:$Y$11,2,FALSE)&amp;$S$1&amp;A627,作業ｼｰﾄ!$B$4:$N$709,9,FALSE)</f>
        <v>#N/A</v>
      </c>
      <c r="N627" s="44"/>
      <c r="O627" s="44"/>
      <c r="P627" s="30" t="e">
        <f>VLOOKUP(VLOOKUP($N$1,$X$4:$Y$11,2,FALSE)&amp;$S$1&amp;A627,作業ｼｰﾄ!$B$4:$N$709,10,FALSE)</f>
        <v>#N/A</v>
      </c>
      <c r="Q627" s="39" t="e">
        <f>VLOOKUP(VLOOKUP($N$1,$X$4:$Y$11,2,FALSE)&amp;$S$1&amp;A627,作業ｼｰﾄ!$B$4:$N$709,11,FALSE)</f>
        <v>#N/A</v>
      </c>
      <c r="R627" s="39"/>
      <c r="S627" s="39"/>
      <c r="T627" s="19" t="e">
        <f>VLOOKUP(VLOOKUP($N$1,$X$4:$Y$11,2,FALSE)&amp;$S$1&amp;A627,作業ｼｰﾄ!$B$4:$N$709,12,FALSE)</f>
        <v>#N/A</v>
      </c>
      <c r="U627" s="29" t="e">
        <f>VLOOKUP(VLOOKUP($N$1,$X$4:$Y$11,2,FALSE)&amp;$S$1&amp;A627,作業ｼｰﾄ!$B$4:$N$709,13,FALSE)</f>
        <v>#N/A</v>
      </c>
    </row>
    <row r="628" spans="1:21" ht="15.75" hidden="1" customHeight="1" x14ac:dyDescent="0.15">
      <c r="A628" s="3">
        <v>625</v>
      </c>
      <c r="B628" s="3">
        <f>IF(COUNTIF($I$4:L628,I628)=1,1,0)</f>
        <v>0</v>
      </c>
      <c r="C628" s="3" t="str">
        <f>IF(B628=0,"",SUM($B$4:B628))</f>
        <v/>
      </c>
      <c r="D628" s="39" t="e">
        <f>VLOOKUP(VLOOKUP($N$1,$X$4:$Y$11,2,FALSE)&amp;$S$1&amp;A628,作業ｼｰﾄ!$B$4:$N$709,6,FALSE)</f>
        <v>#N/A</v>
      </c>
      <c r="E628" s="39"/>
      <c r="F628" s="39"/>
      <c r="G628" s="40" t="e">
        <f>VLOOKUP(VLOOKUP($N$1,$X$4:$Y$11,2,FALSE)&amp;$S$1&amp;A628,作業ｼｰﾄ!$B$4:$N$709,7,FALSE)</f>
        <v>#N/A</v>
      </c>
      <c r="H628" s="40"/>
      <c r="I628" s="38" t="e">
        <f>VLOOKUP(VLOOKUP($N$1,$X$4:$Y$11,2,FALSE)&amp;$S$1&amp;A628,作業ｼｰﾄ!$B$4:$N$709,8,FALSE)</f>
        <v>#N/A</v>
      </c>
      <c r="J628" s="38"/>
      <c r="K628" s="38"/>
      <c r="L628" s="38"/>
      <c r="M628" s="44" t="e">
        <f>VLOOKUP(VLOOKUP($N$1,$X$4:$Y$11,2,FALSE)&amp;$S$1&amp;A628,作業ｼｰﾄ!$B$4:$N$709,9,FALSE)</f>
        <v>#N/A</v>
      </c>
      <c r="N628" s="44"/>
      <c r="O628" s="44"/>
      <c r="P628" s="30" t="e">
        <f>VLOOKUP(VLOOKUP($N$1,$X$4:$Y$11,2,FALSE)&amp;$S$1&amp;A628,作業ｼｰﾄ!$B$4:$N$709,10,FALSE)</f>
        <v>#N/A</v>
      </c>
      <c r="Q628" s="39" t="e">
        <f>VLOOKUP(VLOOKUP($N$1,$X$4:$Y$11,2,FALSE)&amp;$S$1&amp;A628,作業ｼｰﾄ!$B$4:$N$709,11,FALSE)</f>
        <v>#N/A</v>
      </c>
      <c r="R628" s="39"/>
      <c r="S628" s="39"/>
      <c r="T628" s="19" t="e">
        <f>VLOOKUP(VLOOKUP($N$1,$X$4:$Y$11,2,FALSE)&amp;$S$1&amp;A628,作業ｼｰﾄ!$B$4:$N$709,12,FALSE)</f>
        <v>#N/A</v>
      </c>
      <c r="U628" s="29" t="e">
        <f>VLOOKUP(VLOOKUP($N$1,$X$4:$Y$11,2,FALSE)&amp;$S$1&amp;A628,作業ｼｰﾄ!$B$4:$N$709,13,FALSE)</f>
        <v>#N/A</v>
      </c>
    </row>
    <row r="629" spans="1:21" ht="15.75" hidden="1" customHeight="1" x14ac:dyDescent="0.15">
      <c r="A629" s="3">
        <v>626</v>
      </c>
      <c r="B629" s="3">
        <f>IF(COUNTIF($I$4:L629,I629)=1,1,0)</f>
        <v>0</v>
      </c>
      <c r="C629" s="3" t="str">
        <f>IF(B629=0,"",SUM($B$4:B629))</f>
        <v/>
      </c>
      <c r="D629" s="39" t="e">
        <f>VLOOKUP(VLOOKUP($N$1,$X$4:$Y$11,2,FALSE)&amp;$S$1&amp;A629,作業ｼｰﾄ!$B$4:$N$709,6,FALSE)</f>
        <v>#N/A</v>
      </c>
      <c r="E629" s="39"/>
      <c r="F629" s="39"/>
      <c r="G629" s="40" t="e">
        <f>VLOOKUP(VLOOKUP($N$1,$X$4:$Y$11,2,FALSE)&amp;$S$1&amp;A629,作業ｼｰﾄ!$B$4:$N$709,7,FALSE)</f>
        <v>#N/A</v>
      </c>
      <c r="H629" s="40"/>
      <c r="I629" s="38" t="e">
        <f>VLOOKUP(VLOOKUP($N$1,$X$4:$Y$11,2,FALSE)&amp;$S$1&amp;A629,作業ｼｰﾄ!$B$4:$N$709,8,FALSE)</f>
        <v>#N/A</v>
      </c>
      <c r="J629" s="38"/>
      <c r="K629" s="38"/>
      <c r="L629" s="38"/>
      <c r="M629" s="44" t="e">
        <f>VLOOKUP(VLOOKUP($N$1,$X$4:$Y$11,2,FALSE)&amp;$S$1&amp;A629,作業ｼｰﾄ!$B$4:$N$709,9,FALSE)</f>
        <v>#N/A</v>
      </c>
      <c r="N629" s="44"/>
      <c r="O629" s="44"/>
      <c r="P629" s="30" t="e">
        <f>VLOOKUP(VLOOKUP($N$1,$X$4:$Y$11,2,FALSE)&amp;$S$1&amp;A629,作業ｼｰﾄ!$B$4:$N$709,10,FALSE)</f>
        <v>#N/A</v>
      </c>
      <c r="Q629" s="39" t="e">
        <f>VLOOKUP(VLOOKUP($N$1,$X$4:$Y$11,2,FALSE)&amp;$S$1&amp;A629,作業ｼｰﾄ!$B$4:$N$709,11,FALSE)</f>
        <v>#N/A</v>
      </c>
      <c r="R629" s="39"/>
      <c r="S629" s="39"/>
      <c r="T629" s="19" t="e">
        <f>VLOOKUP(VLOOKUP($N$1,$X$4:$Y$11,2,FALSE)&amp;$S$1&amp;A629,作業ｼｰﾄ!$B$4:$N$709,12,FALSE)</f>
        <v>#N/A</v>
      </c>
      <c r="U629" s="29" t="e">
        <f>VLOOKUP(VLOOKUP($N$1,$X$4:$Y$11,2,FALSE)&amp;$S$1&amp;A629,作業ｼｰﾄ!$B$4:$N$709,13,FALSE)</f>
        <v>#N/A</v>
      </c>
    </row>
    <row r="630" spans="1:21" ht="15.75" hidden="1" customHeight="1" x14ac:dyDescent="0.15">
      <c r="A630" s="3">
        <v>627</v>
      </c>
      <c r="B630" s="3">
        <f>IF(COUNTIF($I$4:L630,I630)=1,1,0)</f>
        <v>0</v>
      </c>
      <c r="C630" s="3" t="str">
        <f>IF(B630=0,"",SUM($B$4:B630))</f>
        <v/>
      </c>
      <c r="D630" s="39" t="e">
        <f>VLOOKUP(VLOOKUP($N$1,$X$4:$Y$11,2,FALSE)&amp;$S$1&amp;A630,作業ｼｰﾄ!$B$4:$N$709,6,FALSE)</f>
        <v>#N/A</v>
      </c>
      <c r="E630" s="39"/>
      <c r="F630" s="39"/>
      <c r="G630" s="40" t="e">
        <f>VLOOKUP(VLOOKUP($N$1,$X$4:$Y$11,2,FALSE)&amp;$S$1&amp;A630,作業ｼｰﾄ!$B$4:$N$709,7,FALSE)</f>
        <v>#N/A</v>
      </c>
      <c r="H630" s="40"/>
      <c r="I630" s="38" t="e">
        <f>VLOOKUP(VLOOKUP($N$1,$X$4:$Y$11,2,FALSE)&amp;$S$1&amp;A630,作業ｼｰﾄ!$B$4:$N$709,8,FALSE)</f>
        <v>#N/A</v>
      </c>
      <c r="J630" s="38"/>
      <c r="K630" s="38"/>
      <c r="L630" s="38"/>
      <c r="M630" s="44" t="e">
        <f>VLOOKUP(VLOOKUP($N$1,$X$4:$Y$11,2,FALSE)&amp;$S$1&amp;A630,作業ｼｰﾄ!$B$4:$N$709,9,FALSE)</f>
        <v>#N/A</v>
      </c>
      <c r="N630" s="44"/>
      <c r="O630" s="44"/>
      <c r="P630" s="30" t="e">
        <f>VLOOKUP(VLOOKUP($N$1,$X$4:$Y$11,2,FALSE)&amp;$S$1&amp;A630,作業ｼｰﾄ!$B$4:$N$709,10,FALSE)</f>
        <v>#N/A</v>
      </c>
      <c r="Q630" s="39" t="e">
        <f>VLOOKUP(VLOOKUP($N$1,$X$4:$Y$11,2,FALSE)&amp;$S$1&amp;A630,作業ｼｰﾄ!$B$4:$N$709,11,FALSE)</f>
        <v>#N/A</v>
      </c>
      <c r="R630" s="39"/>
      <c r="S630" s="39"/>
      <c r="T630" s="19" t="e">
        <f>VLOOKUP(VLOOKUP($N$1,$X$4:$Y$11,2,FALSE)&amp;$S$1&amp;A630,作業ｼｰﾄ!$B$4:$N$709,12,FALSE)</f>
        <v>#N/A</v>
      </c>
      <c r="U630" s="29" t="e">
        <f>VLOOKUP(VLOOKUP($N$1,$X$4:$Y$11,2,FALSE)&amp;$S$1&amp;A630,作業ｼｰﾄ!$B$4:$N$709,13,FALSE)</f>
        <v>#N/A</v>
      </c>
    </row>
    <row r="631" spans="1:21" ht="15.75" hidden="1" customHeight="1" x14ac:dyDescent="0.15">
      <c r="A631" s="3">
        <v>628</v>
      </c>
      <c r="B631" s="3">
        <f>IF(COUNTIF($I$4:L631,I631)=1,1,0)</f>
        <v>0</v>
      </c>
      <c r="C631" s="3" t="str">
        <f>IF(B631=0,"",SUM($B$4:B631))</f>
        <v/>
      </c>
      <c r="D631" s="39" t="e">
        <f>VLOOKUP(VLOOKUP($N$1,$X$4:$Y$11,2,FALSE)&amp;$S$1&amp;A631,作業ｼｰﾄ!$B$4:$N$709,6,FALSE)</f>
        <v>#N/A</v>
      </c>
      <c r="E631" s="39"/>
      <c r="F631" s="39"/>
      <c r="G631" s="40" t="e">
        <f>VLOOKUP(VLOOKUP($N$1,$X$4:$Y$11,2,FALSE)&amp;$S$1&amp;A631,作業ｼｰﾄ!$B$4:$N$709,7,FALSE)</f>
        <v>#N/A</v>
      </c>
      <c r="H631" s="40"/>
      <c r="I631" s="38" t="e">
        <f>VLOOKUP(VLOOKUP($N$1,$X$4:$Y$11,2,FALSE)&amp;$S$1&amp;A631,作業ｼｰﾄ!$B$4:$N$709,8,FALSE)</f>
        <v>#N/A</v>
      </c>
      <c r="J631" s="38"/>
      <c r="K631" s="38"/>
      <c r="L631" s="38"/>
      <c r="M631" s="44" t="e">
        <f>VLOOKUP(VLOOKUP($N$1,$X$4:$Y$11,2,FALSE)&amp;$S$1&amp;A631,作業ｼｰﾄ!$B$4:$N$709,9,FALSE)</f>
        <v>#N/A</v>
      </c>
      <c r="N631" s="44"/>
      <c r="O631" s="44"/>
      <c r="P631" s="30" t="e">
        <f>VLOOKUP(VLOOKUP($N$1,$X$4:$Y$11,2,FALSE)&amp;$S$1&amp;A631,作業ｼｰﾄ!$B$4:$N$709,10,FALSE)</f>
        <v>#N/A</v>
      </c>
      <c r="Q631" s="39" t="e">
        <f>VLOOKUP(VLOOKUP($N$1,$X$4:$Y$11,2,FALSE)&amp;$S$1&amp;A631,作業ｼｰﾄ!$B$4:$N$709,11,FALSE)</f>
        <v>#N/A</v>
      </c>
      <c r="R631" s="39"/>
      <c r="S631" s="39"/>
      <c r="T631" s="19" t="e">
        <f>VLOOKUP(VLOOKUP($N$1,$X$4:$Y$11,2,FALSE)&amp;$S$1&amp;A631,作業ｼｰﾄ!$B$4:$N$709,12,FALSE)</f>
        <v>#N/A</v>
      </c>
      <c r="U631" s="29" t="e">
        <f>VLOOKUP(VLOOKUP($N$1,$X$4:$Y$11,2,FALSE)&amp;$S$1&amp;A631,作業ｼｰﾄ!$B$4:$N$709,13,FALSE)</f>
        <v>#N/A</v>
      </c>
    </row>
    <row r="632" spans="1:21" ht="15.75" hidden="1" customHeight="1" x14ac:dyDescent="0.15">
      <c r="A632" s="3">
        <v>629</v>
      </c>
      <c r="B632" s="3">
        <f>IF(COUNTIF($I$4:L632,I632)=1,1,0)</f>
        <v>0</v>
      </c>
      <c r="C632" s="3" t="str">
        <f>IF(B632=0,"",SUM($B$4:B632))</f>
        <v/>
      </c>
      <c r="D632" s="39" t="e">
        <f>VLOOKUP(VLOOKUP($N$1,$X$4:$Y$11,2,FALSE)&amp;$S$1&amp;A632,作業ｼｰﾄ!$B$4:$N$709,6,FALSE)</f>
        <v>#N/A</v>
      </c>
      <c r="E632" s="39"/>
      <c r="F632" s="39"/>
      <c r="G632" s="40" t="e">
        <f>VLOOKUP(VLOOKUP($N$1,$X$4:$Y$11,2,FALSE)&amp;$S$1&amp;A632,作業ｼｰﾄ!$B$4:$N$709,7,FALSE)</f>
        <v>#N/A</v>
      </c>
      <c r="H632" s="40"/>
      <c r="I632" s="38" t="e">
        <f>VLOOKUP(VLOOKUP($N$1,$X$4:$Y$11,2,FALSE)&amp;$S$1&amp;A632,作業ｼｰﾄ!$B$4:$N$709,8,FALSE)</f>
        <v>#N/A</v>
      </c>
      <c r="J632" s="38"/>
      <c r="K632" s="38"/>
      <c r="L632" s="38"/>
      <c r="M632" s="44" t="e">
        <f>VLOOKUP(VLOOKUP($N$1,$X$4:$Y$11,2,FALSE)&amp;$S$1&amp;A632,作業ｼｰﾄ!$B$4:$N$709,9,FALSE)</f>
        <v>#N/A</v>
      </c>
      <c r="N632" s="44"/>
      <c r="O632" s="44"/>
      <c r="P632" s="30" t="e">
        <f>VLOOKUP(VLOOKUP($N$1,$X$4:$Y$11,2,FALSE)&amp;$S$1&amp;A632,作業ｼｰﾄ!$B$4:$N$709,10,FALSE)</f>
        <v>#N/A</v>
      </c>
      <c r="Q632" s="39" t="e">
        <f>VLOOKUP(VLOOKUP($N$1,$X$4:$Y$11,2,FALSE)&amp;$S$1&amp;A632,作業ｼｰﾄ!$B$4:$N$709,11,FALSE)</f>
        <v>#N/A</v>
      </c>
      <c r="R632" s="39"/>
      <c r="S632" s="39"/>
      <c r="T632" s="19" t="e">
        <f>VLOOKUP(VLOOKUP($N$1,$X$4:$Y$11,2,FALSE)&amp;$S$1&amp;A632,作業ｼｰﾄ!$B$4:$N$709,12,FALSE)</f>
        <v>#N/A</v>
      </c>
      <c r="U632" s="29" t="e">
        <f>VLOOKUP(VLOOKUP($N$1,$X$4:$Y$11,2,FALSE)&amp;$S$1&amp;A632,作業ｼｰﾄ!$B$4:$N$709,13,FALSE)</f>
        <v>#N/A</v>
      </c>
    </row>
    <row r="633" spans="1:21" ht="15.75" hidden="1" customHeight="1" x14ac:dyDescent="0.15">
      <c r="A633" s="3">
        <v>630</v>
      </c>
      <c r="B633" s="3">
        <f>IF(COUNTIF($I$4:L633,I633)=1,1,0)</f>
        <v>0</v>
      </c>
      <c r="C633" s="3" t="str">
        <f>IF(B633=0,"",SUM($B$4:B633))</f>
        <v/>
      </c>
      <c r="D633" s="39" t="e">
        <f>VLOOKUP(VLOOKUP($N$1,$X$4:$Y$11,2,FALSE)&amp;$S$1&amp;A633,作業ｼｰﾄ!$B$4:$N$709,6,FALSE)</f>
        <v>#N/A</v>
      </c>
      <c r="E633" s="39"/>
      <c r="F633" s="39"/>
      <c r="G633" s="40" t="e">
        <f>VLOOKUP(VLOOKUP($N$1,$X$4:$Y$11,2,FALSE)&amp;$S$1&amp;A633,作業ｼｰﾄ!$B$4:$N$709,7,FALSE)</f>
        <v>#N/A</v>
      </c>
      <c r="H633" s="40"/>
      <c r="I633" s="38" t="e">
        <f>VLOOKUP(VLOOKUP($N$1,$X$4:$Y$11,2,FALSE)&amp;$S$1&amp;A633,作業ｼｰﾄ!$B$4:$N$709,8,FALSE)</f>
        <v>#N/A</v>
      </c>
      <c r="J633" s="38"/>
      <c r="K633" s="38"/>
      <c r="L633" s="38"/>
      <c r="M633" s="44" t="e">
        <f>VLOOKUP(VLOOKUP($N$1,$X$4:$Y$11,2,FALSE)&amp;$S$1&amp;A633,作業ｼｰﾄ!$B$4:$N$709,9,FALSE)</f>
        <v>#N/A</v>
      </c>
      <c r="N633" s="44"/>
      <c r="O633" s="44"/>
      <c r="P633" s="30" t="e">
        <f>VLOOKUP(VLOOKUP($N$1,$X$4:$Y$11,2,FALSE)&amp;$S$1&amp;A633,作業ｼｰﾄ!$B$4:$N$709,10,FALSE)</f>
        <v>#N/A</v>
      </c>
      <c r="Q633" s="39" t="e">
        <f>VLOOKUP(VLOOKUP($N$1,$X$4:$Y$11,2,FALSE)&amp;$S$1&amp;A633,作業ｼｰﾄ!$B$4:$N$709,11,FALSE)</f>
        <v>#N/A</v>
      </c>
      <c r="R633" s="39"/>
      <c r="S633" s="39"/>
      <c r="T633" s="19" t="e">
        <f>VLOOKUP(VLOOKUP($N$1,$X$4:$Y$11,2,FALSE)&amp;$S$1&amp;A633,作業ｼｰﾄ!$B$4:$N$709,12,FALSE)</f>
        <v>#N/A</v>
      </c>
      <c r="U633" s="29" t="e">
        <f>VLOOKUP(VLOOKUP($N$1,$X$4:$Y$11,2,FALSE)&amp;$S$1&amp;A633,作業ｼｰﾄ!$B$4:$N$709,13,FALSE)</f>
        <v>#N/A</v>
      </c>
    </row>
    <row r="634" spans="1:21" ht="15.75" hidden="1" customHeight="1" x14ac:dyDescent="0.15">
      <c r="A634" s="3">
        <v>631</v>
      </c>
      <c r="B634" s="3">
        <f>IF(COUNTIF($I$4:L634,I634)=1,1,0)</f>
        <v>0</v>
      </c>
      <c r="C634" s="3" t="str">
        <f>IF(B634=0,"",SUM($B$4:B634))</f>
        <v/>
      </c>
      <c r="D634" s="39" t="e">
        <f>VLOOKUP(VLOOKUP($N$1,$X$4:$Y$11,2,FALSE)&amp;$S$1&amp;A634,作業ｼｰﾄ!$B$4:$N$709,6,FALSE)</f>
        <v>#N/A</v>
      </c>
      <c r="E634" s="39"/>
      <c r="F634" s="39"/>
      <c r="G634" s="40" t="e">
        <f>VLOOKUP(VLOOKUP($N$1,$X$4:$Y$11,2,FALSE)&amp;$S$1&amp;A634,作業ｼｰﾄ!$B$4:$N$709,7,FALSE)</f>
        <v>#N/A</v>
      </c>
      <c r="H634" s="40"/>
      <c r="I634" s="38" t="e">
        <f>VLOOKUP(VLOOKUP($N$1,$X$4:$Y$11,2,FALSE)&amp;$S$1&amp;A634,作業ｼｰﾄ!$B$4:$N$709,8,FALSE)</f>
        <v>#N/A</v>
      </c>
      <c r="J634" s="38"/>
      <c r="K634" s="38"/>
      <c r="L634" s="38"/>
      <c r="M634" s="44" t="e">
        <f>VLOOKUP(VLOOKUP($N$1,$X$4:$Y$11,2,FALSE)&amp;$S$1&amp;A634,作業ｼｰﾄ!$B$4:$N$709,9,FALSE)</f>
        <v>#N/A</v>
      </c>
      <c r="N634" s="44"/>
      <c r="O634" s="44"/>
      <c r="P634" s="30" t="e">
        <f>VLOOKUP(VLOOKUP($N$1,$X$4:$Y$11,2,FALSE)&amp;$S$1&amp;A634,作業ｼｰﾄ!$B$4:$N$709,10,FALSE)</f>
        <v>#N/A</v>
      </c>
      <c r="Q634" s="39" t="e">
        <f>VLOOKUP(VLOOKUP($N$1,$X$4:$Y$11,2,FALSE)&amp;$S$1&amp;A634,作業ｼｰﾄ!$B$4:$N$709,11,FALSE)</f>
        <v>#N/A</v>
      </c>
      <c r="R634" s="39"/>
      <c r="S634" s="39"/>
      <c r="T634" s="19" t="e">
        <f>VLOOKUP(VLOOKUP($N$1,$X$4:$Y$11,2,FALSE)&amp;$S$1&amp;A634,作業ｼｰﾄ!$B$4:$N$709,12,FALSE)</f>
        <v>#N/A</v>
      </c>
      <c r="U634" s="29" t="e">
        <f>VLOOKUP(VLOOKUP($N$1,$X$4:$Y$11,2,FALSE)&amp;$S$1&amp;A634,作業ｼｰﾄ!$B$4:$N$709,13,FALSE)</f>
        <v>#N/A</v>
      </c>
    </row>
    <row r="635" spans="1:21" ht="15.75" hidden="1" customHeight="1" x14ac:dyDescent="0.15">
      <c r="A635" s="3">
        <v>632</v>
      </c>
      <c r="B635" s="3">
        <f>IF(COUNTIF($I$4:L635,I635)=1,1,0)</f>
        <v>0</v>
      </c>
      <c r="C635" s="3" t="str">
        <f>IF(B635=0,"",SUM($B$4:B635))</f>
        <v/>
      </c>
      <c r="D635" s="39" t="e">
        <f>VLOOKUP(VLOOKUP($N$1,$X$4:$Y$11,2,FALSE)&amp;$S$1&amp;A635,作業ｼｰﾄ!$B$4:$N$709,6,FALSE)</f>
        <v>#N/A</v>
      </c>
      <c r="E635" s="39"/>
      <c r="F635" s="39"/>
      <c r="G635" s="40" t="e">
        <f>VLOOKUP(VLOOKUP($N$1,$X$4:$Y$11,2,FALSE)&amp;$S$1&amp;A635,作業ｼｰﾄ!$B$4:$N$709,7,FALSE)</f>
        <v>#N/A</v>
      </c>
      <c r="H635" s="40"/>
      <c r="I635" s="38" t="e">
        <f>VLOOKUP(VLOOKUP($N$1,$X$4:$Y$11,2,FALSE)&amp;$S$1&amp;A635,作業ｼｰﾄ!$B$4:$N$709,8,FALSE)</f>
        <v>#N/A</v>
      </c>
      <c r="J635" s="38"/>
      <c r="K635" s="38"/>
      <c r="L635" s="38"/>
      <c r="M635" s="44" t="e">
        <f>VLOOKUP(VLOOKUP($N$1,$X$4:$Y$11,2,FALSE)&amp;$S$1&amp;A635,作業ｼｰﾄ!$B$4:$N$709,9,FALSE)</f>
        <v>#N/A</v>
      </c>
      <c r="N635" s="44"/>
      <c r="O635" s="44"/>
      <c r="P635" s="30" t="e">
        <f>VLOOKUP(VLOOKUP($N$1,$X$4:$Y$11,2,FALSE)&amp;$S$1&amp;A635,作業ｼｰﾄ!$B$4:$N$709,10,FALSE)</f>
        <v>#N/A</v>
      </c>
      <c r="Q635" s="39" t="e">
        <f>VLOOKUP(VLOOKUP($N$1,$X$4:$Y$11,2,FALSE)&amp;$S$1&amp;A635,作業ｼｰﾄ!$B$4:$N$709,11,FALSE)</f>
        <v>#N/A</v>
      </c>
      <c r="R635" s="39"/>
      <c r="S635" s="39"/>
      <c r="T635" s="19" t="e">
        <f>VLOOKUP(VLOOKUP($N$1,$X$4:$Y$11,2,FALSE)&amp;$S$1&amp;A635,作業ｼｰﾄ!$B$4:$N$709,12,FALSE)</f>
        <v>#N/A</v>
      </c>
      <c r="U635" s="29" t="e">
        <f>VLOOKUP(VLOOKUP($N$1,$X$4:$Y$11,2,FALSE)&amp;$S$1&amp;A635,作業ｼｰﾄ!$B$4:$N$709,13,FALSE)</f>
        <v>#N/A</v>
      </c>
    </row>
    <row r="636" spans="1:21" ht="15.75" hidden="1" customHeight="1" x14ac:dyDescent="0.15">
      <c r="A636" s="3">
        <v>633</v>
      </c>
      <c r="B636" s="3">
        <f>IF(COUNTIF($I$4:L636,I636)=1,1,0)</f>
        <v>0</v>
      </c>
      <c r="C636" s="3" t="str">
        <f>IF(B636=0,"",SUM($B$4:B636))</f>
        <v/>
      </c>
      <c r="D636" s="39" t="e">
        <f>VLOOKUP(VLOOKUP($N$1,$X$4:$Y$11,2,FALSE)&amp;$S$1&amp;A636,作業ｼｰﾄ!$B$4:$N$709,6,FALSE)</f>
        <v>#N/A</v>
      </c>
      <c r="E636" s="39"/>
      <c r="F636" s="39"/>
      <c r="G636" s="40" t="e">
        <f>VLOOKUP(VLOOKUP($N$1,$X$4:$Y$11,2,FALSE)&amp;$S$1&amp;A636,作業ｼｰﾄ!$B$4:$N$709,7,FALSE)</f>
        <v>#N/A</v>
      </c>
      <c r="H636" s="40"/>
      <c r="I636" s="38" t="e">
        <f>VLOOKUP(VLOOKUP($N$1,$X$4:$Y$11,2,FALSE)&amp;$S$1&amp;A636,作業ｼｰﾄ!$B$4:$N$709,8,FALSE)</f>
        <v>#N/A</v>
      </c>
      <c r="J636" s="38"/>
      <c r="K636" s="38"/>
      <c r="L636" s="38"/>
      <c r="M636" s="44" t="e">
        <f>VLOOKUP(VLOOKUP($N$1,$X$4:$Y$11,2,FALSE)&amp;$S$1&amp;A636,作業ｼｰﾄ!$B$4:$N$709,9,FALSE)</f>
        <v>#N/A</v>
      </c>
      <c r="N636" s="44"/>
      <c r="O636" s="44"/>
      <c r="P636" s="30" t="e">
        <f>VLOOKUP(VLOOKUP($N$1,$X$4:$Y$11,2,FALSE)&amp;$S$1&amp;A636,作業ｼｰﾄ!$B$4:$N$709,10,FALSE)</f>
        <v>#N/A</v>
      </c>
      <c r="Q636" s="39" t="e">
        <f>VLOOKUP(VLOOKUP($N$1,$X$4:$Y$11,2,FALSE)&amp;$S$1&amp;A636,作業ｼｰﾄ!$B$4:$N$709,11,FALSE)</f>
        <v>#N/A</v>
      </c>
      <c r="R636" s="39"/>
      <c r="S636" s="39"/>
      <c r="T636" s="19" t="e">
        <f>VLOOKUP(VLOOKUP($N$1,$X$4:$Y$11,2,FALSE)&amp;$S$1&amp;A636,作業ｼｰﾄ!$B$4:$N$709,12,FALSE)</f>
        <v>#N/A</v>
      </c>
      <c r="U636" s="29" t="e">
        <f>VLOOKUP(VLOOKUP($N$1,$X$4:$Y$11,2,FALSE)&amp;$S$1&amp;A636,作業ｼｰﾄ!$B$4:$N$709,13,FALSE)</f>
        <v>#N/A</v>
      </c>
    </row>
    <row r="637" spans="1:21" ht="15.75" hidden="1" customHeight="1" x14ac:dyDescent="0.15">
      <c r="A637" s="3">
        <v>634</v>
      </c>
      <c r="B637" s="3">
        <f>IF(COUNTIF($I$4:L637,I637)=1,1,0)</f>
        <v>0</v>
      </c>
      <c r="C637" s="3" t="str">
        <f>IF(B637=0,"",SUM($B$4:B637))</f>
        <v/>
      </c>
      <c r="D637" s="39" t="e">
        <f>VLOOKUP(VLOOKUP($N$1,$X$4:$Y$11,2,FALSE)&amp;$S$1&amp;A637,作業ｼｰﾄ!$B$4:$N$709,6,FALSE)</f>
        <v>#N/A</v>
      </c>
      <c r="E637" s="39"/>
      <c r="F637" s="39"/>
      <c r="G637" s="40" t="e">
        <f>VLOOKUP(VLOOKUP($N$1,$X$4:$Y$11,2,FALSE)&amp;$S$1&amp;A637,作業ｼｰﾄ!$B$4:$N$709,7,FALSE)</f>
        <v>#N/A</v>
      </c>
      <c r="H637" s="40"/>
      <c r="I637" s="38" t="e">
        <f>VLOOKUP(VLOOKUP($N$1,$X$4:$Y$11,2,FALSE)&amp;$S$1&amp;A637,作業ｼｰﾄ!$B$4:$N$709,8,FALSE)</f>
        <v>#N/A</v>
      </c>
      <c r="J637" s="38"/>
      <c r="K637" s="38"/>
      <c r="L637" s="38"/>
      <c r="M637" s="44" t="e">
        <f>VLOOKUP(VLOOKUP($N$1,$X$4:$Y$11,2,FALSE)&amp;$S$1&amp;A637,作業ｼｰﾄ!$B$4:$N$709,9,FALSE)</f>
        <v>#N/A</v>
      </c>
      <c r="N637" s="44"/>
      <c r="O637" s="44"/>
      <c r="P637" s="30" t="e">
        <f>VLOOKUP(VLOOKUP($N$1,$X$4:$Y$11,2,FALSE)&amp;$S$1&amp;A637,作業ｼｰﾄ!$B$4:$N$709,10,FALSE)</f>
        <v>#N/A</v>
      </c>
      <c r="Q637" s="39" t="e">
        <f>VLOOKUP(VLOOKUP($N$1,$X$4:$Y$11,2,FALSE)&amp;$S$1&amp;A637,作業ｼｰﾄ!$B$4:$N$709,11,FALSE)</f>
        <v>#N/A</v>
      </c>
      <c r="R637" s="39"/>
      <c r="S637" s="39"/>
      <c r="T637" s="19" t="e">
        <f>VLOOKUP(VLOOKUP($N$1,$X$4:$Y$11,2,FALSE)&amp;$S$1&amp;A637,作業ｼｰﾄ!$B$4:$N$709,12,FALSE)</f>
        <v>#N/A</v>
      </c>
      <c r="U637" s="29" t="e">
        <f>VLOOKUP(VLOOKUP($N$1,$X$4:$Y$11,2,FALSE)&amp;$S$1&amp;A637,作業ｼｰﾄ!$B$4:$N$709,13,FALSE)</f>
        <v>#N/A</v>
      </c>
    </row>
    <row r="638" spans="1:21" ht="15.75" hidden="1" customHeight="1" x14ac:dyDescent="0.15">
      <c r="A638" s="3">
        <v>635</v>
      </c>
      <c r="B638" s="3">
        <f>IF(COUNTIF($I$4:L638,I638)=1,1,0)</f>
        <v>0</v>
      </c>
      <c r="C638" s="3" t="str">
        <f>IF(B638=0,"",SUM($B$4:B638))</f>
        <v/>
      </c>
      <c r="D638" s="39" t="e">
        <f>VLOOKUP(VLOOKUP($N$1,$X$4:$Y$11,2,FALSE)&amp;$S$1&amp;A638,作業ｼｰﾄ!$B$4:$N$709,6,FALSE)</f>
        <v>#N/A</v>
      </c>
      <c r="E638" s="39"/>
      <c r="F638" s="39"/>
      <c r="G638" s="40" t="e">
        <f>VLOOKUP(VLOOKUP($N$1,$X$4:$Y$11,2,FALSE)&amp;$S$1&amp;A638,作業ｼｰﾄ!$B$4:$N$709,7,FALSE)</f>
        <v>#N/A</v>
      </c>
      <c r="H638" s="40"/>
      <c r="I638" s="38" t="e">
        <f>VLOOKUP(VLOOKUP($N$1,$X$4:$Y$11,2,FALSE)&amp;$S$1&amp;A638,作業ｼｰﾄ!$B$4:$N$709,8,FALSE)</f>
        <v>#N/A</v>
      </c>
      <c r="J638" s="38"/>
      <c r="K638" s="38"/>
      <c r="L638" s="38"/>
      <c r="M638" s="44" t="e">
        <f>VLOOKUP(VLOOKUP($N$1,$X$4:$Y$11,2,FALSE)&amp;$S$1&amp;A638,作業ｼｰﾄ!$B$4:$N$709,9,FALSE)</f>
        <v>#N/A</v>
      </c>
      <c r="N638" s="44"/>
      <c r="O638" s="44"/>
      <c r="P638" s="30" t="e">
        <f>VLOOKUP(VLOOKUP($N$1,$X$4:$Y$11,2,FALSE)&amp;$S$1&amp;A638,作業ｼｰﾄ!$B$4:$N$709,10,FALSE)</f>
        <v>#N/A</v>
      </c>
      <c r="Q638" s="39" t="e">
        <f>VLOOKUP(VLOOKUP($N$1,$X$4:$Y$11,2,FALSE)&amp;$S$1&amp;A638,作業ｼｰﾄ!$B$4:$N$709,11,FALSE)</f>
        <v>#N/A</v>
      </c>
      <c r="R638" s="39"/>
      <c r="S638" s="39"/>
      <c r="T638" s="19" t="e">
        <f>VLOOKUP(VLOOKUP($N$1,$X$4:$Y$11,2,FALSE)&amp;$S$1&amp;A638,作業ｼｰﾄ!$B$4:$N$709,12,FALSE)</f>
        <v>#N/A</v>
      </c>
      <c r="U638" s="29" t="e">
        <f>VLOOKUP(VLOOKUP($N$1,$X$4:$Y$11,2,FALSE)&amp;$S$1&amp;A638,作業ｼｰﾄ!$B$4:$N$709,13,FALSE)</f>
        <v>#N/A</v>
      </c>
    </row>
    <row r="639" spans="1:21" ht="15.75" hidden="1" customHeight="1" x14ac:dyDescent="0.15">
      <c r="A639" s="3">
        <v>636</v>
      </c>
      <c r="B639" s="3">
        <f>IF(COUNTIF($I$4:L639,I639)=1,1,0)</f>
        <v>0</v>
      </c>
      <c r="C639" s="3" t="str">
        <f>IF(B639=0,"",SUM($B$4:B639))</f>
        <v/>
      </c>
      <c r="D639" s="39" t="e">
        <f>VLOOKUP(VLOOKUP($N$1,$X$4:$Y$11,2,FALSE)&amp;$S$1&amp;A639,作業ｼｰﾄ!$B$4:$N$709,6,FALSE)</f>
        <v>#N/A</v>
      </c>
      <c r="E639" s="39"/>
      <c r="F639" s="39"/>
      <c r="G639" s="40" t="e">
        <f>VLOOKUP(VLOOKUP($N$1,$X$4:$Y$11,2,FALSE)&amp;$S$1&amp;A639,作業ｼｰﾄ!$B$4:$N$709,7,FALSE)</f>
        <v>#N/A</v>
      </c>
      <c r="H639" s="40"/>
      <c r="I639" s="38" t="e">
        <f>VLOOKUP(VLOOKUP($N$1,$X$4:$Y$11,2,FALSE)&amp;$S$1&amp;A639,作業ｼｰﾄ!$B$4:$N$709,8,FALSE)</f>
        <v>#N/A</v>
      </c>
      <c r="J639" s="38"/>
      <c r="K639" s="38"/>
      <c r="L639" s="38"/>
      <c r="M639" s="44" t="e">
        <f>VLOOKUP(VLOOKUP($N$1,$X$4:$Y$11,2,FALSE)&amp;$S$1&amp;A639,作業ｼｰﾄ!$B$4:$N$709,9,FALSE)</f>
        <v>#N/A</v>
      </c>
      <c r="N639" s="44"/>
      <c r="O639" s="44"/>
      <c r="P639" s="30" t="e">
        <f>VLOOKUP(VLOOKUP($N$1,$X$4:$Y$11,2,FALSE)&amp;$S$1&amp;A639,作業ｼｰﾄ!$B$4:$N$709,10,FALSE)</f>
        <v>#N/A</v>
      </c>
      <c r="Q639" s="39" t="e">
        <f>VLOOKUP(VLOOKUP($N$1,$X$4:$Y$11,2,FALSE)&amp;$S$1&amp;A639,作業ｼｰﾄ!$B$4:$N$709,11,FALSE)</f>
        <v>#N/A</v>
      </c>
      <c r="R639" s="39"/>
      <c r="S639" s="39"/>
      <c r="T639" s="19" t="e">
        <f>VLOOKUP(VLOOKUP($N$1,$X$4:$Y$11,2,FALSE)&amp;$S$1&amp;A639,作業ｼｰﾄ!$B$4:$N$709,12,FALSE)</f>
        <v>#N/A</v>
      </c>
      <c r="U639" s="29" t="e">
        <f>VLOOKUP(VLOOKUP($N$1,$X$4:$Y$11,2,FALSE)&amp;$S$1&amp;A639,作業ｼｰﾄ!$B$4:$N$709,13,FALSE)</f>
        <v>#N/A</v>
      </c>
    </row>
    <row r="640" spans="1:21" ht="15.75" hidden="1" customHeight="1" x14ac:dyDescent="0.15">
      <c r="A640" s="3">
        <v>637</v>
      </c>
      <c r="B640" s="3">
        <f>IF(COUNTIF($I$4:L640,I640)=1,1,0)</f>
        <v>0</v>
      </c>
      <c r="C640" s="3" t="str">
        <f>IF(B640=0,"",SUM($B$4:B640))</f>
        <v/>
      </c>
      <c r="D640" s="39" t="e">
        <f>VLOOKUP(VLOOKUP($N$1,$X$4:$Y$11,2,FALSE)&amp;$S$1&amp;A640,作業ｼｰﾄ!$B$4:$N$709,6,FALSE)</f>
        <v>#N/A</v>
      </c>
      <c r="E640" s="39"/>
      <c r="F640" s="39"/>
      <c r="G640" s="40" t="e">
        <f>VLOOKUP(VLOOKUP($N$1,$X$4:$Y$11,2,FALSE)&amp;$S$1&amp;A640,作業ｼｰﾄ!$B$4:$N$709,7,FALSE)</f>
        <v>#N/A</v>
      </c>
      <c r="H640" s="40"/>
      <c r="I640" s="38" t="e">
        <f>VLOOKUP(VLOOKUP($N$1,$X$4:$Y$11,2,FALSE)&amp;$S$1&amp;A640,作業ｼｰﾄ!$B$4:$N$709,8,FALSE)</f>
        <v>#N/A</v>
      </c>
      <c r="J640" s="38"/>
      <c r="K640" s="38"/>
      <c r="L640" s="38"/>
      <c r="M640" s="44" t="e">
        <f>VLOOKUP(VLOOKUP($N$1,$X$4:$Y$11,2,FALSE)&amp;$S$1&amp;A640,作業ｼｰﾄ!$B$4:$N$709,9,FALSE)</f>
        <v>#N/A</v>
      </c>
      <c r="N640" s="44"/>
      <c r="O640" s="44"/>
      <c r="P640" s="30" t="e">
        <f>VLOOKUP(VLOOKUP($N$1,$X$4:$Y$11,2,FALSE)&amp;$S$1&amp;A640,作業ｼｰﾄ!$B$4:$N$709,10,FALSE)</f>
        <v>#N/A</v>
      </c>
      <c r="Q640" s="39" t="e">
        <f>VLOOKUP(VLOOKUP($N$1,$X$4:$Y$11,2,FALSE)&amp;$S$1&amp;A640,作業ｼｰﾄ!$B$4:$N$709,11,FALSE)</f>
        <v>#N/A</v>
      </c>
      <c r="R640" s="39"/>
      <c r="S640" s="39"/>
      <c r="T640" s="19" t="e">
        <f>VLOOKUP(VLOOKUP($N$1,$X$4:$Y$11,2,FALSE)&amp;$S$1&amp;A640,作業ｼｰﾄ!$B$4:$N$709,12,FALSE)</f>
        <v>#N/A</v>
      </c>
      <c r="U640" s="29" t="e">
        <f>VLOOKUP(VLOOKUP($N$1,$X$4:$Y$11,2,FALSE)&amp;$S$1&amp;A640,作業ｼｰﾄ!$B$4:$N$709,13,FALSE)</f>
        <v>#N/A</v>
      </c>
    </row>
    <row r="641" spans="1:21" ht="15.75" hidden="1" customHeight="1" x14ac:dyDescent="0.15">
      <c r="A641" s="3">
        <v>638</v>
      </c>
      <c r="B641" s="3">
        <f>IF(COUNTIF($I$4:L641,I641)=1,1,0)</f>
        <v>0</v>
      </c>
      <c r="C641" s="3" t="str">
        <f>IF(B641=0,"",SUM($B$4:B641))</f>
        <v/>
      </c>
      <c r="D641" s="39" t="e">
        <f>VLOOKUP(VLOOKUP($N$1,$X$4:$Y$11,2,FALSE)&amp;$S$1&amp;A641,作業ｼｰﾄ!$B$4:$N$709,6,FALSE)</f>
        <v>#N/A</v>
      </c>
      <c r="E641" s="39"/>
      <c r="F641" s="39"/>
      <c r="G641" s="40" t="e">
        <f>VLOOKUP(VLOOKUP($N$1,$X$4:$Y$11,2,FALSE)&amp;$S$1&amp;A641,作業ｼｰﾄ!$B$4:$N$709,7,FALSE)</f>
        <v>#N/A</v>
      </c>
      <c r="H641" s="40"/>
      <c r="I641" s="38" t="e">
        <f>VLOOKUP(VLOOKUP($N$1,$X$4:$Y$11,2,FALSE)&amp;$S$1&amp;A641,作業ｼｰﾄ!$B$4:$N$709,8,FALSE)</f>
        <v>#N/A</v>
      </c>
      <c r="J641" s="38"/>
      <c r="K641" s="38"/>
      <c r="L641" s="38"/>
      <c r="M641" s="44" t="e">
        <f>VLOOKUP(VLOOKUP($N$1,$X$4:$Y$11,2,FALSE)&amp;$S$1&amp;A641,作業ｼｰﾄ!$B$4:$N$709,9,FALSE)</f>
        <v>#N/A</v>
      </c>
      <c r="N641" s="44"/>
      <c r="O641" s="44"/>
      <c r="P641" s="30" t="e">
        <f>VLOOKUP(VLOOKUP($N$1,$X$4:$Y$11,2,FALSE)&amp;$S$1&amp;A641,作業ｼｰﾄ!$B$4:$N$709,10,FALSE)</f>
        <v>#N/A</v>
      </c>
      <c r="Q641" s="39" t="e">
        <f>VLOOKUP(VLOOKUP($N$1,$X$4:$Y$11,2,FALSE)&amp;$S$1&amp;A641,作業ｼｰﾄ!$B$4:$N$709,11,FALSE)</f>
        <v>#N/A</v>
      </c>
      <c r="R641" s="39"/>
      <c r="S641" s="39"/>
      <c r="T641" s="19" t="e">
        <f>VLOOKUP(VLOOKUP($N$1,$X$4:$Y$11,2,FALSE)&amp;$S$1&amp;A641,作業ｼｰﾄ!$B$4:$N$709,12,FALSE)</f>
        <v>#N/A</v>
      </c>
      <c r="U641" s="29" t="e">
        <f>VLOOKUP(VLOOKUP($N$1,$X$4:$Y$11,2,FALSE)&amp;$S$1&amp;A641,作業ｼｰﾄ!$B$4:$N$709,13,FALSE)</f>
        <v>#N/A</v>
      </c>
    </row>
    <row r="642" spans="1:21" ht="15.75" hidden="1" customHeight="1" x14ac:dyDescent="0.15">
      <c r="A642" s="3">
        <v>639</v>
      </c>
      <c r="B642" s="3">
        <f>IF(COUNTIF($I$4:L642,I642)=1,1,0)</f>
        <v>0</v>
      </c>
      <c r="C642" s="3" t="str">
        <f>IF(B642=0,"",SUM($B$4:B642))</f>
        <v/>
      </c>
      <c r="D642" s="39" t="e">
        <f>VLOOKUP(VLOOKUP($N$1,$X$4:$Y$11,2,FALSE)&amp;$S$1&amp;A642,作業ｼｰﾄ!$B$4:$N$709,6,FALSE)</f>
        <v>#N/A</v>
      </c>
      <c r="E642" s="39"/>
      <c r="F642" s="39"/>
      <c r="G642" s="40" t="e">
        <f>VLOOKUP(VLOOKUP($N$1,$X$4:$Y$11,2,FALSE)&amp;$S$1&amp;A642,作業ｼｰﾄ!$B$4:$N$709,7,FALSE)</f>
        <v>#N/A</v>
      </c>
      <c r="H642" s="40"/>
      <c r="I642" s="38" t="e">
        <f>VLOOKUP(VLOOKUP($N$1,$X$4:$Y$11,2,FALSE)&amp;$S$1&amp;A642,作業ｼｰﾄ!$B$4:$N$709,8,FALSE)</f>
        <v>#N/A</v>
      </c>
      <c r="J642" s="38"/>
      <c r="K642" s="38"/>
      <c r="L642" s="38"/>
      <c r="M642" s="44" t="e">
        <f>VLOOKUP(VLOOKUP($N$1,$X$4:$Y$11,2,FALSE)&amp;$S$1&amp;A642,作業ｼｰﾄ!$B$4:$N$709,9,FALSE)</f>
        <v>#N/A</v>
      </c>
      <c r="N642" s="44"/>
      <c r="O642" s="44"/>
      <c r="P642" s="30" t="e">
        <f>VLOOKUP(VLOOKUP($N$1,$X$4:$Y$11,2,FALSE)&amp;$S$1&amp;A642,作業ｼｰﾄ!$B$4:$N$709,10,FALSE)</f>
        <v>#N/A</v>
      </c>
      <c r="Q642" s="39" t="e">
        <f>VLOOKUP(VLOOKUP($N$1,$X$4:$Y$11,2,FALSE)&amp;$S$1&amp;A642,作業ｼｰﾄ!$B$4:$N$709,11,FALSE)</f>
        <v>#N/A</v>
      </c>
      <c r="R642" s="39"/>
      <c r="S642" s="39"/>
      <c r="T642" s="19" t="e">
        <f>VLOOKUP(VLOOKUP($N$1,$X$4:$Y$11,2,FALSE)&amp;$S$1&amp;A642,作業ｼｰﾄ!$B$4:$N$709,12,FALSE)</f>
        <v>#N/A</v>
      </c>
      <c r="U642" s="29" t="e">
        <f>VLOOKUP(VLOOKUP($N$1,$X$4:$Y$11,2,FALSE)&amp;$S$1&amp;A642,作業ｼｰﾄ!$B$4:$N$709,13,FALSE)</f>
        <v>#N/A</v>
      </c>
    </row>
    <row r="643" spans="1:21" ht="15.75" hidden="1" customHeight="1" x14ac:dyDescent="0.15">
      <c r="A643" s="3">
        <v>640</v>
      </c>
      <c r="B643" s="3">
        <f>IF(COUNTIF($I$4:L643,I643)=1,1,0)</f>
        <v>0</v>
      </c>
      <c r="C643" s="3" t="str">
        <f>IF(B643=0,"",SUM($B$4:B643))</f>
        <v/>
      </c>
      <c r="D643" s="39" t="e">
        <f>VLOOKUP(VLOOKUP($N$1,$X$4:$Y$11,2,FALSE)&amp;$S$1&amp;A643,作業ｼｰﾄ!$B$4:$N$709,6,FALSE)</f>
        <v>#N/A</v>
      </c>
      <c r="E643" s="39"/>
      <c r="F643" s="39"/>
      <c r="G643" s="40" t="e">
        <f>VLOOKUP(VLOOKUP($N$1,$X$4:$Y$11,2,FALSE)&amp;$S$1&amp;A643,作業ｼｰﾄ!$B$4:$N$709,7,FALSE)</f>
        <v>#N/A</v>
      </c>
      <c r="H643" s="40"/>
      <c r="I643" s="38" t="e">
        <f>VLOOKUP(VLOOKUP($N$1,$X$4:$Y$11,2,FALSE)&amp;$S$1&amp;A643,作業ｼｰﾄ!$B$4:$N$709,8,FALSE)</f>
        <v>#N/A</v>
      </c>
      <c r="J643" s="38"/>
      <c r="K643" s="38"/>
      <c r="L643" s="38"/>
      <c r="M643" s="44" t="e">
        <f>VLOOKUP(VLOOKUP($N$1,$X$4:$Y$11,2,FALSE)&amp;$S$1&amp;A643,作業ｼｰﾄ!$B$4:$N$709,9,FALSE)</f>
        <v>#N/A</v>
      </c>
      <c r="N643" s="44"/>
      <c r="O643" s="44"/>
      <c r="P643" s="30" t="e">
        <f>VLOOKUP(VLOOKUP($N$1,$X$4:$Y$11,2,FALSE)&amp;$S$1&amp;A643,作業ｼｰﾄ!$B$4:$N$709,10,FALSE)</f>
        <v>#N/A</v>
      </c>
      <c r="Q643" s="39" t="e">
        <f>VLOOKUP(VLOOKUP($N$1,$X$4:$Y$11,2,FALSE)&amp;$S$1&amp;A643,作業ｼｰﾄ!$B$4:$N$709,11,FALSE)</f>
        <v>#N/A</v>
      </c>
      <c r="R643" s="39"/>
      <c r="S643" s="39"/>
      <c r="T643" s="19" t="e">
        <f>VLOOKUP(VLOOKUP($N$1,$X$4:$Y$11,2,FALSE)&amp;$S$1&amp;A643,作業ｼｰﾄ!$B$4:$N$709,12,FALSE)</f>
        <v>#N/A</v>
      </c>
      <c r="U643" s="29" t="e">
        <f>VLOOKUP(VLOOKUP($N$1,$X$4:$Y$11,2,FALSE)&amp;$S$1&amp;A643,作業ｼｰﾄ!$B$4:$N$709,13,FALSE)</f>
        <v>#N/A</v>
      </c>
    </row>
    <row r="644" spans="1:21" ht="15.75" hidden="1" customHeight="1" x14ac:dyDescent="0.15">
      <c r="A644" s="3">
        <v>641</v>
      </c>
      <c r="B644" s="3">
        <f>IF(COUNTIF($I$4:L644,I644)=1,1,0)</f>
        <v>0</v>
      </c>
      <c r="C644" s="3" t="str">
        <f>IF(B644=0,"",SUM($B$4:B644))</f>
        <v/>
      </c>
      <c r="D644" s="39" t="e">
        <f>VLOOKUP(VLOOKUP($N$1,$X$4:$Y$11,2,FALSE)&amp;$S$1&amp;A644,作業ｼｰﾄ!$B$4:$N$709,6,FALSE)</f>
        <v>#N/A</v>
      </c>
      <c r="E644" s="39"/>
      <c r="F644" s="39"/>
      <c r="G644" s="40" t="e">
        <f>VLOOKUP(VLOOKUP($N$1,$X$4:$Y$11,2,FALSE)&amp;$S$1&amp;A644,作業ｼｰﾄ!$B$4:$N$709,7,FALSE)</f>
        <v>#N/A</v>
      </c>
      <c r="H644" s="40"/>
      <c r="I644" s="38" t="e">
        <f>VLOOKUP(VLOOKUP($N$1,$X$4:$Y$11,2,FALSE)&amp;$S$1&amp;A644,作業ｼｰﾄ!$B$4:$N$709,8,FALSE)</f>
        <v>#N/A</v>
      </c>
      <c r="J644" s="38"/>
      <c r="K644" s="38"/>
      <c r="L644" s="38"/>
      <c r="M644" s="44" t="e">
        <f>VLOOKUP(VLOOKUP($N$1,$X$4:$Y$11,2,FALSE)&amp;$S$1&amp;A644,作業ｼｰﾄ!$B$4:$N$709,9,FALSE)</f>
        <v>#N/A</v>
      </c>
      <c r="N644" s="44"/>
      <c r="O644" s="44"/>
      <c r="P644" s="30" t="e">
        <f>VLOOKUP(VLOOKUP($N$1,$X$4:$Y$11,2,FALSE)&amp;$S$1&amp;A644,作業ｼｰﾄ!$B$4:$N$709,10,FALSE)</f>
        <v>#N/A</v>
      </c>
      <c r="Q644" s="39" t="e">
        <f>VLOOKUP(VLOOKUP($N$1,$X$4:$Y$11,2,FALSE)&amp;$S$1&amp;A644,作業ｼｰﾄ!$B$4:$N$709,11,FALSE)</f>
        <v>#N/A</v>
      </c>
      <c r="R644" s="39"/>
      <c r="S644" s="39"/>
      <c r="T644" s="19" t="e">
        <f>VLOOKUP(VLOOKUP($N$1,$X$4:$Y$11,2,FALSE)&amp;$S$1&amp;A644,作業ｼｰﾄ!$B$4:$N$709,12,FALSE)</f>
        <v>#N/A</v>
      </c>
      <c r="U644" s="29" t="e">
        <f>VLOOKUP(VLOOKUP($N$1,$X$4:$Y$11,2,FALSE)&amp;$S$1&amp;A644,作業ｼｰﾄ!$B$4:$N$709,13,FALSE)</f>
        <v>#N/A</v>
      </c>
    </row>
    <row r="645" spans="1:21" ht="15.75" hidden="1" customHeight="1" x14ac:dyDescent="0.15">
      <c r="A645" s="3">
        <v>642</v>
      </c>
      <c r="B645" s="3">
        <f>IF(COUNTIF($I$4:L645,I645)=1,1,0)</f>
        <v>0</v>
      </c>
      <c r="C645" s="3" t="str">
        <f>IF(B645=0,"",SUM($B$4:B645))</f>
        <v/>
      </c>
      <c r="D645" s="39" t="e">
        <f>VLOOKUP(VLOOKUP($N$1,$X$4:$Y$11,2,FALSE)&amp;$S$1&amp;A645,作業ｼｰﾄ!$B$4:$N$709,6,FALSE)</f>
        <v>#N/A</v>
      </c>
      <c r="E645" s="39"/>
      <c r="F645" s="39"/>
      <c r="G645" s="40" t="e">
        <f>VLOOKUP(VLOOKUP($N$1,$X$4:$Y$11,2,FALSE)&amp;$S$1&amp;A645,作業ｼｰﾄ!$B$4:$N$709,7,FALSE)</f>
        <v>#N/A</v>
      </c>
      <c r="H645" s="40"/>
      <c r="I645" s="38" t="e">
        <f>VLOOKUP(VLOOKUP($N$1,$X$4:$Y$11,2,FALSE)&amp;$S$1&amp;A645,作業ｼｰﾄ!$B$4:$N$709,8,FALSE)</f>
        <v>#N/A</v>
      </c>
      <c r="J645" s="38"/>
      <c r="K645" s="38"/>
      <c r="L645" s="38"/>
      <c r="M645" s="44" t="e">
        <f>VLOOKUP(VLOOKUP($N$1,$X$4:$Y$11,2,FALSE)&amp;$S$1&amp;A645,作業ｼｰﾄ!$B$4:$N$709,9,FALSE)</f>
        <v>#N/A</v>
      </c>
      <c r="N645" s="44"/>
      <c r="O645" s="44"/>
      <c r="P645" s="30" t="e">
        <f>VLOOKUP(VLOOKUP($N$1,$X$4:$Y$11,2,FALSE)&amp;$S$1&amp;A645,作業ｼｰﾄ!$B$4:$N$709,10,FALSE)</f>
        <v>#N/A</v>
      </c>
      <c r="Q645" s="39" t="e">
        <f>VLOOKUP(VLOOKUP($N$1,$X$4:$Y$11,2,FALSE)&amp;$S$1&amp;A645,作業ｼｰﾄ!$B$4:$N$709,11,FALSE)</f>
        <v>#N/A</v>
      </c>
      <c r="R645" s="39"/>
      <c r="S645" s="39"/>
      <c r="T645" s="19" t="e">
        <f>VLOOKUP(VLOOKUP($N$1,$X$4:$Y$11,2,FALSE)&amp;$S$1&amp;A645,作業ｼｰﾄ!$B$4:$N$709,12,FALSE)</f>
        <v>#N/A</v>
      </c>
      <c r="U645" s="29" t="e">
        <f>VLOOKUP(VLOOKUP($N$1,$X$4:$Y$11,2,FALSE)&amp;$S$1&amp;A645,作業ｼｰﾄ!$B$4:$N$709,13,FALSE)</f>
        <v>#N/A</v>
      </c>
    </row>
    <row r="646" spans="1:21" ht="15.75" hidden="1" customHeight="1" x14ac:dyDescent="0.15">
      <c r="A646" s="3">
        <v>643</v>
      </c>
      <c r="B646" s="3">
        <f>IF(COUNTIF($I$4:L646,I646)=1,1,0)</f>
        <v>0</v>
      </c>
      <c r="C646" s="3" t="str">
        <f>IF(B646=0,"",SUM($B$4:B646))</f>
        <v/>
      </c>
      <c r="D646" s="39" t="e">
        <f>VLOOKUP(VLOOKUP($N$1,$X$4:$Y$11,2,FALSE)&amp;$S$1&amp;A646,作業ｼｰﾄ!$B$4:$N$709,6,FALSE)</f>
        <v>#N/A</v>
      </c>
      <c r="E646" s="39"/>
      <c r="F646" s="39"/>
      <c r="G646" s="40" t="e">
        <f>VLOOKUP(VLOOKUP($N$1,$X$4:$Y$11,2,FALSE)&amp;$S$1&amp;A646,作業ｼｰﾄ!$B$4:$N$709,7,FALSE)</f>
        <v>#N/A</v>
      </c>
      <c r="H646" s="40"/>
      <c r="I646" s="38" t="e">
        <f>VLOOKUP(VLOOKUP($N$1,$X$4:$Y$11,2,FALSE)&amp;$S$1&amp;A646,作業ｼｰﾄ!$B$4:$N$709,8,FALSE)</f>
        <v>#N/A</v>
      </c>
      <c r="J646" s="38"/>
      <c r="K646" s="38"/>
      <c r="L646" s="38"/>
      <c r="M646" s="44" t="e">
        <f>VLOOKUP(VLOOKUP($N$1,$X$4:$Y$11,2,FALSE)&amp;$S$1&amp;A646,作業ｼｰﾄ!$B$4:$N$709,9,FALSE)</f>
        <v>#N/A</v>
      </c>
      <c r="N646" s="44"/>
      <c r="O646" s="44"/>
      <c r="P646" s="30" t="e">
        <f>VLOOKUP(VLOOKUP($N$1,$X$4:$Y$11,2,FALSE)&amp;$S$1&amp;A646,作業ｼｰﾄ!$B$4:$N$709,10,FALSE)</f>
        <v>#N/A</v>
      </c>
      <c r="Q646" s="39" t="e">
        <f>VLOOKUP(VLOOKUP($N$1,$X$4:$Y$11,2,FALSE)&amp;$S$1&amp;A646,作業ｼｰﾄ!$B$4:$N$709,11,FALSE)</f>
        <v>#N/A</v>
      </c>
      <c r="R646" s="39"/>
      <c r="S646" s="39"/>
      <c r="T646" s="19" t="e">
        <f>VLOOKUP(VLOOKUP($N$1,$X$4:$Y$11,2,FALSE)&amp;$S$1&amp;A646,作業ｼｰﾄ!$B$4:$N$709,12,FALSE)</f>
        <v>#N/A</v>
      </c>
      <c r="U646" s="29" t="e">
        <f>VLOOKUP(VLOOKUP($N$1,$X$4:$Y$11,2,FALSE)&amp;$S$1&amp;A646,作業ｼｰﾄ!$B$4:$N$709,13,FALSE)</f>
        <v>#N/A</v>
      </c>
    </row>
    <row r="647" spans="1:21" ht="15.75" hidden="1" customHeight="1" x14ac:dyDescent="0.15">
      <c r="A647" s="3">
        <v>644</v>
      </c>
      <c r="B647" s="3">
        <f>IF(COUNTIF($I$4:L647,I647)=1,1,0)</f>
        <v>0</v>
      </c>
      <c r="C647" s="3" t="str">
        <f>IF(B647=0,"",SUM($B$4:B647))</f>
        <v/>
      </c>
      <c r="D647" s="39" t="e">
        <f>VLOOKUP(VLOOKUP($N$1,$X$4:$Y$11,2,FALSE)&amp;$S$1&amp;A647,作業ｼｰﾄ!$B$4:$N$709,6,FALSE)</f>
        <v>#N/A</v>
      </c>
      <c r="E647" s="39"/>
      <c r="F647" s="39"/>
      <c r="G647" s="40" t="e">
        <f>VLOOKUP(VLOOKUP($N$1,$X$4:$Y$11,2,FALSE)&amp;$S$1&amp;A647,作業ｼｰﾄ!$B$4:$N$709,7,FALSE)</f>
        <v>#N/A</v>
      </c>
      <c r="H647" s="40"/>
      <c r="I647" s="38" t="e">
        <f>VLOOKUP(VLOOKUP($N$1,$X$4:$Y$11,2,FALSE)&amp;$S$1&amp;A647,作業ｼｰﾄ!$B$4:$N$709,8,FALSE)</f>
        <v>#N/A</v>
      </c>
      <c r="J647" s="38"/>
      <c r="K647" s="38"/>
      <c r="L647" s="38"/>
      <c r="M647" s="44" t="e">
        <f>VLOOKUP(VLOOKUP($N$1,$X$4:$Y$11,2,FALSE)&amp;$S$1&amp;A647,作業ｼｰﾄ!$B$4:$N$709,9,FALSE)</f>
        <v>#N/A</v>
      </c>
      <c r="N647" s="44"/>
      <c r="O647" s="44"/>
      <c r="P647" s="30" t="e">
        <f>VLOOKUP(VLOOKUP($N$1,$X$4:$Y$11,2,FALSE)&amp;$S$1&amp;A647,作業ｼｰﾄ!$B$4:$N$709,10,FALSE)</f>
        <v>#N/A</v>
      </c>
      <c r="Q647" s="39" t="e">
        <f>VLOOKUP(VLOOKUP($N$1,$X$4:$Y$11,2,FALSE)&amp;$S$1&amp;A647,作業ｼｰﾄ!$B$4:$N$709,11,FALSE)</f>
        <v>#N/A</v>
      </c>
      <c r="R647" s="39"/>
      <c r="S647" s="39"/>
      <c r="T647" s="19" t="e">
        <f>VLOOKUP(VLOOKUP($N$1,$X$4:$Y$11,2,FALSE)&amp;$S$1&amp;A647,作業ｼｰﾄ!$B$4:$N$709,12,FALSE)</f>
        <v>#N/A</v>
      </c>
      <c r="U647" s="29" t="e">
        <f>VLOOKUP(VLOOKUP($N$1,$X$4:$Y$11,2,FALSE)&amp;$S$1&amp;A647,作業ｼｰﾄ!$B$4:$N$709,13,FALSE)</f>
        <v>#N/A</v>
      </c>
    </row>
    <row r="648" spans="1:21" ht="15.75" hidden="1" customHeight="1" x14ac:dyDescent="0.15">
      <c r="A648" s="3">
        <v>645</v>
      </c>
      <c r="B648" s="3">
        <f>IF(COUNTIF($I$4:L648,I648)=1,1,0)</f>
        <v>0</v>
      </c>
      <c r="C648" s="3" t="str">
        <f>IF(B648=0,"",SUM($B$4:B648))</f>
        <v/>
      </c>
      <c r="D648" s="39" t="e">
        <f>VLOOKUP(VLOOKUP($N$1,$X$4:$Y$11,2,FALSE)&amp;$S$1&amp;A648,作業ｼｰﾄ!$B$4:$N$709,6,FALSE)</f>
        <v>#N/A</v>
      </c>
      <c r="E648" s="39"/>
      <c r="F648" s="39"/>
      <c r="G648" s="40" t="e">
        <f>VLOOKUP(VLOOKUP($N$1,$X$4:$Y$11,2,FALSE)&amp;$S$1&amp;A648,作業ｼｰﾄ!$B$4:$N$709,7,FALSE)</f>
        <v>#N/A</v>
      </c>
      <c r="H648" s="40"/>
      <c r="I648" s="38" t="e">
        <f>VLOOKUP(VLOOKUP($N$1,$X$4:$Y$11,2,FALSE)&amp;$S$1&amp;A648,作業ｼｰﾄ!$B$4:$N$709,8,FALSE)</f>
        <v>#N/A</v>
      </c>
      <c r="J648" s="38"/>
      <c r="K648" s="38"/>
      <c r="L648" s="38"/>
      <c r="M648" s="44" t="e">
        <f>VLOOKUP(VLOOKUP($N$1,$X$4:$Y$11,2,FALSE)&amp;$S$1&amp;A648,作業ｼｰﾄ!$B$4:$N$709,9,FALSE)</f>
        <v>#N/A</v>
      </c>
      <c r="N648" s="44"/>
      <c r="O648" s="44"/>
      <c r="P648" s="30" t="e">
        <f>VLOOKUP(VLOOKUP($N$1,$X$4:$Y$11,2,FALSE)&amp;$S$1&amp;A648,作業ｼｰﾄ!$B$4:$N$709,10,FALSE)</f>
        <v>#N/A</v>
      </c>
      <c r="Q648" s="39" t="e">
        <f>VLOOKUP(VLOOKUP($N$1,$X$4:$Y$11,2,FALSE)&amp;$S$1&amp;A648,作業ｼｰﾄ!$B$4:$N$709,11,FALSE)</f>
        <v>#N/A</v>
      </c>
      <c r="R648" s="39"/>
      <c r="S648" s="39"/>
      <c r="T648" s="19" t="e">
        <f>VLOOKUP(VLOOKUP($N$1,$X$4:$Y$11,2,FALSE)&amp;$S$1&amp;A648,作業ｼｰﾄ!$B$4:$N$709,12,FALSE)</f>
        <v>#N/A</v>
      </c>
      <c r="U648" s="29" t="e">
        <f>VLOOKUP(VLOOKUP($N$1,$X$4:$Y$11,2,FALSE)&amp;$S$1&amp;A648,作業ｼｰﾄ!$B$4:$N$709,13,FALSE)</f>
        <v>#N/A</v>
      </c>
    </row>
    <row r="649" spans="1:21" ht="15.75" hidden="1" customHeight="1" x14ac:dyDescent="0.15">
      <c r="A649" s="3">
        <v>646</v>
      </c>
      <c r="B649" s="3">
        <f>IF(COUNTIF($I$4:L649,I649)=1,1,0)</f>
        <v>0</v>
      </c>
      <c r="C649" s="3" t="str">
        <f>IF(B649=0,"",SUM($B$4:B649))</f>
        <v/>
      </c>
      <c r="D649" s="39" t="e">
        <f>VLOOKUP(VLOOKUP($N$1,$X$4:$Y$11,2,FALSE)&amp;$S$1&amp;A649,作業ｼｰﾄ!$B$4:$N$709,6,FALSE)</f>
        <v>#N/A</v>
      </c>
      <c r="E649" s="39"/>
      <c r="F649" s="39"/>
      <c r="G649" s="40" t="e">
        <f>VLOOKUP(VLOOKUP($N$1,$X$4:$Y$11,2,FALSE)&amp;$S$1&amp;A649,作業ｼｰﾄ!$B$4:$N$709,7,FALSE)</f>
        <v>#N/A</v>
      </c>
      <c r="H649" s="40"/>
      <c r="I649" s="38" t="e">
        <f>VLOOKUP(VLOOKUP($N$1,$X$4:$Y$11,2,FALSE)&amp;$S$1&amp;A649,作業ｼｰﾄ!$B$4:$N$709,8,FALSE)</f>
        <v>#N/A</v>
      </c>
      <c r="J649" s="38"/>
      <c r="K649" s="38"/>
      <c r="L649" s="38"/>
      <c r="M649" s="44" t="e">
        <f>VLOOKUP(VLOOKUP($N$1,$X$4:$Y$11,2,FALSE)&amp;$S$1&amp;A649,作業ｼｰﾄ!$B$4:$N$709,9,FALSE)</f>
        <v>#N/A</v>
      </c>
      <c r="N649" s="44"/>
      <c r="O649" s="44"/>
      <c r="P649" s="30" t="e">
        <f>VLOOKUP(VLOOKUP($N$1,$X$4:$Y$11,2,FALSE)&amp;$S$1&amp;A649,作業ｼｰﾄ!$B$4:$N$709,10,FALSE)</f>
        <v>#N/A</v>
      </c>
      <c r="Q649" s="39" t="e">
        <f>VLOOKUP(VLOOKUP($N$1,$X$4:$Y$11,2,FALSE)&amp;$S$1&amp;A649,作業ｼｰﾄ!$B$4:$N$709,11,FALSE)</f>
        <v>#N/A</v>
      </c>
      <c r="R649" s="39"/>
      <c r="S649" s="39"/>
      <c r="T649" s="19" t="e">
        <f>VLOOKUP(VLOOKUP($N$1,$X$4:$Y$11,2,FALSE)&amp;$S$1&amp;A649,作業ｼｰﾄ!$B$4:$N$709,12,FALSE)</f>
        <v>#N/A</v>
      </c>
      <c r="U649" s="29" t="e">
        <f>VLOOKUP(VLOOKUP($N$1,$X$4:$Y$11,2,FALSE)&amp;$S$1&amp;A649,作業ｼｰﾄ!$B$4:$N$709,13,FALSE)</f>
        <v>#N/A</v>
      </c>
    </row>
    <row r="650" spans="1:21" ht="15.75" hidden="1" customHeight="1" x14ac:dyDescent="0.15">
      <c r="A650" s="3">
        <v>647</v>
      </c>
      <c r="B650" s="3">
        <f>IF(COUNTIF($I$4:L650,I650)=1,1,0)</f>
        <v>0</v>
      </c>
      <c r="C650" s="3" t="str">
        <f>IF(B650=0,"",SUM($B$4:B650))</f>
        <v/>
      </c>
      <c r="D650" s="39" t="e">
        <f>VLOOKUP(VLOOKUP($N$1,$X$4:$Y$11,2,FALSE)&amp;$S$1&amp;A650,作業ｼｰﾄ!$B$4:$N$709,6,FALSE)</f>
        <v>#N/A</v>
      </c>
      <c r="E650" s="39"/>
      <c r="F650" s="39"/>
      <c r="G650" s="40" t="e">
        <f>VLOOKUP(VLOOKUP($N$1,$X$4:$Y$11,2,FALSE)&amp;$S$1&amp;A650,作業ｼｰﾄ!$B$4:$N$709,7,FALSE)</f>
        <v>#N/A</v>
      </c>
      <c r="H650" s="40"/>
      <c r="I650" s="38" t="e">
        <f>VLOOKUP(VLOOKUP($N$1,$X$4:$Y$11,2,FALSE)&amp;$S$1&amp;A650,作業ｼｰﾄ!$B$4:$N$709,8,FALSE)</f>
        <v>#N/A</v>
      </c>
      <c r="J650" s="38"/>
      <c r="K650" s="38"/>
      <c r="L650" s="38"/>
      <c r="M650" s="44" t="e">
        <f>VLOOKUP(VLOOKUP($N$1,$X$4:$Y$11,2,FALSE)&amp;$S$1&amp;A650,作業ｼｰﾄ!$B$4:$N$709,9,FALSE)</f>
        <v>#N/A</v>
      </c>
      <c r="N650" s="44"/>
      <c r="O650" s="44"/>
      <c r="P650" s="30" t="e">
        <f>VLOOKUP(VLOOKUP($N$1,$X$4:$Y$11,2,FALSE)&amp;$S$1&amp;A650,作業ｼｰﾄ!$B$4:$N$709,10,FALSE)</f>
        <v>#N/A</v>
      </c>
      <c r="Q650" s="39" t="e">
        <f>VLOOKUP(VLOOKUP($N$1,$X$4:$Y$11,2,FALSE)&amp;$S$1&amp;A650,作業ｼｰﾄ!$B$4:$N$709,11,FALSE)</f>
        <v>#N/A</v>
      </c>
      <c r="R650" s="39"/>
      <c r="S650" s="39"/>
      <c r="T650" s="19" t="e">
        <f>VLOOKUP(VLOOKUP($N$1,$X$4:$Y$11,2,FALSE)&amp;$S$1&amp;A650,作業ｼｰﾄ!$B$4:$N$709,12,FALSE)</f>
        <v>#N/A</v>
      </c>
      <c r="U650" s="29" t="e">
        <f>VLOOKUP(VLOOKUP($N$1,$X$4:$Y$11,2,FALSE)&amp;$S$1&amp;A650,作業ｼｰﾄ!$B$4:$N$709,13,FALSE)</f>
        <v>#N/A</v>
      </c>
    </row>
    <row r="651" spans="1:21" ht="15.75" hidden="1" customHeight="1" x14ac:dyDescent="0.15">
      <c r="A651" s="3">
        <v>648</v>
      </c>
      <c r="B651" s="3">
        <f>IF(COUNTIF($I$4:L651,I651)=1,1,0)</f>
        <v>0</v>
      </c>
      <c r="C651" s="3" t="str">
        <f>IF(B651=0,"",SUM($B$4:B651))</f>
        <v/>
      </c>
      <c r="D651" s="39" t="e">
        <f>VLOOKUP(VLOOKUP($N$1,$X$4:$Y$11,2,FALSE)&amp;$S$1&amp;A651,作業ｼｰﾄ!$B$4:$N$709,6,FALSE)</f>
        <v>#N/A</v>
      </c>
      <c r="E651" s="39"/>
      <c r="F651" s="39"/>
      <c r="G651" s="40" t="e">
        <f>VLOOKUP(VLOOKUP($N$1,$X$4:$Y$11,2,FALSE)&amp;$S$1&amp;A651,作業ｼｰﾄ!$B$4:$N$709,7,FALSE)</f>
        <v>#N/A</v>
      </c>
      <c r="H651" s="40"/>
      <c r="I651" s="38" t="e">
        <f>VLOOKUP(VLOOKUP($N$1,$X$4:$Y$11,2,FALSE)&amp;$S$1&amp;A651,作業ｼｰﾄ!$B$4:$N$709,8,FALSE)</f>
        <v>#N/A</v>
      </c>
      <c r="J651" s="38"/>
      <c r="K651" s="38"/>
      <c r="L651" s="38"/>
      <c r="M651" s="44" t="e">
        <f>VLOOKUP(VLOOKUP($N$1,$X$4:$Y$11,2,FALSE)&amp;$S$1&amp;A651,作業ｼｰﾄ!$B$4:$N$709,9,FALSE)</f>
        <v>#N/A</v>
      </c>
      <c r="N651" s="44"/>
      <c r="O651" s="44"/>
      <c r="P651" s="30" t="e">
        <f>VLOOKUP(VLOOKUP($N$1,$X$4:$Y$11,2,FALSE)&amp;$S$1&amp;A651,作業ｼｰﾄ!$B$4:$N$709,10,FALSE)</f>
        <v>#N/A</v>
      </c>
      <c r="Q651" s="39" t="e">
        <f>VLOOKUP(VLOOKUP($N$1,$X$4:$Y$11,2,FALSE)&amp;$S$1&amp;A651,作業ｼｰﾄ!$B$4:$N$709,11,FALSE)</f>
        <v>#N/A</v>
      </c>
      <c r="R651" s="39"/>
      <c r="S651" s="39"/>
      <c r="T651" s="19" t="e">
        <f>VLOOKUP(VLOOKUP($N$1,$X$4:$Y$11,2,FALSE)&amp;$S$1&amp;A651,作業ｼｰﾄ!$B$4:$N$709,12,FALSE)</f>
        <v>#N/A</v>
      </c>
      <c r="U651" s="29" t="e">
        <f>VLOOKUP(VLOOKUP($N$1,$X$4:$Y$11,2,FALSE)&amp;$S$1&amp;A651,作業ｼｰﾄ!$B$4:$N$709,13,FALSE)</f>
        <v>#N/A</v>
      </c>
    </row>
    <row r="652" spans="1:21" ht="15.75" hidden="1" customHeight="1" x14ac:dyDescent="0.15">
      <c r="A652" s="3">
        <v>649</v>
      </c>
      <c r="B652" s="3">
        <f>IF(COUNTIF($I$4:L652,I652)=1,1,0)</f>
        <v>0</v>
      </c>
      <c r="C652" s="3" t="str">
        <f>IF(B652=0,"",SUM($B$4:B652))</f>
        <v/>
      </c>
      <c r="D652" s="39" t="e">
        <f>VLOOKUP(VLOOKUP($N$1,$X$4:$Y$11,2,FALSE)&amp;$S$1&amp;A652,作業ｼｰﾄ!$B$4:$N$709,6,FALSE)</f>
        <v>#N/A</v>
      </c>
      <c r="E652" s="39"/>
      <c r="F652" s="39"/>
      <c r="G652" s="40" t="e">
        <f>VLOOKUP(VLOOKUP($N$1,$X$4:$Y$11,2,FALSE)&amp;$S$1&amp;A652,作業ｼｰﾄ!$B$4:$N$709,7,FALSE)</f>
        <v>#N/A</v>
      </c>
      <c r="H652" s="40"/>
      <c r="I652" s="38" t="e">
        <f>VLOOKUP(VLOOKUP($N$1,$X$4:$Y$11,2,FALSE)&amp;$S$1&amp;A652,作業ｼｰﾄ!$B$4:$N$709,8,FALSE)</f>
        <v>#N/A</v>
      </c>
      <c r="J652" s="38"/>
      <c r="K652" s="38"/>
      <c r="L652" s="38"/>
      <c r="M652" s="44" t="e">
        <f>VLOOKUP(VLOOKUP($N$1,$X$4:$Y$11,2,FALSE)&amp;$S$1&amp;A652,作業ｼｰﾄ!$B$4:$N$709,9,FALSE)</f>
        <v>#N/A</v>
      </c>
      <c r="N652" s="44"/>
      <c r="O652" s="44"/>
      <c r="P652" s="30" t="e">
        <f>VLOOKUP(VLOOKUP($N$1,$X$4:$Y$11,2,FALSE)&amp;$S$1&amp;A652,作業ｼｰﾄ!$B$4:$N$709,10,FALSE)</f>
        <v>#N/A</v>
      </c>
      <c r="Q652" s="39" t="e">
        <f>VLOOKUP(VLOOKUP($N$1,$X$4:$Y$11,2,FALSE)&amp;$S$1&amp;A652,作業ｼｰﾄ!$B$4:$N$709,11,FALSE)</f>
        <v>#N/A</v>
      </c>
      <c r="R652" s="39"/>
      <c r="S652" s="39"/>
      <c r="T652" s="19" t="e">
        <f>VLOOKUP(VLOOKUP($N$1,$X$4:$Y$11,2,FALSE)&amp;$S$1&amp;A652,作業ｼｰﾄ!$B$4:$N$709,12,FALSE)</f>
        <v>#N/A</v>
      </c>
      <c r="U652" s="29" t="e">
        <f>VLOOKUP(VLOOKUP($N$1,$X$4:$Y$11,2,FALSE)&amp;$S$1&amp;A652,作業ｼｰﾄ!$B$4:$N$709,13,FALSE)</f>
        <v>#N/A</v>
      </c>
    </row>
    <row r="653" spans="1:21" ht="15.75" hidden="1" customHeight="1" x14ac:dyDescent="0.15">
      <c r="A653" s="3">
        <v>650</v>
      </c>
      <c r="B653" s="3">
        <f>IF(COUNTIF($I$4:L653,I653)=1,1,0)</f>
        <v>0</v>
      </c>
      <c r="C653" s="3" t="str">
        <f>IF(B653=0,"",SUM($B$4:B653))</f>
        <v/>
      </c>
      <c r="D653" s="39" t="e">
        <f>VLOOKUP(VLOOKUP($N$1,$X$4:$Y$11,2,FALSE)&amp;$S$1&amp;A653,作業ｼｰﾄ!$B$4:$N$709,6,FALSE)</f>
        <v>#N/A</v>
      </c>
      <c r="E653" s="39"/>
      <c r="F653" s="39"/>
      <c r="G653" s="40" t="e">
        <f>VLOOKUP(VLOOKUP($N$1,$X$4:$Y$11,2,FALSE)&amp;$S$1&amp;A653,作業ｼｰﾄ!$B$4:$N$709,7,FALSE)</f>
        <v>#N/A</v>
      </c>
      <c r="H653" s="40"/>
      <c r="I653" s="38" t="e">
        <f>VLOOKUP(VLOOKUP($N$1,$X$4:$Y$11,2,FALSE)&amp;$S$1&amp;A653,作業ｼｰﾄ!$B$4:$N$709,8,FALSE)</f>
        <v>#N/A</v>
      </c>
      <c r="J653" s="38"/>
      <c r="K653" s="38"/>
      <c r="L653" s="38"/>
      <c r="M653" s="44" t="e">
        <f>VLOOKUP(VLOOKUP($N$1,$X$4:$Y$11,2,FALSE)&amp;$S$1&amp;A653,作業ｼｰﾄ!$B$4:$N$709,9,FALSE)</f>
        <v>#N/A</v>
      </c>
      <c r="N653" s="44"/>
      <c r="O653" s="44"/>
      <c r="P653" s="30" t="e">
        <f>VLOOKUP(VLOOKUP($N$1,$X$4:$Y$11,2,FALSE)&amp;$S$1&amp;A653,作業ｼｰﾄ!$B$4:$N$709,10,FALSE)</f>
        <v>#N/A</v>
      </c>
      <c r="Q653" s="39" t="e">
        <f>VLOOKUP(VLOOKUP($N$1,$X$4:$Y$11,2,FALSE)&amp;$S$1&amp;A653,作業ｼｰﾄ!$B$4:$N$709,11,FALSE)</f>
        <v>#N/A</v>
      </c>
      <c r="R653" s="39"/>
      <c r="S653" s="39"/>
      <c r="T653" s="19" t="e">
        <f>VLOOKUP(VLOOKUP($N$1,$X$4:$Y$11,2,FALSE)&amp;$S$1&amp;A653,作業ｼｰﾄ!$B$4:$N$709,12,FALSE)</f>
        <v>#N/A</v>
      </c>
      <c r="U653" s="29" t="e">
        <f>VLOOKUP(VLOOKUP($N$1,$X$4:$Y$11,2,FALSE)&amp;$S$1&amp;A653,作業ｼｰﾄ!$B$4:$N$709,13,FALSE)</f>
        <v>#N/A</v>
      </c>
    </row>
    <row r="654" spans="1:21" ht="15.75" hidden="1" customHeight="1" x14ac:dyDescent="0.15">
      <c r="A654" s="3">
        <v>651</v>
      </c>
      <c r="B654" s="3">
        <f>IF(COUNTIF($I$4:L654,I654)=1,1,0)</f>
        <v>0</v>
      </c>
      <c r="C654" s="3" t="str">
        <f>IF(B654=0,"",SUM($B$4:B654))</f>
        <v/>
      </c>
      <c r="D654" s="39" t="e">
        <f>VLOOKUP(VLOOKUP($N$1,$X$4:$Y$11,2,FALSE)&amp;$S$1&amp;A654,作業ｼｰﾄ!$B$4:$N$709,6,FALSE)</f>
        <v>#N/A</v>
      </c>
      <c r="E654" s="39"/>
      <c r="F654" s="39"/>
      <c r="G654" s="40" t="e">
        <f>VLOOKUP(VLOOKUP($N$1,$X$4:$Y$11,2,FALSE)&amp;$S$1&amp;A654,作業ｼｰﾄ!$B$4:$N$709,7,FALSE)</f>
        <v>#N/A</v>
      </c>
      <c r="H654" s="40"/>
      <c r="I654" s="38" t="e">
        <f>VLOOKUP(VLOOKUP($N$1,$X$4:$Y$11,2,FALSE)&amp;$S$1&amp;A654,作業ｼｰﾄ!$B$4:$N$709,8,FALSE)</f>
        <v>#N/A</v>
      </c>
      <c r="J654" s="38"/>
      <c r="K654" s="38"/>
      <c r="L654" s="38"/>
      <c r="M654" s="44" t="e">
        <f>VLOOKUP(VLOOKUP($N$1,$X$4:$Y$11,2,FALSE)&amp;$S$1&amp;A654,作業ｼｰﾄ!$B$4:$N$709,9,FALSE)</f>
        <v>#N/A</v>
      </c>
      <c r="N654" s="44"/>
      <c r="O654" s="44"/>
      <c r="P654" s="30" t="e">
        <f>VLOOKUP(VLOOKUP($N$1,$X$4:$Y$11,2,FALSE)&amp;$S$1&amp;A654,作業ｼｰﾄ!$B$4:$N$709,10,FALSE)</f>
        <v>#N/A</v>
      </c>
      <c r="Q654" s="39" t="e">
        <f>VLOOKUP(VLOOKUP($N$1,$X$4:$Y$11,2,FALSE)&amp;$S$1&amp;A654,作業ｼｰﾄ!$B$4:$N$709,11,FALSE)</f>
        <v>#N/A</v>
      </c>
      <c r="R654" s="39"/>
      <c r="S654" s="39"/>
      <c r="T654" s="19" t="e">
        <f>VLOOKUP(VLOOKUP($N$1,$X$4:$Y$11,2,FALSE)&amp;$S$1&amp;A654,作業ｼｰﾄ!$B$4:$N$709,12,FALSE)</f>
        <v>#N/A</v>
      </c>
      <c r="U654" s="29" t="e">
        <f>VLOOKUP(VLOOKUP($N$1,$X$4:$Y$11,2,FALSE)&amp;$S$1&amp;A654,作業ｼｰﾄ!$B$4:$N$709,13,FALSE)</f>
        <v>#N/A</v>
      </c>
    </row>
    <row r="655" spans="1:21" ht="15.75" hidden="1" customHeight="1" x14ac:dyDescent="0.15">
      <c r="A655" s="3">
        <v>652</v>
      </c>
      <c r="B655" s="3">
        <f>IF(COUNTIF($I$4:L655,I655)=1,1,0)</f>
        <v>0</v>
      </c>
      <c r="C655" s="3" t="str">
        <f>IF(B655=0,"",SUM($B$4:B655))</f>
        <v/>
      </c>
      <c r="D655" s="39" t="e">
        <f>VLOOKUP(VLOOKUP($N$1,$X$4:$Y$11,2,FALSE)&amp;$S$1&amp;A655,作業ｼｰﾄ!$B$4:$N$709,6,FALSE)</f>
        <v>#N/A</v>
      </c>
      <c r="E655" s="39"/>
      <c r="F655" s="39"/>
      <c r="G655" s="40" t="e">
        <f>VLOOKUP(VLOOKUP($N$1,$X$4:$Y$11,2,FALSE)&amp;$S$1&amp;A655,作業ｼｰﾄ!$B$4:$N$709,7,FALSE)</f>
        <v>#N/A</v>
      </c>
      <c r="H655" s="40"/>
      <c r="I655" s="38" t="e">
        <f>VLOOKUP(VLOOKUP($N$1,$X$4:$Y$11,2,FALSE)&amp;$S$1&amp;A655,作業ｼｰﾄ!$B$4:$N$709,8,FALSE)</f>
        <v>#N/A</v>
      </c>
      <c r="J655" s="38"/>
      <c r="K655" s="38"/>
      <c r="L655" s="38"/>
      <c r="M655" s="44" t="e">
        <f>VLOOKUP(VLOOKUP($N$1,$X$4:$Y$11,2,FALSE)&amp;$S$1&amp;A655,作業ｼｰﾄ!$B$4:$N$709,9,FALSE)</f>
        <v>#N/A</v>
      </c>
      <c r="N655" s="44"/>
      <c r="O655" s="44"/>
      <c r="P655" s="30" t="e">
        <f>VLOOKUP(VLOOKUP($N$1,$X$4:$Y$11,2,FALSE)&amp;$S$1&amp;A655,作業ｼｰﾄ!$B$4:$N$709,10,FALSE)</f>
        <v>#N/A</v>
      </c>
      <c r="Q655" s="39" t="e">
        <f>VLOOKUP(VLOOKUP($N$1,$X$4:$Y$11,2,FALSE)&amp;$S$1&amp;A655,作業ｼｰﾄ!$B$4:$N$709,11,FALSE)</f>
        <v>#N/A</v>
      </c>
      <c r="R655" s="39"/>
      <c r="S655" s="39"/>
      <c r="T655" s="19" t="e">
        <f>VLOOKUP(VLOOKUP($N$1,$X$4:$Y$11,2,FALSE)&amp;$S$1&amp;A655,作業ｼｰﾄ!$B$4:$N$709,12,FALSE)</f>
        <v>#N/A</v>
      </c>
      <c r="U655" s="29" t="e">
        <f>VLOOKUP(VLOOKUP($N$1,$X$4:$Y$11,2,FALSE)&amp;$S$1&amp;A655,作業ｼｰﾄ!$B$4:$N$709,13,FALSE)</f>
        <v>#N/A</v>
      </c>
    </row>
    <row r="656" spans="1:21" ht="15.75" hidden="1" customHeight="1" x14ac:dyDescent="0.15">
      <c r="A656" s="3">
        <v>653</v>
      </c>
      <c r="B656" s="3">
        <f>IF(COUNTIF($I$4:L656,I656)=1,1,0)</f>
        <v>0</v>
      </c>
      <c r="C656" s="3" t="str">
        <f>IF(B656=0,"",SUM($B$4:B656))</f>
        <v/>
      </c>
      <c r="D656" s="39" t="e">
        <f>VLOOKUP(VLOOKUP($N$1,$X$4:$Y$11,2,FALSE)&amp;$S$1&amp;A656,作業ｼｰﾄ!$B$4:$N$709,6,FALSE)</f>
        <v>#N/A</v>
      </c>
      <c r="E656" s="39"/>
      <c r="F656" s="39"/>
      <c r="G656" s="40" t="e">
        <f>VLOOKUP(VLOOKUP($N$1,$X$4:$Y$11,2,FALSE)&amp;$S$1&amp;A656,作業ｼｰﾄ!$B$4:$N$709,7,FALSE)</f>
        <v>#N/A</v>
      </c>
      <c r="H656" s="40"/>
      <c r="I656" s="38" t="e">
        <f>VLOOKUP(VLOOKUP($N$1,$X$4:$Y$11,2,FALSE)&amp;$S$1&amp;A656,作業ｼｰﾄ!$B$4:$N$709,8,FALSE)</f>
        <v>#N/A</v>
      </c>
      <c r="J656" s="38"/>
      <c r="K656" s="38"/>
      <c r="L656" s="38"/>
      <c r="M656" s="44" t="e">
        <f>VLOOKUP(VLOOKUP($N$1,$X$4:$Y$11,2,FALSE)&amp;$S$1&amp;A656,作業ｼｰﾄ!$B$4:$N$709,9,FALSE)</f>
        <v>#N/A</v>
      </c>
      <c r="N656" s="44"/>
      <c r="O656" s="44"/>
      <c r="P656" s="30" t="e">
        <f>VLOOKUP(VLOOKUP($N$1,$X$4:$Y$11,2,FALSE)&amp;$S$1&amp;A656,作業ｼｰﾄ!$B$4:$N$709,10,FALSE)</f>
        <v>#N/A</v>
      </c>
      <c r="Q656" s="39" t="e">
        <f>VLOOKUP(VLOOKUP($N$1,$X$4:$Y$11,2,FALSE)&amp;$S$1&amp;A656,作業ｼｰﾄ!$B$4:$N$709,11,FALSE)</f>
        <v>#N/A</v>
      </c>
      <c r="R656" s="39"/>
      <c r="S656" s="39"/>
      <c r="T656" s="19" t="e">
        <f>VLOOKUP(VLOOKUP($N$1,$X$4:$Y$11,2,FALSE)&amp;$S$1&amp;A656,作業ｼｰﾄ!$B$4:$N$709,12,FALSE)</f>
        <v>#N/A</v>
      </c>
      <c r="U656" s="29" t="e">
        <f>VLOOKUP(VLOOKUP($N$1,$X$4:$Y$11,2,FALSE)&amp;$S$1&amp;A656,作業ｼｰﾄ!$B$4:$N$709,13,FALSE)</f>
        <v>#N/A</v>
      </c>
    </row>
    <row r="657" spans="1:21" ht="15.75" hidden="1" customHeight="1" x14ac:dyDescent="0.15">
      <c r="A657" s="3">
        <v>654</v>
      </c>
      <c r="B657" s="3">
        <f>IF(COUNTIF($I$4:L657,I657)=1,1,0)</f>
        <v>0</v>
      </c>
      <c r="C657" s="3" t="str">
        <f>IF(B657=0,"",SUM($B$4:B657))</f>
        <v/>
      </c>
      <c r="D657" s="39" t="e">
        <f>VLOOKUP(VLOOKUP($N$1,$X$4:$Y$11,2,FALSE)&amp;$S$1&amp;A657,作業ｼｰﾄ!$B$4:$N$709,6,FALSE)</f>
        <v>#N/A</v>
      </c>
      <c r="E657" s="39"/>
      <c r="F657" s="39"/>
      <c r="G657" s="40" t="e">
        <f>VLOOKUP(VLOOKUP($N$1,$X$4:$Y$11,2,FALSE)&amp;$S$1&amp;A657,作業ｼｰﾄ!$B$4:$N$709,7,FALSE)</f>
        <v>#N/A</v>
      </c>
      <c r="H657" s="40"/>
      <c r="I657" s="38" t="e">
        <f>VLOOKUP(VLOOKUP($N$1,$X$4:$Y$11,2,FALSE)&amp;$S$1&amp;A657,作業ｼｰﾄ!$B$4:$N$709,8,FALSE)</f>
        <v>#N/A</v>
      </c>
      <c r="J657" s="38"/>
      <c r="K657" s="38"/>
      <c r="L657" s="38"/>
      <c r="M657" s="44" t="e">
        <f>VLOOKUP(VLOOKUP($N$1,$X$4:$Y$11,2,FALSE)&amp;$S$1&amp;A657,作業ｼｰﾄ!$B$4:$N$709,9,FALSE)</f>
        <v>#N/A</v>
      </c>
      <c r="N657" s="44"/>
      <c r="O657" s="44"/>
      <c r="P657" s="30" t="e">
        <f>VLOOKUP(VLOOKUP($N$1,$X$4:$Y$11,2,FALSE)&amp;$S$1&amp;A657,作業ｼｰﾄ!$B$4:$N$709,10,FALSE)</f>
        <v>#N/A</v>
      </c>
      <c r="Q657" s="39" t="e">
        <f>VLOOKUP(VLOOKUP($N$1,$X$4:$Y$11,2,FALSE)&amp;$S$1&amp;A657,作業ｼｰﾄ!$B$4:$N$709,11,FALSE)</f>
        <v>#N/A</v>
      </c>
      <c r="R657" s="39"/>
      <c r="S657" s="39"/>
      <c r="T657" s="19" t="e">
        <f>VLOOKUP(VLOOKUP($N$1,$X$4:$Y$11,2,FALSE)&amp;$S$1&amp;A657,作業ｼｰﾄ!$B$4:$N$709,12,FALSE)</f>
        <v>#N/A</v>
      </c>
      <c r="U657" s="29" t="e">
        <f>VLOOKUP(VLOOKUP($N$1,$X$4:$Y$11,2,FALSE)&amp;$S$1&amp;A657,作業ｼｰﾄ!$B$4:$N$709,13,FALSE)</f>
        <v>#N/A</v>
      </c>
    </row>
    <row r="658" spans="1:21" ht="15.75" hidden="1" customHeight="1" x14ac:dyDescent="0.15">
      <c r="A658" s="3">
        <v>655</v>
      </c>
      <c r="B658" s="3">
        <f>IF(COUNTIF($I$4:L658,I658)=1,1,0)</f>
        <v>0</v>
      </c>
      <c r="C658" s="3" t="str">
        <f>IF(B658=0,"",SUM($B$4:B658))</f>
        <v/>
      </c>
      <c r="D658" s="39" t="e">
        <f>VLOOKUP(VLOOKUP($N$1,$X$4:$Y$11,2,FALSE)&amp;$S$1&amp;A658,作業ｼｰﾄ!$B$4:$N$709,6,FALSE)</f>
        <v>#N/A</v>
      </c>
      <c r="E658" s="39"/>
      <c r="F658" s="39"/>
      <c r="G658" s="40" t="e">
        <f>VLOOKUP(VLOOKUP($N$1,$X$4:$Y$11,2,FALSE)&amp;$S$1&amp;A658,作業ｼｰﾄ!$B$4:$N$709,7,FALSE)</f>
        <v>#N/A</v>
      </c>
      <c r="H658" s="40"/>
      <c r="I658" s="38" t="e">
        <f>VLOOKUP(VLOOKUP($N$1,$X$4:$Y$11,2,FALSE)&amp;$S$1&amp;A658,作業ｼｰﾄ!$B$4:$N$709,8,FALSE)</f>
        <v>#N/A</v>
      </c>
      <c r="J658" s="38"/>
      <c r="K658" s="38"/>
      <c r="L658" s="38"/>
      <c r="M658" s="44" t="e">
        <f>VLOOKUP(VLOOKUP($N$1,$X$4:$Y$11,2,FALSE)&amp;$S$1&amp;A658,作業ｼｰﾄ!$B$4:$N$709,9,FALSE)</f>
        <v>#N/A</v>
      </c>
      <c r="N658" s="44"/>
      <c r="O658" s="44"/>
      <c r="P658" s="30" t="e">
        <f>VLOOKUP(VLOOKUP($N$1,$X$4:$Y$11,2,FALSE)&amp;$S$1&amp;A658,作業ｼｰﾄ!$B$4:$N$709,10,FALSE)</f>
        <v>#N/A</v>
      </c>
      <c r="Q658" s="39" t="e">
        <f>VLOOKUP(VLOOKUP($N$1,$X$4:$Y$11,2,FALSE)&amp;$S$1&amp;A658,作業ｼｰﾄ!$B$4:$N$709,11,FALSE)</f>
        <v>#N/A</v>
      </c>
      <c r="R658" s="39"/>
      <c r="S658" s="39"/>
      <c r="T658" s="19" t="e">
        <f>VLOOKUP(VLOOKUP($N$1,$X$4:$Y$11,2,FALSE)&amp;$S$1&amp;A658,作業ｼｰﾄ!$B$4:$N$709,12,FALSE)</f>
        <v>#N/A</v>
      </c>
      <c r="U658" s="29" t="e">
        <f>VLOOKUP(VLOOKUP($N$1,$X$4:$Y$11,2,FALSE)&amp;$S$1&amp;A658,作業ｼｰﾄ!$B$4:$N$709,13,FALSE)</f>
        <v>#N/A</v>
      </c>
    </row>
    <row r="659" spans="1:21" ht="15.75" hidden="1" customHeight="1" x14ac:dyDescent="0.15">
      <c r="A659" s="3">
        <v>656</v>
      </c>
      <c r="B659" s="3">
        <f>IF(COUNTIF($I$4:L659,I659)=1,1,0)</f>
        <v>0</v>
      </c>
      <c r="C659" s="3" t="str">
        <f>IF(B659=0,"",SUM($B$4:B659))</f>
        <v/>
      </c>
      <c r="D659" s="39" t="e">
        <f>VLOOKUP(VLOOKUP($N$1,$X$4:$Y$11,2,FALSE)&amp;$S$1&amp;A659,作業ｼｰﾄ!$B$4:$N$709,6,FALSE)</f>
        <v>#N/A</v>
      </c>
      <c r="E659" s="39"/>
      <c r="F659" s="39"/>
      <c r="G659" s="40" t="e">
        <f>VLOOKUP(VLOOKUP($N$1,$X$4:$Y$11,2,FALSE)&amp;$S$1&amp;A659,作業ｼｰﾄ!$B$4:$N$709,7,FALSE)</f>
        <v>#N/A</v>
      </c>
      <c r="H659" s="40"/>
      <c r="I659" s="38" t="e">
        <f>VLOOKUP(VLOOKUP($N$1,$X$4:$Y$11,2,FALSE)&amp;$S$1&amp;A659,作業ｼｰﾄ!$B$4:$N$709,8,FALSE)</f>
        <v>#N/A</v>
      </c>
      <c r="J659" s="38"/>
      <c r="K659" s="38"/>
      <c r="L659" s="38"/>
      <c r="M659" s="44" t="e">
        <f>VLOOKUP(VLOOKUP($N$1,$X$4:$Y$11,2,FALSE)&amp;$S$1&amp;A659,作業ｼｰﾄ!$B$4:$N$709,9,FALSE)</f>
        <v>#N/A</v>
      </c>
      <c r="N659" s="44"/>
      <c r="O659" s="44"/>
      <c r="P659" s="30" t="e">
        <f>VLOOKUP(VLOOKUP($N$1,$X$4:$Y$11,2,FALSE)&amp;$S$1&amp;A659,作業ｼｰﾄ!$B$4:$N$709,10,FALSE)</f>
        <v>#N/A</v>
      </c>
      <c r="Q659" s="39" t="e">
        <f>VLOOKUP(VLOOKUP($N$1,$X$4:$Y$11,2,FALSE)&amp;$S$1&amp;A659,作業ｼｰﾄ!$B$4:$N$709,11,FALSE)</f>
        <v>#N/A</v>
      </c>
      <c r="R659" s="39"/>
      <c r="S659" s="39"/>
      <c r="T659" s="19" t="e">
        <f>VLOOKUP(VLOOKUP($N$1,$X$4:$Y$11,2,FALSE)&amp;$S$1&amp;A659,作業ｼｰﾄ!$B$4:$N$709,12,FALSE)</f>
        <v>#N/A</v>
      </c>
      <c r="U659" s="29" t="e">
        <f>VLOOKUP(VLOOKUP($N$1,$X$4:$Y$11,2,FALSE)&amp;$S$1&amp;A659,作業ｼｰﾄ!$B$4:$N$709,13,FALSE)</f>
        <v>#N/A</v>
      </c>
    </row>
    <row r="660" spans="1:21" ht="15.75" hidden="1" customHeight="1" x14ac:dyDescent="0.15">
      <c r="A660" s="3">
        <v>657</v>
      </c>
      <c r="B660" s="3">
        <f>IF(COUNTIF($I$4:L660,I660)=1,1,0)</f>
        <v>0</v>
      </c>
      <c r="C660" s="3" t="str">
        <f>IF(B660=0,"",SUM($B$4:B660))</f>
        <v/>
      </c>
      <c r="D660" s="39" t="e">
        <f>VLOOKUP(VLOOKUP($N$1,$X$4:$Y$11,2,FALSE)&amp;$S$1&amp;A660,作業ｼｰﾄ!$B$4:$N$709,6,FALSE)</f>
        <v>#N/A</v>
      </c>
      <c r="E660" s="39"/>
      <c r="F660" s="39"/>
      <c r="G660" s="40" t="e">
        <f>VLOOKUP(VLOOKUP($N$1,$X$4:$Y$11,2,FALSE)&amp;$S$1&amp;A660,作業ｼｰﾄ!$B$4:$N$709,7,FALSE)</f>
        <v>#N/A</v>
      </c>
      <c r="H660" s="40"/>
      <c r="I660" s="38" t="e">
        <f>VLOOKUP(VLOOKUP($N$1,$X$4:$Y$11,2,FALSE)&amp;$S$1&amp;A660,作業ｼｰﾄ!$B$4:$N$709,8,FALSE)</f>
        <v>#N/A</v>
      </c>
      <c r="J660" s="38"/>
      <c r="K660" s="38"/>
      <c r="L660" s="38"/>
      <c r="M660" s="44" t="e">
        <f>VLOOKUP(VLOOKUP($N$1,$X$4:$Y$11,2,FALSE)&amp;$S$1&amp;A660,作業ｼｰﾄ!$B$4:$N$709,9,FALSE)</f>
        <v>#N/A</v>
      </c>
      <c r="N660" s="44"/>
      <c r="O660" s="44"/>
      <c r="P660" s="30" t="e">
        <f>VLOOKUP(VLOOKUP($N$1,$X$4:$Y$11,2,FALSE)&amp;$S$1&amp;A660,作業ｼｰﾄ!$B$4:$N$709,10,FALSE)</f>
        <v>#N/A</v>
      </c>
      <c r="Q660" s="39" t="e">
        <f>VLOOKUP(VLOOKUP($N$1,$X$4:$Y$11,2,FALSE)&amp;$S$1&amp;A660,作業ｼｰﾄ!$B$4:$N$709,11,FALSE)</f>
        <v>#N/A</v>
      </c>
      <c r="R660" s="39"/>
      <c r="S660" s="39"/>
      <c r="T660" s="19" t="e">
        <f>VLOOKUP(VLOOKUP($N$1,$X$4:$Y$11,2,FALSE)&amp;$S$1&amp;A660,作業ｼｰﾄ!$B$4:$N$709,12,FALSE)</f>
        <v>#N/A</v>
      </c>
      <c r="U660" s="29" t="e">
        <f>VLOOKUP(VLOOKUP($N$1,$X$4:$Y$11,2,FALSE)&amp;$S$1&amp;A660,作業ｼｰﾄ!$B$4:$N$709,13,FALSE)</f>
        <v>#N/A</v>
      </c>
    </row>
    <row r="661" spans="1:21" ht="15.75" hidden="1" customHeight="1" x14ac:dyDescent="0.15">
      <c r="A661" s="3">
        <v>658</v>
      </c>
      <c r="B661" s="3">
        <f>IF(COUNTIF($I$4:L661,I661)=1,1,0)</f>
        <v>0</v>
      </c>
      <c r="C661" s="3" t="str">
        <f>IF(B661=0,"",SUM($B$4:B661))</f>
        <v/>
      </c>
      <c r="D661" s="39" t="e">
        <f>VLOOKUP(VLOOKUP($N$1,$X$4:$Y$11,2,FALSE)&amp;$S$1&amp;A661,作業ｼｰﾄ!$B$4:$N$709,6,FALSE)</f>
        <v>#N/A</v>
      </c>
      <c r="E661" s="39"/>
      <c r="F661" s="39"/>
      <c r="G661" s="40" t="e">
        <f>VLOOKUP(VLOOKUP($N$1,$X$4:$Y$11,2,FALSE)&amp;$S$1&amp;A661,作業ｼｰﾄ!$B$4:$N$709,7,FALSE)</f>
        <v>#N/A</v>
      </c>
      <c r="H661" s="40"/>
      <c r="I661" s="38" t="e">
        <f>VLOOKUP(VLOOKUP($N$1,$X$4:$Y$11,2,FALSE)&amp;$S$1&amp;A661,作業ｼｰﾄ!$B$4:$N$709,8,FALSE)</f>
        <v>#N/A</v>
      </c>
      <c r="J661" s="38"/>
      <c r="K661" s="38"/>
      <c r="L661" s="38"/>
      <c r="M661" s="44" t="e">
        <f>VLOOKUP(VLOOKUP($N$1,$X$4:$Y$11,2,FALSE)&amp;$S$1&amp;A661,作業ｼｰﾄ!$B$4:$N$709,9,FALSE)</f>
        <v>#N/A</v>
      </c>
      <c r="N661" s="44"/>
      <c r="O661" s="44"/>
      <c r="P661" s="30" t="e">
        <f>VLOOKUP(VLOOKUP($N$1,$X$4:$Y$11,2,FALSE)&amp;$S$1&amp;A661,作業ｼｰﾄ!$B$4:$N$709,10,FALSE)</f>
        <v>#N/A</v>
      </c>
      <c r="Q661" s="39" t="e">
        <f>VLOOKUP(VLOOKUP($N$1,$X$4:$Y$11,2,FALSE)&amp;$S$1&amp;A661,作業ｼｰﾄ!$B$4:$N$709,11,FALSE)</f>
        <v>#N/A</v>
      </c>
      <c r="R661" s="39"/>
      <c r="S661" s="39"/>
      <c r="T661" s="19" t="e">
        <f>VLOOKUP(VLOOKUP($N$1,$X$4:$Y$11,2,FALSE)&amp;$S$1&amp;A661,作業ｼｰﾄ!$B$4:$N$709,12,FALSE)</f>
        <v>#N/A</v>
      </c>
      <c r="U661" s="29" t="e">
        <f>VLOOKUP(VLOOKUP($N$1,$X$4:$Y$11,2,FALSE)&amp;$S$1&amp;A661,作業ｼｰﾄ!$B$4:$N$709,13,FALSE)</f>
        <v>#N/A</v>
      </c>
    </row>
    <row r="662" spans="1:21" ht="15.75" hidden="1" customHeight="1" x14ac:dyDescent="0.15">
      <c r="A662" s="3">
        <v>659</v>
      </c>
      <c r="B662" s="3">
        <f>IF(COUNTIF($I$4:L662,I662)=1,1,0)</f>
        <v>0</v>
      </c>
      <c r="C662" s="3" t="str">
        <f>IF(B662=0,"",SUM($B$4:B662))</f>
        <v/>
      </c>
      <c r="D662" s="39" t="e">
        <f>VLOOKUP(VLOOKUP($N$1,$X$4:$Y$11,2,FALSE)&amp;$S$1&amp;A662,作業ｼｰﾄ!$B$4:$N$709,6,FALSE)</f>
        <v>#N/A</v>
      </c>
      <c r="E662" s="39"/>
      <c r="F662" s="39"/>
      <c r="G662" s="40" t="e">
        <f>VLOOKUP(VLOOKUP($N$1,$X$4:$Y$11,2,FALSE)&amp;$S$1&amp;A662,作業ｼｰﾄ!$B$4:$N$709,7,FALSE)</f>
        <v>#N/A</v>
      </c>
      <c r="H662" s="40"/>
      <c r="I662" s="38" t="e">
        <f>VLOOKUP(VLOOKUP($N$1,$X$4:$Y$11,2,FALSE)&amp;$S$1&amp;A662,作業ｼｰﾄ!$B$4:$N$709,8,FALSE)</f>
        <v>#N/A</v>
      </c>
      <c r="J662" s="38"/>
      <c r="K662" s="38"/>
      <c r="L662" s="38"/>
      <c r="M662" s="44" t="e">
        <f>VLOOKUP(VLOOKUP($N$1,$X$4:$Y$11,2,FALSE)&amp;$S$1&amp;A662,作業ｼｰﾄ!$B$4:$N$709,9,FALSE)</f>
        <v>#N/A</v>
      </c>
      <c r="N662" s="44"/>
      <c r="O662" s="44"/>
      <c r="P662" s="30" t="e">
        <f>VLOOKUP(VLOOKUP($N$1,$X$4:$Y$11,2,FALSE)&amp;$S$1&amp;A662,作業ｼｰﾄ!$B$4:$N$709,10,FALSE)</f>
        <v>#N/A</v>
      </c>
      <c r="Q662" s="39" t="e">
        <f>VLOOKUP(VLOOKUP($N$1,$X$4:$Y$11,2,FALSE)&amp;$S$1&amp;A662,作業ｼｰﾄ!$B$4:$N$709,11,FALSE)</f>
        <v>#N/A</v>
      </c>
      <c r="R662" s="39"/>
      <c r="S662" s="39"/>
      <c r="T662" s="19" t="e">
        <f>VLOOKUP(VLOOKUP($N$1,$X$4:$Y$11,2,FALSE)&amp;$S$1&amp;A662,作業ｼｰﾄ!$B$4:$N$709,12,FALSE)</f>
        <v>#N/A</v>
      </c>
      <c r="U662" s="29" t="e">
        <f>VLOOKUP(VLOOKUP($N$1,$X$4:$Y$11,2,FALSE)&amp;$S$1&amp;A662,作業ｼｰﾄ!$B$4:$N$709,13,FALSE)</f>
        <v>#N/A</v>
      </c>
    </row>
    <row r="663" spans="1:21" ht="15.75" hidden="1" customHeight="1" x14ac:dyDescent="0.15">
      <c r="A663" s="3">
        <v>660</v>
      </c>
      <c r="B663" s="3">
        <f>IF(COUNTIF($I$4:L663,I663)=1,1,0)</f>
        <v>0</v>
      </c>
      <c r="C663" s="3" t="str">
        <f>IF(B663=0,"",SUM($B$4:B663))</f>
        <v/>
      </c>
      <c r="D663" s="39" t="e">
        <f>VLOOKUP(VLOOKUP($N$1,$X$4:$Y$11,2,FALSE)&amp;$S$1&amp;A663,作業ｼｰﾄ!$B$4:$N$709,6,FALSE)</f>
        <v>#N/A</v>
      </c>
      <c r="E663" s="39"/>
      <c r="F663" s="39"/>
      <c r="G663" s="40" t="e">
        <f>VLOOKUP(VLOOKUP($N$1,$X$4:$Y$11,2,FALSE)&amp;$S$1&amp;A663,作業ｼｰﾄ!$B$4:$N$709,7,FALSE)</f>
        <v>#N/A</v>
      </c>
      <c r="H663" s="40"/>
      <c r="I663" s="38" t="e">
        <f>VLOOKUP(VLOOKUP($N$1,$X$4:$Y$11,2,FALSE)&amp;$S$1&amp;A663,作業ｼｰﾄ!$B$4:$N$709,8,FALSE)</f>
        <v>#N/A</v>
      </c>
      <c r="J663" s="38"/>
      <c r="K663" s="38"/>
      <c r="L663" s="38"/>
      <c r="M663" s="44" t="e">
        <f>VLOOKUP(VLOOKUP($N$1,$X$4:$Y$11,2,FALSE)&amp;$S$1&amp;A663,作業ｼｰﾄ!$B$4:$N$709,9,FALSE)</f>
        <v>#N/A</v>
      </c>
      <c r="N663" s="44"/>
      <c r="O663" s="44"/>
      <c r="P663" s="30" t="e">
        <f>VLOOKUP(VLOOKUP($N$1,$X$4:$Y$11,2,FALSE)&amp;$S$1&amp;A663,作業ｼｰﾄ!$B$4:$N$709,10,FALSE)</f>
        <v>#N/A</v>
      </c>
      <c r="Q663" s="39" t="e">
        <f>VLOOKUP(VLOOKUP($N$1,$X$4:$Y$11,2,FALSE)&amp;$S$1&amp;A663,作業ｼｰﾄ!$B$4:$N$709,11,FALSE)</f>
        <v>#N/A</v>
      </c>
      <c r="R663" s="39"/>
      <c r="S663" s="39"/>
      <c r="T663" s="19" t="e">
        <f>VLOOKUP(VLOOKUP($N$1,$X$4:$Y$11,2,FALSE)&amp;$S$1&amp;A663,作業ｼｰﾄ!$B$4:$N$709,12,FALSE)</f>
        <v>#N/A</v>
      </c>
      <c r="U663" s="29" t="e">
        <f>VLOOKUP(VLOOKUP($N$1,$X$4:$Y$11,2,FALSE)&amp;$S$1&amp;A663,作業ｼｰﾄ!$B$4:$N$709,13,FALSE)</f>
        <v>#N/A</v>
      </c>
    </row>
    <row r="664" spans="1:21" ht="15.75" hidden="1" customHeight="1" x14ac:dyDescent="0.15">
      <c r="A664" s="3">
        <v>661</v>
      </c>
      <c r="B664" s="3">
        <f>IF(COUNTIF($I$4:L664,I664)=1,1,0)</f>
        <v>0</v>
      </c>
      <c r="C664" s="3" t="str">
        <f>IF(B664=0,"",SUM($B$4:B664))</f>
        <v/>
      </c>
      <c r="D664" s="39" t="e">
        <f>VLOOKUP(VLOOKUP($N$1,$X$4:$Y$11,2,FALSE)&amp;$S$1&amp;A664,作業ｼｰﾄ!$B$4:$N$709,6,FALSE)</f>
        <v>#N/A</v>
      </c>
      <c r="E664" s="39"/>
      <c r="F664" s="39"/>
      <c r="G664" s="40" t="e">
        <f>VLOOKUP(VLOOKUP($N$1,$X$4:$Y$11,2,FALSE)&amp;$S$1&amp;A664,作業ｼｰﾄ!$B$4:$N$709,7,FALSE)</f>
        <v>#N/A</v>
      </c>
      <c r="H664" s="40"/>
      <c r="I664" s="38" t="e">
        <f>VLOOKUP(VLOOKUP($N$1,$X$4:$Y$11,2,FALSE)&amp;$S$1&amp;A664,作業ｼｰﾄ!$B$4:$N$709,8,FALSE)</f>
        <v>#N/A</v>
      </c>
      <c r="J664" s="38"/>
      <c r="K664" s="38"/>
      <c r="L664" s="38"/>
      <c r="M664" s="44" t="e">
        <f>VLOOKUP(VLOOKUP($N$1,$X$4:$Y$11,2,FALSE)&amp;$S$1&amp;A664,作業ｼｰﾄ!$B$4:$N$709,9,FALSE)</f>
        <v>#N/A</v>
      </c>
      <c r="N664" s="44"/>
      <c r="O664" s="44"/>
      <c r="P664" s="30" t="e">
        <f>VLOOKUP(VLOOKUP($N$1,$X$4:$Y$11,2,FALSE)&amp;$S$1&amp;A664,作業ｼｰﾄ!$B$4:$N$709,10,FALSE)</f>
        <v>#N/A</v>
      </c>
      <c r="Q664" s="39" t="e">
        <f>VLOOKUP(VLOOKUP($N$1,$X$4:$Y$11,2,FALSE)&amp;$S$1&amp;A664,作業ｼｰﾄ!$B$4:$N$709,11,FALSE)</f>
        <v>#N/A</v>
      </c>
      <c r="R664" s="39"/>
      <c r="S664" s="39"/>
      <c r="T664" s="19" t="e">
        <f>VLOOKUP(VLOOKUP($N$1,$X$4:$Y$11,2,FALSE)&amp;$S$1&amp;A664,作業ｼｰﾄ!$B$4:$N$709,12,FALSE)</f>
        <v>#N/A</v>
      </c>
      <c r="U664" s="29" t="e">
        <f>VLOOKUP(VLOOKUP($N$1,$X$4:$Y$11,2,FALSE)&amp;$S$1&amp;A664,作業ｼｰﾄ!$B$4:$N$709,13,FALSE)</f>
        <v>#N/A</v>
      </c>
    </row>
    <row r="665" spans="1:21" ht="15.75" hidden="1" customHeight="1" x14ac:dyDescent="0.15">
      <c r="A665" s="3">
        <v>662</v>
      </c>
      <c r="B665" s="3">
        <f>IF(COUNTIF($I$4:L665,I665)=1,1,0)</f>
        <v>0</v>
      </c>
      <c r="C665" s="3" t="str">
        <f>IF(B665=0,"",SUM($B$4:B665))</f>
        <v/>
      </c>
      <c r="D665" s="39" t="e">
        <f>VLOOKUP(VLOOKUP($N$1,$X$4:$Y$11,2,FALSE)&amp;$S$1&amp;A665,作業ｼｰﾄ!$B$4:$N$709,6,FALSE)</f>
        <v>#N/A</v>
      </c>
      <c r="E665" s="39"/>
      <c r="F665" s="39"/>
      <c r="G665" s="40" t="e">
        <f>VLOOKUP(VLOOKUP($N$1,$X$4:$Y$11,2,FALSE)&amp;$S$1&amp;A665,作業ｼｰﾄ!$B$4:$N$709,7,FALSE)</f>
        <v>#N/A</v>
      </c>
      <c r="H665" s="40"/>
      <c r="I665" s="38" t="e">
        <f>VLOOKUP(VLOOKUP($N$1,$X$4:$Y$11,2,FALSE)&amp;$S$1&amp;A665,作業ｼｰﾄ!$B$4:$N$709,8,FALSE)</f>
        <v>#N/A</v>
      </c>
      <c r="J665" s="38"/>
      <c r="K665" s="38"/>
      <c r="L665" s="38"/>
      <c r="M665" s="44" t="e">
        <f>VLOOKUP(VLOOKUP($N$1,$X$4:$Y$11,2,FALSE)&amp;$S$1&amp;A665,作業ｼｰﾄ!$B$4:$N$709,9,FALSE)</f>
        <v>#N/A</v>
      </c>
      <c r="N665" s="44"/>
      <c r="O665" s="44"/>
      <c r="P665" s="30" t="e">
        <f>VLOOKUP(VLOOKUP($N$1,$X$4:$Y$11,2,FALSE)&amp;$S$1&amp;A665,作業ｼｰﾄ!$B$4:$N$709,10,FALSE)</f>
        <v>#N/A</v>
      </c>
      <c r="Q665" s="39" t="e">
        <f>VLOOKUP(VLOOKUP($N$1,$X$4:$Y$11,2,FALSE)&amp;$S$1&amp;A665,作業ｼｰﾄ!$B$4:$N$709,11,FALSE)</f>
        <v>#N/A</v>
      </c>
      <c r="R665" s="39"/>
      <c r="S665" s="39"/>
      <c r="T665" s="19" t="e">
        <f>VLOOKUP(VLOOKUP($N$1,$X$4:$Y$11,2,FALSE)&amp;$S$1&amp;A665,作業ｼｰﾄ!$B$4:$N$709,12,FALSE)</f>
        <v>#N/A</v>
      </c>
      <c r="U665" s="29" t="e">
        <f>VLOOKUP(VLOOKUP($N$1,$X$4:$Y$11,2,FALSE)&amp;$S$1&amp;A665,作業ｼｰﾄ!$B$4:$N$709,13,FALSE)</f>
        <v>#N/A</v>
      </c>
    </row>
    <row r="666" spans="1:21" ht="15.75" hidden="1" customHeight="1" x14ac:dyDescent="0.15">
      <c r="A666" s="3">
        <v>663</v>
      </c>
      <c r="B666" s="3">
        <f>IF(COUNTIF($I$4:L666,I666)=1,1,0)</f>
        <v>0</v>
      </c>
      <c r="C666" s="3" t="str">
        <f>IF(B666=0,"",SUM($B$4:B666))</f>
        <v/>
      </c>
      <c r="D666" s="39" t="e">
        <f>VLOOKUP(VLOOKUP($N$1,$X$4:$Y$11,2,FALSE)&amp;$S$1&amp;A666,作業ｼｰﾄ!$B$4:$N$709,6,FALSE)</f>
        <v>#N/A</v>
      </c>
      <c r="E666" s="39"/>
      <c r="F666" s="39"/>
      <c r="G666" s="40" t="e">
        <f>VLOOKUP(VLOOKUP($N$1,$X$4:$Y$11,2,FALSE)&amp;$S$1&amp;A666,作業ｼｰﾄ!$B$4:$N$709,7,FALSE)</f>
        <v>#N/A</v>
      </c>
      <c r="H666" s="40"/>
      <c r="I666" s="38" t="e">
        <f>VLOOKUP(VLOOKUP($N$1,$X$4:$Y$11,2,FALSE)&amp;$S$1&amp;A666,作業ｼｰﾄ!$B$4:$N$709,8,FALSE)</f>
        <v>#N/A</v>
      </c>
      <c r="J666" s="38"/>
      <c r="K666" s="38"/>
      <c r="L666" s="38"/>
      <c r="M666" s="44" t="e">
        <f>VLOOKUP(VLOOKUP($N$1,$X$4:$Y$11,2,FALSE)&amp;$S$1&amp;A666,作業ｼｰﾄ!$B$4:$N$709,9,FALSE)</f>
        <v>#N/A</v>
      </c>
      <c r="N666" s="44"/>
      <c r="O666" s="44"/>
      <c r="P666" s="30" t="e">
        <f>VLOOKUP(VLOOKUP($N$1,$X$4:$Y$11,2,FALSE)&amp;$S$1&amp;A666,作業ｼｰﾄ!$B$4:$N$709,10,FALSE)</f>
        <v>#N/A</v>
      </c>
      <c r="Q666" s="39" t="e">
        <f>VLOOKUP(VLOOKUP($N$1,$X$4:$Y$11,2,FALSE)&amp;$S$1&amp;A666,作業ｼｰﾄ!$B$4:$N$709,11,FALSE)</f>
        <v>#N/A</v>
      </c>
      <c r="R666" s="39"/>
      <c r="S666" s="39"/>
      <c r="T666" s="19" t="e">
        <f>VLOOKUP(VLOOKUP($N$1,$X$4:$Y$11,2,FALSE)&amp;$S$1&amp;A666,作業ｼｰﾄ!$B$4:$N$709,12,FALSE)</f>
        <v>#N/A</v>
      </c>
      <c r="U666" s="29" t="e">
        <f>VLOOKUP(VLOOKUP($N$1,$X$4:$Y$11,2,FALSE)&amp;$S$1&amp;A666,作業ｼｰﾄ!$B$4:$N$709,13,FALSE)</f>
        <v>#N/A</v>
      </c>
    </row>
    <row r="667" spans="1:21" ht="15.75" hidden="1" customHeight="1" x14ac:dyDescent="0.15">
      <c r="A667" s="3">
        <v>664</v>
      </c>
      <c r="B667" s="3">
        <f>IF(COUNTIF($I$4:L667,I667)=1,1,0)</f>
        <v>0</v>
      </c>
      <c r="C667" s="3" t="str">
        <f>IF(B667=0,"",SUM($B$4:B667))</f>
        <v/>
      </c>
      <c r="D667" s="39" t="e">
        <f>VLOOKUP(VLOOKUP($N$1,$X$4:$Y$11,2,FALSE)&amp;$S$1&amp;A667,作業ｼｰﾄ!$B$4:$N$709,6,FALSE)</f>
        <v>#N/A</v>
      </c>
      <c r="E667" s="39"/>
      <c r="F667" s="39"/>
      <c r="G667" s="40" t="e">
        <f>VLOOKUP(VLOOKUP($N$1,$X$4:$Y$11,2,FALSE)&amp;$S$1&amp;A667,作業ｼｰﾄ!$B$4:$N$709,7,FALSE)</f>
        <v>#N/A</v>
      </c>
      <c r="H667" s="40"/>
      <c r="I667" s="38" t="e">
        <f>VLOOKUP(VLOOKUP($N$1,$X$4:$Y$11,2,FALSE)&amp;$S$1&amp;A667,作業ｼｰﾄ!$B$4:$N$709,8,FALSE)</f>
        <v>#N/A</v>
      </c>
      <c r="J667" s="38"/>
      <c r="K667" s="38"/>
      <c r="L667" s="38"/>
      <c r="M667" s="44" t="e">
        <f>VLOOKUP(VLOOKUP($N$1,$X$4:$Y$11,2,FALSE)&amp;$S$1&amp;A667,作業ｼｰﾄ!$B$4:$N$709,9,FALSE)</f>
        <v>#N/A</v>
      </c>
      <c r="N667" s="44"/>
      <c r="O667" s="44"/>
      <c r="P667" s="30" t="e">
        <f>VLOOKUP(VLOOKUP($N$1,$X$4:$Y$11,2,FALSE)&amp;$S$1&amp;A667,作業ｼｰﾄ!$B$4:$N$709,10,FALSE)</f>
        <v>#N/A</v>
      </c>
      <c r="Q667" s="39" t="e">
        <f>VLOOKUP(VLOOKUP($N$1,$X$4:$Y$11,2,FALSE)&amp;$S$1&amp;A667,作業ｼｰﾄ!$B$4:$N$709,11,FALSE)</f>
        <v>#N/A</v>
      </c>
      <c r="R667" s="39"/>
      <c r="S667" s="39"/>
      <c r="T667" s="19" t="e">
        <f>VLOOKUP(VLOOKUP($N$1,$X$4:$Y$11,2,FALSE)&amp;$S$1&amp;A667,作業ｼｰﾄ!$B$4:$N$709,12,FALSE)</f>
        <v>#N/A</v>
      </c>
      <c r="U667" s="29" t="e">
        <f>VLOOKUP(VLOOKUP($N$1,$X$4:$Y$11,2,FALSE)&amp;$S$1&amp;A667,作業ｼｰﾄ!$B$4:$N$709,13,FALSE)</f>
        <v>#N/A</v>
      </c>
    </row>
    <row r="668" spans="1:21" ht="15.75" hidden="1" customHeight="1" x14ac:dyDescent="0.15">
      <c r="A668" s="3">
        <v>665</v>
      </c>
      <c r="B668" s="3">
        <f>IF(COUNTIF($I$4:L668,I668)=1,1,0)</f>
        <v>0</v>
      </c>
      <c r="C668" s="3" t="str">
        <f>IF(B668=0,"",SUM($B$4:B668))</f>
        <v/>
      </c>
      <c r="D668" s="39" t="e">
        <f>VLOOKUP(VLOOKUP($N$1,$X$4:$Y$11,2,FALSE)&amp;$S$1&amp;A668,作業ｼｰﾄ!$B$4:$N$709,6,FALSE)</f>
        <v>#N/A</v>
      </c>
      <c r="E668" s="39"/>
      <c r="F668" s="39"/>
      <c r="G668" s="40" t="e">
        <f>VLOOKUP(VLOOKUP($N$1,$X$4:$Y$11,2,FALSE)&amp;$S$1&amp;A668,作業ｼｰﾄ!$B$4:$N$709,7,FALSE)</f>
        <v>#N/A</v>
      </c>
      <c r="H668" s="40"/>
      <c r="I668" s="38" t="e">
        <f>VLOOKUP(VLOOKUP($N$1,$X$4:$Y$11,2,FALSE)&amp;$S$1&amp;A668,作業ｼｰﾄ!$B$4:$N$709,8,FALSE)</f>
        <v>#N/A</v>
      </c>
      <c r="J668" s="38"/>
      <c r="K668" s="38"/>
      <c r="L668" s="38"/>
      <c r="M668" s="44" t="e">
        <f>VLOOKUP(VLOOKUP($N$1,$X$4:$Y$11,2,FALSE)&amp;$S$1&amp;A668,作業ｼｰﾄ!$B$4:$N$709,9,FALSE)</f>
        <v>#N/A</v>
      </c>
      <c r="N668" s="44"/>
      <c r="O668" s="44"/>
      <c r="P668" s="30" t="e">
        <f>VLOOKUP(VLOOKUP($N$1,$X$4:$Y$11,2,FALSE)&amp;$S$1&amp;A668,作業ｼｰﾄ!$B$4:$N$709,10,FALSE)</f>
        <v>#N/A</v>
      </c>
      <c r="Q668" s="39" t="e">
        <f>VLOOKUP(VLOOKUP($N$1,$X$4:$Y$11,2,FALSE)&amp;$S$1&amp;A668,作業ｼｰﾄ!$B$4:$N$709,11,FALSE)</f>
        <v>#N/A</v>
      </c>
      <c r="R668" s="39"/>
      <c r="S668" s="39"/>
      <c r="T668" s="19" t="e">
        <f>VLOOKUP(VLOOKUP($N$1,$X$4:$Y$11,2,FALSE)&amp;$S$1&amp;A668,作業ｼｰﾄ!$B$4:$N$709,12,FALSE)</f>
        <v>#N/A</v>
      </c>
      <c r="U668" s="29" t="e">
        <f>VLOOKUP(VLOOKUP($N$1,$X$4:$Y$11,2,FALSE)&amp;$S$1&amp;A668,作業ｼｰﾄ!$B$4:$N$709,13,FALSE)</f>
        <v>#N/A</v>
      </c>
    </row>
    <row r="669" spans="1:21" ht="15.75" hidden="1" customHeight="1" x14ac:dyDescent="0.15">
      <c r="A669" s="3">
        <v>666</v>
      </c>
      <c r="B669" s="3">
        <f>IF(COUNTIF($I$4:L669,I669)=1,1,0)</f>
        <v>0</v>
      </c>
      <c r="C669" s="3" t="str">
        <f>IF(B669=0,"",SUM($B$4:B669))</f>
        <v/>
      </c>
      <c r="D669" s="39" t="e">
        <f>VLOOKUP(VLOOKUP($N$1,$X$4:$Y$11,2,FALSE)&amp;$S$1&amp;A669,作業ｼｰﾄ!$B$4:$N$709,6,FALSE)</f>
        <v>#N/A</v>
      </c>
      <c r="E669" s="39"/>
      <c r="F669" s="39"/>
      <c r="G669" s="40" t="e">
        <f>VLOOKUP(VLOOKUP($N$1,$X$4:$Y$11,2,FALSE)&amp;$S$1&amp;A669,作業ｼｰﾄ!$B$4:$N$709,7,FALSE)</f>
        <v>#N/A</v>
      </c>
      <c r="H669" s="40"/>
      <c r="I669" s="38" t="e">
        <f>VLOOKUP(VLOOKUP($N$1,$X$4:$Y$11,2,FALSE)&amp;$S$1&amp;A669,作業ｼｰﾄ!$B$4:$N$709,8,FALSE)</f>
        <v>#N/A</v>
      </c>
      <c r="J669" s="38"/>
      <c r="K669" s="38"/>
      <c r="L669" s="38"/>
      <c r="M669" s="44" t="e">
        <f>VLOOKUP(VLOOKUP($N$1,$X$4:$Y$11,2,FALSE)&amp;$S$1&amp;A669,作業ｼｰﾄ!$B$4:$N$709,9,FALSE)</f>
        <v>#N/A</v>
      </c>
      <c r="N669" s="44"/>
      <c r="O669" s="44"/>
      <c r="P669" s="30" t="e">
        <f>VLOOKUP(VLOOKUP($N$1,$X$4:$Y$11,2,FALSE)&amp;$S$1&amp;A669,作業ｼｰﾄ!$B$4:$N$709,10,FALSE)</f>
        <v>#N/A</v>
      </c>
      <c r="Q669" s="39" t="e">
        <f>VLOOKUP(VLOOKUP($N$1,$X$4:$Y$11,2,FALSE)&amp;$S$1&amp;A669,作業ｼｰﾄ!$B$4:$N$709,11,FALSE)</f>
        <v>#N/A</v>
      </c>
      <c r="R669" s="39"/>
      <c r="S669" s="39"/>
      <c r="T669" s="19" t="e">
        <f>VLOOKUP(VLOOKUP($N$1,$X$4:$Y$11,2,FALSE)&amp;$S$1&amp;A669,作業ｼｰﾄ!$B$4:$N$709,12,FALSE)</f>
        <v>#N/A</v>
      </c>
      <c r="U669" s="29" t="e">
        <f>VLOOKUP(VLOOKUP($N$1,$X$4:$Y$11,2,FALSE)&amp;$S$1&amp;A669,作業ｼｰﾄ!$B$4:$N$709,13,FALSE)</f>
        <v>#N/A</v>
      </c>
    </row>
    <row r="670" spans="1:21" ht="15.75" hidden="1" customHeight="1" x14ac:dyDescent="0.15">
      <c r="A670" s="3">
        <v>667</v>
      </c>
      <c r="B670" s="3">
        <f>IF(COUNTIF($I$4:L670,I670)=1,1,0)</f>
        <v>0</v>
      </c>
      <c r="C670" s="3" t="str">
        <f>IF(B670=0,"",SUM($B$4:B670))</f>
        <v/>
      </c>
      <c r="D670" s="39" t="e">
        <f>VLOOKUP(VLOOKUP($N$1,$X$4:$Y$11,2,FALSE)&amp;$S$1&amp;A670,作業ｼｰﾄ!$B$4:$N$709,6,FALSE)</f>
        <v>#N/A</v>
      </c>
      <c r="E670" s="39"/>
      <c r="F670" s="39"/>
      <c r="G670" s="40" t="e">
        <f>VLOOKUP(VLOOKUP($N$1,$X$4:$Y$11,2,FALSE)&amp;$S$1&amp;A670,作業ｼｰﾄ!$B$4:$N$709,7,FALSE)</f>
        <v>#N/A</v>
      </c>
      <c r="H670" s="40"/>
      <c r="I670" s="38" t="e">
        <f>VLOOKUP(VLOOKUP($N$1,$X$4:$Y$11,2,FALSE)&amp;$S$1&amp;A670,作業ｼｰﾄ!$B$4:$N$709,8,FALSE)</f>
        <v>#N/A</v>
      </c>
      <c r="J670" s="38"/>
      <c r="K670" s="38"/>
      <c r="L670" s="38"/>
      <c r="M670" s="44" t="e">
        <f>VLOOKUP(VLOOKUP($N$1,$X$4:$Y$11,2,FALSE)&amp;$S$1&amp;A670,作業ｼｰﾄ!$B$4:$N$709,9,FALSE)</f>
        <v>#N/A</v>
      </c>
      <c r="N670" s="44"/>
      <c r="O670" s="44"/>
      <c r="P670" s="30" t="e">
        <f>VLOOKUP(VLOOKUP($N$1,$X$4:$Y$11,2,FALSE)&amp;$S$1&amp;A670,作業ｼｰﾄ!$B$4:$N$709,10,FALSE)</f>
        <v>#N/A</v>
      </c>
      <c r="Q670" s="39" t="e">
        <f>VLOOKUP(VLOOKUP($N$1,$X$4:$Y$11,2,FALSE)&amp;$S$1&amp;A670,作業ｼｰﾄ!$B$4:$N$709,11,FALSE)</f>
        <v>#N/A</v>
      </c>
      <c r="R670" s="39"/>
      <c r="S670" s="39"/>
      <c r="T670" s="19" t="e">
        <f>VLOOKUP(VLOOKUP($N$1,$X$4:$Y$11,2,FALSE)&amp;$S$1&amp;A670,作業ｼｰﾄ!$B$4:$N$709,12,FALSE)</f>
        <v>#N/A</v>
      </c>
      <c r="U670" s="29" t="e">
        <f>VLOOKUP(VLOOKUP($N$1,$X$4:$Y$11,2,FALSE)&amp;$S$1&amp;A670,作業ｼｰﾄ!$B$4:$N$709,13,FALSE)</f>
        <v>#N/A</v>
      </c>
    </row>
    <row r="671" spans="1:21" ht="15.75" hidden="1" customHeight="1" x14ac:dyDescent="0.15">
      <c r="A671" s="3">
        <v>668</v>
      </c>
      <c r="B671" s="3">
        <f>IF(COUNTIF($I$4:L671,I671)=1,1,0)</f>
        <v>0</v>
      </c>
      <c r="C671" s="3" t="str">
        <f>IF(B671=0,"",SUM($B$4:B671))</f>
        <v/>
      </c>
      <c r="D671" s="39" t="e">
        <f>VLOOKUP(VLOOKUP($N$1,$X$4:$Y$11,2,FALSE)&amp;$S$1&amp;A671,作業ｼｰﾄ!$B$4:$N$709,6,FALSE)</f>
        <v>#N/A</v>
      </c>
      <c r="E671" s="39"/>
      <c r="F671" s="39"/>
      <c r="G671" s="40" t="e">
        <f>VLOOKUP(VLOOKUP($N$1,$X$4:$Y$11,2,FALSE)&amp;$S$1&amp;A671,作業ｼｰﾄ!$B$4:$N$709,7,FALSE)</f>
        <v>#N/A</v>
      </c>
      <c r="H671" s="40"/>
      <c r="I671" s="38" t="e">
        <f>VLOOKUP(VLOOKUP($N$1,$X$4:$Y$11,2,FALSE)&amp;$S$1&amp;A671,作業ｼｰﾄ!$B$4:$N$709,8,FALSE)</f>
        <v>#N/A</v>
      </c>
      <c r="J671" s="38"/>
      <c r="K671" s="38"/>
      <c r="L671" s="38"/>
      <c r="M671" s="44" t="e">
        <f>VLOOKUP(VLOOKUP($N$1,$X$4:$Y$11,2,FALSE)&amp;$S$1&amp;A671,作業ｼｰﾄ!$B$4:$N$709,9,FALSE)</f>
        <v>#N/A</v>
      </c>
      <c r="N671" s="44"/>
      <c r="O671" s="44"/>
      <c r="P671" s="30" t="e">
        <f>VLOOKUP(VLOOKUP($N$1,$X$4:$Y$11,2,FALSE)&amp;$S$1&amp;A671,作業ｼｰﾄ!$B$4:$N$709,10,FALSE)</f>
        <v>#N/A</v>
      </c>
      <c r="Q671" s="39" t="e">
        <f>VLOOKUP(VLOOKUP($N$1,$X$4:$Y$11,2,FALSE)&amp;$S$1&amp;A671,作業ｼｰﾄ!$B$4:$N$709,11,FALSE)</f>
        <v>#N/A</v>
      </c>
      <c r="R671" s="39"/>
      <c r="S671" s="39"/>
      <c r="T671" s="19" t="e">
        <f>VLOOKUP(VLOOKUP($N$1,$X$4:$Y$11,2,FALSE)&amp;$S$1&amp;A671,作業ｼｰﾄ!$B$4:$N$709,12,FALSE)</f>
        <v>#N/A</v>
      </c>
      <c r="U671" s="29" t="e">
        <f>VLOOKUP(VLOOKUP($N$1,$X$4:$Y$11,2,FALSE)&amp;$S$1&amp;A671,作業ｼｰﾄ!$B$4:$N$709,13,FALSE)</f>
        <v>#N/A</v>
      </c>
    </row>
    <row r="672" spans="1:21" ht="15.75" hidden="1" customHeight="1" x14ac:dyDescent="0.15">
      <c r="A672" s="3">
        <v>669</v>
      </c>
      <c r="B672" s="3">
        <f>IF(COUNTIF($I$4:L672,I672)=1,1,0)</f>
        <v>0</v>
      </c>
      <c r="C672" s="3" t="str">
        <f>IF(B672=0,"",SUM($B$4:B672))</f>
        <v/>
      </c>
      <c r="D672" s="39" t="e">
        <f>VLOOKUP(VLOOKUP($N$1,$X$4:$Y$11,2,FALSE)&amp;$S$1&amp;A672,作業ｼｰﾄ!$B$4:$N$709,6,FALSE)</f>
        <v>#N/A</v>
      </c>
      <c r="E672" s="39"/>
      <c r="F672" s="39"/>
      <c r="G672" s="40" t="e">
        <f>VLOOKUP(VLOOKUP($N$1,$X$4:$Y$11,2,FALSE)&amp;$S$1&amp;A672,作業ｼｰﾄ!$B$4:$N$709,7,FALSE)</f>
        <v>#N/A</v>
      </c>
      <c r="H672" s="40"/>
      <c r="I672" s="38" t="e">
        <f>VLOOKUP(VLOOKUP($N$1,$X$4:$Y$11,2,FALSE)&amp;$S$1&amp;A672,作業ｼｰﾄ!$B$4:$N$709,8,FALSE)</f>
        <v>#N/A</v>
      </c>
      <c r="J672" s="38"/>
      <c r="K672" s="38"/>
      <c r="L672" s="38"/>
      <c r="M672" s="44" t="e">
        <f>VLOOKUP(VLOOKUP($N$1,$X$4:$Y$11,2,FALSE)&amp;$S$1&amp;A672,作業ｼｰﾄ!$B$4:$N$709,9,FALSE)</f>
        <v>#N/A</v>
      </c>
      <c r="N672" s="44"/>
      <c r="O672" s="44"/>
      <c r="P672" s="30" t="e">
        <f>VLOOKUP(VLOOKUP($N$1,$X$4:$Y$11,2,FALSE)&amp;$S$1&amp;A672,作業ｼｰﾄ!$B$4:$N$709,10,FALSE)</f>
        <v>#N/A</v>
      </c>
      <c r="Q672" s="39" t="e">
        <f>VLOOKUP(VLOOKUP($N$1,$X$4:$Y$11,2,FALSE)&amp;$S$1&amp;A672,作業ｼｰﾄ!$B$4:$N$709,11,FALSE)</f>
        <v>#N/A</v>
      </c>
      <c r="R672" s="39"/>
      <c r="S672" s="39"/>
      <c r="T672" s="19" t="e">
        <f>VLOOKUP(VLOOKUP($N$1,$X$4:$Y$11,2,FALSE)&amp;$S$1&amp;A672,作業ｼｰﾄ!$B$4:$N$709,12,FALSE)</f>
        <v>#N/A</v>
      </c>
      <c r="U672" s="29" t="e">
        <f>VLOOKUP(VLOOKUP($N$1,$X$4:$Y$11,2,FALSE)&amp;$S$1&amp;A672,作業ｼｰﾄ!$B$4:$N$709,13,FALSE)</f>
        <v>#N/A</v>
      </c>
    </row>
    <row r="673" spans="1:21" ht="15.75" hidden="1" customHeight="1" x14ac:dyDescent="0.15">
      <c r="A673" s="3">
        <v>670</v>
      </c>
      <c r="B673" s="3">
        <f>IF(COUNTIF($I$4:L673,I673)=1,1,0)</f>
        <v>0</v>
      </c>
      <c r="C673" s="3" t="str">
        <f>IF(B673=0,"",SUM($B$4:B673))</f>
        <v/>
      </c>
      <c r="D673" s="39" t="e">
        <f>VLOOKUP(VLOOKUP($N$1,$X$4:$Y$11,2,FALSE)&amp;$S$1&amp;A673,作業ｼｰﾄ!$B$4:$N$709,6,FALSE)</f>
        <v>#N/A</v>
      </c>
      <c r="E673" s="39"/>
      <c r="F673" s="39"/>
      <c r="G673" s="40" t="e">
        <f>VLOOKUP(VLOOKUP($N$1,$X$4:$Y$11,2,FALSE)&amp;$S$1&amp;A673,作業ｼｰﾄ!$B$4:$N$709,7,FALSE)</f>
        <v>#N/A</v>
      </c>
      <c r="H673" s="40"/>
      <c r="I673" s="38" t="e">
        <f>VLOOKUP(VLOOKUP($N$1,$X$4:$Y$11,2,FALSE)&amp;$S$1&amp;A673,作業ｼｰﾄ!$B$4:$N$709,8,FALSE)</f>
        <v>#N/A</v>
      </c>
      <c r="J673" s="38"/>
      <c r="K673" s="38"/>
      <c r="L673" s="38"/>
      <c r="M673" s="44" t="e">
        <f>VLOOKUP(VLOOKUP($N$1,$X$4:$Y$11,2,FALSE)&amp;$S$1&amp;A673,作業ｼｰﾄ!$B$4:$N$709,9,FALSE)</f>
        <v>#N/A</v>
      </c>
      <c r="N673" s="44"/>
      <c r="O673" s="44"/>
      <c r="P673" s="30" t="e">
        <f>VLOOKUP(VLOOKUP($N$1,$X$4:$Y$11,2,FALSE)&amp;$S$1&amp;A673,作業ｼｰﾄ!$B$4:$N$709,10,FALSE)</f>
        <v>#N/A</v>
      </c>
      <c r="Q673" s="39" t="e">
        <f>VLOOKUP(VLOOKUP($N$1,$X$4:$Y$11,2,FALSE)&amp;$S$1&amp;A673,作業ｼｰﾄ!$B$4:$N$709,11,FALSE)</f>
        <v>#N/A</v>
      </c>
      <c r="R673" s="39"/>
      <c r="S673" s="39"/>
      <c r="T673" s="19" t="e">
        <f>VLOOKUP(VLOOKUP($N$1,$X$4:$Y$11,2,FALSE)&amp;$S$1&amp;A673,作業ｼｰﾄ!$B$4:$N$709,12,FALSE)</f>
        <v>#N/A</v>
      </c>
      <c r="U673" s="29" t="e">
        <f>VLOOKUP(VLOOKUP($N$1,$X$4:$Y$11,2,FALSE)&amp;$S$1&amp;A673,作業ｼｰﾄ!$B$4:$N$709,13,FALSE)</f>
        <v>#N/A</v>
      </c>
    </row>
    <row r="674" spans="1:21" ht="15.75" hidden="1" customHeight="1" x14ac:dyDescent="0.15">
      <c r="A674" s="3">
        <v>671</v>
      </c>
      <c r="B674" s="3">
        <f>IF(COUNTIF($I$4:L674,I674)=1,1,0)</f>
        <v>0</v>
      </c>
      <c r="C674" s="3" t="str">
        <f>IF(B674=0,"",SUM($B$4:B674))</f>
        <v/>
      </c>
      <c r="D674" s="39" t="e">
        <f>VLOOKUP(VLOOKUP($N$1,$X$4:$Y$11,2,FALSE)&amp;$S$1&amp;A674,作業ｼｰﾄ!$B$4:$N$709,6,FALSE)</f>
        <v>#N/A</v>
      </c>
      <c r="E674" s="39"/>
      <c r="F674" s="39"/>
      <c r="G674" s="40" t="e">
        <f>VLOOKUP(VLOOKUP($N$1,$X$4:$Y$11,2,FALSE)&amp;$S$1&amp;A674,作業ｼｰﾄ!$B$4:$N$709,7,FALSE)</f>
        <v>#N/A</v>
      </c>
      <c r="H674" s="40"/>
      <c r="I674" s="38" t="e">
        <f>VLOOKUP(VLOOKUP($N$1,$X$4:$Y$11,2,FALSE)&amp;$S$1&amp;A674,作業ｼｰﾄ!$B$4:$N$709,8,FALSE)</f>
        <v>#N/A</v>
      </c>
      <c r="J674" s="38"/>
      <c r="K674" s="38"/>
      <c r="L674" s="38"/>
      <c r="M674" s="44" t="e">
        <f>VLOOKUP(VLOOKUP($N$1,$X$4:$Y$11,2,FALSE)&amp;$S$1&amp;A674,作業ｼｰﾄ!$B$4:$N$709,9,FALSE)</f>
        <v>#N/A</v>
      </c>
      <c r="N674" s="44"/>
      <c r="O674" s="44"/>
      <c r="P674" s="30" t="e">
        <f>VLOOKUP(VLOOKUP($N$1,$X$4:$Y$11,2,FALSE)&amp;$S$1&amp;A674,作業ｼｰﾄ!$B$4:$N$709,10,FALSE)</f>
        <v>#N/A</v>
      </c>
      <c r="Q674" s="39" t="e">
        <f>VLOOKUP(VLOOKUP($N$1,$X$4:$Y$11,2,FALSE)&amp;$S$1&amp;A674,作業ｼｰﾄ!$B$4:$N$709,11,FALSE)</f>
        <v>#N/A</v>
      </c>
      <c r="R674" s="39"/>
      <c r="S674" s="39"/>
      <c r="T674" s="19" t="e">
        <f>VLOOKUP(VLOOKUP($N$1,$X$4:$Y$11,2,FALSE)&amp;$S$1&amp;A674,作業ｼｰﾄ!$B$4:$N$709,12,FALSE)</f>
        <v>#N/A</v>
      </c>
      <c r="U674" s="29" t="e">
        <f>VLOOKUP(VLOOKUP($N$1,$X$4:$Y$11,2,FALSE)&amp;$S$1&amp;A674,作業ｼｰﾄ!$B$4:$N$709,13,FALSE)</f>
        <v>#N/A</v>
      </c>
    </row>
    <row r="675" spans="1:21" ht="15.75" hidden="1" customHeight="1" x14ac:dyDescent="0.15">
      <c r="A675" s="3">
        <v>672</v>
      </c>
      <c r="B675" s="3">
        <f>IF(COUNTIF($I$4:L675,I675)=1,1,0)</f>
        <v>0</v>
      </c>
      <c r="C675" s="3" t="str">
        <f>IF(B675=0,"",SUM($B$4:B675))</f>
        <v/>
      </c>
      <c r="D675" s="39" t="e">
        <f>VLOOKUP(VLOOKUP($N$1,$X$4:$Y$11,2,FALSE)&amp;$S$1&amp;A675,作業ｼｰﾄ!$B$4:$N$709,6,FALSE)</f>
        <v>#N/A</v>
      </c>
      <c r="E675" s="39"/>
      <c r="F675" s="39"/>
      <c r="G675" s="40" t="e">
        <f>VLOOKUP(VLOOKUP($N$1,$X$4:$Y$11,2,FALSE)&amp;$S$1&amp;A675,作業ｼｰﾄ!$B$4:$N$709,7,FALSE)</f>
        <v>#N/A</v>
      </c>
      <c r="H675" s="40"/>
      <c r="I675" s="38" t="e">
        <f>VLOOKUP(VLOOKUP($N$1,$X$4:$Y$11,2,FALSE)&amp;$S$1&amp;A675,作業ｼｰﾄ!$B$4:$N$709,8,FALSE)</f>
        <v>#N/A</v>
      </c>
      <c r="J675" s="38"/>
      <c r="K675" s="38"/>
      <c r="L675" s="38"/>
      <c r="M675" s="44" t="e">
        <f>VLOOKUP(VLOOKUP($N$1,$X$4:$Y$11,2,FALSE)&amp;$S$1&amp;A675,作業ｼｰﾄ!$B$4:$N$709,9,FALSE)</f>
        <v>#N/A</v>
      </c>
      <c r="N675" s="44"/>
      <c r="O675" s="44"/>
      <c r="P675" s="30" t="e">
        <f>VLOOKUP(VLOOKUP($N$1,$X$4:$Y$11,2,FALSE)&amp;$S$1&amp;A675,作業ｼｰﾄ!$B$4:$N$709,10,FALSE)</f>
        <v>#N/A</v>
      </c>
      <c r="Q675" s="39" t="e">
        <f>VLOOKUP(VLOOKUP($N$1,$X$4:$Y$11,2,FALSE)&amp;$S$1&amp;A675,作業ｼｰﾄ!$B$4:$N$709,11,FALSE)</f>
        <v>#N/A</v>
      </c>
      <c r="R675" s="39"/>
      <c r="S675" s="39"/>
      <c r="T675" s="19" t="e">
        <f>VLOOKUP(VLOOKUP($N$1,$X$4:$Y$11,2,FALSE)&amp;$S$1&amp;A675,作業ｼｰﾄ!$B$4:$N$709,12,FALSE)</f>
        <v>#N/A</v>
      </c>
      <c r="U675" s="29" t="e">
        <f>VLOOKUP(VLOOKUP($N$1,$X$4:$Y$11,2,FALSE)&amp;$S$1&amp;A675,作業ｼｰﾄ!$B$4:$N$709,13,FALSE)</f>
        <v>#N/A</v>
      </c>
    </row>
    <row r="676" spans="1:21" ht="15.75" hidden="1" customHeight="1" x14ac:dyDescent="0.15">
      <c r="A676" s="3">
        <v>673</v>
      </c>
      <c r="B676" s="3">
        <f>IF(COUNTIF($I$4:L676,I676)=1,1,0)</f>
        <v>0</v>
      </c>
      <c r="C676" s="3" t="str">
        <f>IF(B676=0,"",SUM($B$4:B676))</f>
        <v/>
      </c>
      <c r="D676" s="39" t="e">
        <f>VLOOKUP(VLOOKUP($N$1,$X$4:$Y$11,2,FALSE)&amp;$S$1&amp;A676,作業ｼｰﾄ!$B$4:$N$709,6,FALSE)</f>
        <v>#N/A</v>
      </c>
      <c r="E676" s="39"/>
      <c r="F676" s="39"/>
      <c r="G676" s="40" t="e">
        <f>VLOOKUP(VLOOKUP($N$1,$X$4:$Y$11,2,FALSE)&amp;$S$1&amp;A676,作業ｼｰﾄ!$B$4:$N$709,7,FALSE)</f>
        <v>#N/A</v>
      </c>
      <c r="H676" s="40"/>
      <c r="I676" s="38" t="e">
        <f>VLOOKUP(VLOOKUP($N$1,$X$4:$Y$11,2,FALSE)&amp;$S$1&amp;A676,作業ｼｰﾄ!$B$4:$N$709,8,FALSE)</f>
        <v>#N/A</v>
      </c>
      <c r="J676" s="38"/>
      <c r="K676" s="38"/>
      <c r="L676" s="38"/>
      <c r="M676" s="44" t="e">
        <f>VLOOKUP(VLOOKUP($N$1,$X$4:$Y$11,2,FALSE)&amp;$S$1&amp;A676,作業ｼｰﾄ!$B$4:$N$709,9,FALSE)</f>
        <v>#N/A</v>
      </c>
      <c r="N676" s="44"/>
      <c r="O676" s="44"/>
      <c r="P676" s="30" t="e">
        <f>VLOOKUP(VLOOKUP($N$1,$X$4:$Y$11,2,FALSE)&amp;$S$1&amp;A676,作業ｼｰﾄ!$B$4:$N$709,10,FALSE)</f>
        <v>#N/A</v>
      </c>
      <c r="Q676" s="39" t="e">
        <f>VLOOKUP(VLOOKUP($N$1,$X$4:$Y$11,2,FALSE)&amp;$S$1&amp;A676,作業ｼｰﾄ!$B$4:$N$709,11,FALSE)</f>
        <v>#N/A</v>
      </c>
      <c r="R676" s="39"/>
      <c r="S676" s="39"/>
      <c r="T676" s="19" t="e">
        <f>VLOOKUP(VLOOKUP($N$1,$X$4:$Y$11,2,FALSE)&amp;$S$1&amp;A676,作業ｼｰﾄ!$B$4:$N$709,12,FALSE)</f>
        <v>#N/A</v>
      </c>
      <c r="U676" s="29" t="e">
        <f>VLOOKUP(VLOOKUP($N$1,$X$4:$Y$11,2,FALSE)&amp;$S$1&amp;A676,作業ｼｰﾄ!$B$4:$N$709,13,FALSE)</f>
        <v>#N/A</v>
      </c>
    </row>
    <row r="677" spans="1:21" ht="15.75" hidden="1" customHeight="1" x14ac:dyDescent="0.15">
      <c r="A677" s="3">
        <v>674</v>
      </c>
      <c r="B677" s="3">
        <f>IF(COUNTIF($I$4:L677,I677)=1,1,0)</f>
        <v>0</v>
      </c>
      <c r="C677" s="3" t="str">
        <f>IF(B677=0,"",SUM($B$4:B677))</f>
        <v/>
      </c>
      <c r="D677" s="39" t="e">
        <f>VLOOKUP(VLOOKUP($N$1,$X$4:$Y$11,2,FALSE)&amp;$S$1&amp;A677,作業ｼｰﾄ!$B$4:$N$709,6,FALSE)</f>
        <v>#N/A</v>
      </c>
      <c r="E677" s="39"/>
      <c r="F677" s="39"/>
      <c r="G677" s="40" t="e">
        <f>VLOOKUP(VLOOKUP($N$1,$X$4:$Y$11,2,FALSE)&amp;$S$1&amp;A677,作業ｼｰﾄ!$B$4:$N$709,7,FALSE)</f>
        <v>#N/A</v>
      </c>
      <c r="H677" s="40"/>
      <c r="I677" s="38" t="e">
        <f>VLOOKUP(VLOOKUP($N$1,$X$4:$Y$11,2,FALSE)&amp;$S$1&amp;A677,作業ｼｰﾄ!$B$4:$N$709,8,FALSE)</f>
        <v>#N/A</v>
      </c>
      <c r="J677" s="38"/>
      <c r="K677" s="38"/>
      <c r="L677" s="38"/>
      <c r="M677" s="44" t="e">
        <f>VLOOKUP(VLOOKUP($N$1,$X$4:$Y$11,2,FALSE)&amp;$S$1&amp;A677,作業ｼｰﾄ!$B$4:$N$709,9,FALSE)</f>
        <v>#N/A</v>
      </c>
      <c r="N677" s="44"/>
      <c r="O677" s="44"/>
      <c r="P677" s="30" t="e">
        <f>VLOOKUP(VLOOKUP($N$1,$X$4:$Y$11,2,FALSE)&amp;$S$1&amp;A677,作業ｼｰﾄ!$B$4:$N$709,10,FALSE)</f>
        <v>#N/A</v>
      </c>
      <c r="Q677" s="39" t="e">
        <f>VLOOKUP(VLOOKUP($N$1,$X$4:$Y$11,2,FALSE)&amp;$S$1&amp;A677,作業ｼｰﾄ!$B$4:$N$709,11,FALSE)</f>
        <v>#N/A</v>
      </c>
      <c r="R677" s="39"/>
      <c r="S677" s="39"/>
      <c r="T677" s="19" t="e">
        <f>VLOOKUP(VLOOKUP($N$1,$X$4:$Y$11,2,FALSE)&amp;$S$1&amp;A677,作業ｼｰﾄ!$B$4:$N$709,12,FALSE)</f>
        <v>#N/A</v>
      </c>
      <c r="U677" s="29" t="e">
        <f>VLOOKUP(VLOOKUP($N$1,$X$4:$Y$11,2,FALSE)&amp;$S$1&amp;A677,作業ｼｰﾄ!$B$4:$N$709,13,FALSE)</f>
        <v>#N/A</v>
      </c>
    </row>
    <row r="678" spans="1:21" ht="15.75" hidden="1" customHeight="1" x14ac:dyDescent="0.15">
      <c r="A678" s="3">
        <v>675</v>
      </c>
      <c r="B678" s="3">
        <f>IF(COUNTIF($I$4:L678,I678)=1,1,0)</f>
        <v>0</v>
      </c>
      <c r="C678" s="3" t="str">
        <f>IF(B678=0,"",SUM($B$4:B678))</f>
        <v/>
      </c>
      <c r="D678" s="39" t="e">
        <f>VLOOKUP(VLOOKUP($N$1,$X$4:$Y$11,2,FALSE)&amp;$S$1&amp;A678,作業ｼｰﾄ!$B$4:$N$709,6,FALSE)</f>
        <v>#N/A</v>
      </c>
      <c r="E678" s="39"/>
      <c r="F678" s="39"/>
      <c r="G678" s="40" t="e">
        <f>VLOOKUP(VLOOKUP($N$1,$X$4:$Y$11,2,FALSE)&amp;$S$1&amp;A678,作業ｼｰﾄ!$B$4:$N$709,7,FALSE)</f>
        <v>#N/A</v>
      </c>
      <c r="H678" s="40"/>
      <c r="I678" s="38" t="e">
        <f>VLOOKUP(VLOOKUP($N$1,$X$4:$Y$11,2,FALSE)&amp;$S$1&amp;A678,作業ｼｰﾄ!$B$4:$N$709,8,FALSE)</f>
        <v>#N/A</v>
      </c>
      <c r="J678" s="38"/>
      <c r="K678" s="38"/>
      <c r="L678" s="38"/>
      <c r="M678" s="44" t="e">
        <f>VLOOKUP(VLOOKUP($N$1,$X$4:$Y$11,2,FALSE)&amp;$S$1&amp;A678,作業ｼｰﾄ!$B$4:$N$709,9,FALSE)</f>
        <v>#N/A</v>
      </c>
      <c r="N678" s="44"/>
      <c r="O678" s="44"/>
      <c r="P678" s="30" t="e">
        <f>VLOOKUP(VLOOKUP($N$1,$X$4:$Y$11,2,FALSE)&amp;$S$1&amp;A678,作業ｼｰﾄ!$B$4:$N$709,10,FALSE)</f>
        <v>#N/A</v>
      </c>
      <c r="Q678" s="39" t="e">
        <f>VLOOKUP(VLOOKUP($N$1,$X$4:$Y$11,2,FALSE)&amp;$S$1&amp;A678,作業ｼｰﾄ!$B$4:$N$709,11,FALSE)</f>
        <v>#N/A</v>
      </c>
      <c r="R678" s="39"/>
      <c r="S678" s="39"/>
      <c r="T678" s="19" t="e">
        <f>VLOOKUP(VLOOKUP($N$1,$X$4:$Y$11,2,FALSE)&amp;$S$1&amp;A678,作業ｼｰﾄ!$B$4:$N$709,12,FALSE)</f>
        <v>#N/A</v>
      </c>
      <c r="U678" s="29" t="e">
        <f>VLOOKUP(VLOOKUP($N$1,$X$4:$Y$11,2,FALSE)&amp;$S$1&amp;A678,作業ｼｰﾄ!$B$4:$N$709,13,FALSE)</f>
        <v>#N/A</v>
      </c>
    </row>
    <row r="679" spans="1:21" ht="15.75" hidden="1" customHeight="1" x14ac:dyDescent="0.15">
      <c r="A679" s="3">
        <v>676</v>
      </c>
      <c r="B679" s="3">
        <f>IF(COUNTIF($I$4:L679,I679)=1,1,0)</f>
        <v>0</v>
      </c>
      <c r="C679" s="3" t="str">
        <f>IF(B679=0,"",SUM($B$4:B679))</f>
        <v/>
      </c>
      <c r="D679" s="39" t="e">
        <f>VLOOKUP(VLOOKUP($N$1,$X$4:$Y$11,2,FALSE)&amp;$S$1&amp;A679,作業ｼｰﾄ!$B$4:$N$709,6,FALSE)</f>
        <v>#N/A</v>
      </c>
      <c r="E679" s="39"/>
      <c r="F679" s="39"/>
      <c r="G679" s="40" t="e">
        <f>VLOOKUP(VLOOKUP($N$1,$X$4:$Y$11,2,FALSE)&amp;$S$1&amp;A679,作業ｼｰﾄ!$B$4:$N$709,7,FALSE)</f>
        <v>#N/A</v>
      </c>
      <c r="H679" s="40"/>
      <c r="I679" s="38" t="e">
        <f>VLOOKUP(VLOOKUP($N$1,$X$4:$Y$11,2,FALSE)&amp;$S$1&amp;A679,作業ｼｰﾄ!$B$4:$N$709,8,FALSE)</f>
        <v>#N/A</v>
      </c>
      <c r="J679" s="38"/>
      <c r="K679" s="38"/>
      <c r="L679" s="38"/>
      <c r="M679" s="44" t="e">
        <f>VLOOKUP(VLOOKUP($N$1,$X$4:$Y$11,2,FALSE)&amp;$S$1&amp;A679,作業ｼｰﾄ!$B$4:$N$709,9,FALSE)</f>
        <v>#N/A</v>
      </c>
      <c r="N679" s="44"/>
      <c r="O679" s="44"/>
      <c r="P679" s="30" t="e">
        <f>VLOOKUP(VLOOKUP($N$1,$X$4:$Y$11,2,FALSE)&amp;$S$1&amp;A679,作業ｼｰﾄ!$B$4:$N$709,10,FALSE)</f>
        <v>#N/A</v>
      </c>
      <c r="Q679" s="39" t="e">
        <f>VLOOKUP(VLOOKUP($N$1,$X$4:$Y$11,2,FALSE)&amp;$S$1&amp;A679,作業ｼｰﾄ!$B$4:$N$709,11,FALSE)</f>
        <v>#N/A</v>
      </c>
      <c r="R679" s="39"/>
      <c r="S679" s="39"/>
      <c r="T679" s="19" t="e">
        <f>VLOOKUP(VLOOKUP($N$1,$X$4:$Y$11,2,FALSE)&amp;$S$1&amp;A679,作業ｼｰﾄ!$B$4:$N$709,12,FALSE)</f>
        <v>#N/A</v>
      </c>
      <c r="U679" s="29" t="e">
        <f>VLOOKUP(VLOOKUP($N$1,$X$4:$Y$11,2,FALSE)&amp;$S$1&amp;A679,作業ｼｰﾄ!$B$4:$N$709,13,FALSE)</f>
        <v>#N/A</v>
      </c>
    </row>
    <row r="680" spans="1:21" ht="15.75" hidden="1" customHeight="1" x14ac:dyDescent="0.15">
      <c r="A680" s="3">
        <v>677</v>
      </c>
      <c r="B680" s="3">
        <f>IF(COUNTIF($I$4:L680,I680)=1,1,0)</f>
        <v>0</v>
      </c>
      <c r="C680" s="3" t="str">
        <f>IF(B680=0,"",SUM($B$4:B680))</f>
        <v/>
      </c>
      <c r="D680" s="39" t="e">
        <f>VLOOKUP(VLOOKUP($N$1,$X$4:$Y$11,2,FALSE)&amp;$S$1&amp;A680,作業ｼｰﾄ!$B$4:$N$709,6,FALSE)</f>
        <v>#N/A</v>
      </c>
      <c r="E680" s="39"/>
      <c r="F680" s="39"/>
      <c r="G680" s="40" t="e">
        <f>VLOOKUP(VLOOKUP($N$1,$X$4:$Y$11,2,FALSE)&amp;$S$1&amp;A680,作業ｼｰﾄ!$B$4:$N$709,7,FALSE)</f>
        <v>#N/A</v>
      </c>
      <c r="H680" s="40"/>
      <c r="I680" s="38" t="e">
        <f>VLOOKUP(VLOOKUP($N$1,$X$4:$Y$11,2,FALSE)&amp;$S$1&amp;A680,作業ｼｰﾄ!$B$4:$N$709,8,FALSE)</f>
        <v>#N/A</v>
      </c>
      <c r="J680" s="38"/>
      <c r="K680" s="38"/>
      <c r="L680" s="38"/>
      <c r="M680" s="44" t="e">
        <f>VLOOKUP(VLOOKUP($N$1,$X$4:$Y$11,2,FALSE)&amp;$S$1&amp;A680,作業ｼｰﾄ!$B$4:$N$709,9,FALSE)</f>
        <v>#N/A</v>
      </c>
      <c r="N680" s="44"/>
      <c r="O680" s="44"/>
      <c r="P680" s="30" t="e">
        <f>VLOOKUP(VLOOKUP($N$1,$X$4:$Y$11,2,FALSE)&amp;$S$1&amp;A680,作業ｼｰﾄ!$B$4:$N$709,10,FALSE)</f>
        <v>#N/A</v>
      </c>
      <c r="Q680" s="39" t="e">
        <f>VLOOKUP(VLOOKUP($N$1,$X$4:$Y$11,2,FALSE)&amp;$S$1&amp;A680,作業ｼｰﾄ!$B$4:$N$709,11,FALSE)</f>
        <v>#N/A</v>
      </c>
      <c r="R680" s="39"/>
      <c r="S680" s="39"/>
      <c r="T680" s="19" t="e">
        <f>VLOOKUP(VLOOKUP($N$1,$X$4:$Y$11,2,FALSE)&amp;$S$1&amp;A680,作業ｼｰﾄ!$B$4:$N$709,12,FALSE)</f>
        <v>#N/A</v>
      </c>
      <c r="U680" s="29" t="e">
        <f>VLOOKUP(VLOOKUP($N$1,$X$4:$Y$11,2,FALSE)&amp;$S$1&amp;A680,作業ｼｰﾄ!$B$4:$N$709,13,FALSE)</f>
        <v>#N/A</v>
      </c>
    </row>
    <row r="681" spans="1:21" ht="15.75" hidden="1" customHeight="1" x14ac:dyDescent="0.15">
      <c r="A681" s="3">
        <v>678</v>
      </c>
      <c r="B681" s="3">
        <f>IF(COUNTIF($I$4:L681,I681)=1,1,0)</f>
        <v>0</v>
      </c>
      <c r="C681" s="3" t="str">
        <f>IF(B681=0,"",SUM($B$4:B681))</f>
        <v/>
      </c>
      <c r="D681" s="39" t="e">
        <f>VLOOKUP(VLOOKUP($N$1,$X$4:$Y$11,2,FALSE)&amp;$S$1&amp;A681,作業ｼｰﾄ!$B$4:$N$709,6,FALSE)</f>
        <v>#N/A</v>
      </c>
      <c r="E681" s="39"/>
      <c r="F681" s="39"/>
      <c r="G681" s="40" t="e">
        <f>VLOOKUP(VLOOKUP($N$1,$X$4:$Y$11,2,FALSE)&amp;$S$1&amp;A681,作業ｼｰﾄ!$B$4:$N$709,7,FALSE)</f>
        <v>#N/A</v>
      </c>
      <c r="H681" s="40"/>
      <c r="I681" s="38" t="e">
        <f>VLOOKUP(VLOOKUP($N$1,$X$4:$Y$11,2,FALSE)&amp;$S$1&amp;A681,作業ｼｰﾄ!$B$4:$N$709,8,FALSE)</f>
        <v>#N/A</v>
      </c>
      <c r="J681" s="38"/>
      <c r="K681" s="38"/>
      <c r="L681" s="38"/>
      <c r="M681" s="44" t="e">
        <f>VLOOKUP(VLOOKUP($N$1,$X$4:$Y$11,2,FALSE)&amp;$S$1&amp;A681,作業ｼｰﾄ!$B$4:$N$709,9,FALSE)</f>
        <v>#N/A</v>
      </c>
      <c r="N681" s="44"/>
      <c r="O681" s="44"/>
      <c r="P681" s="30" t="e">
        <f>VLOOKUP(VLOOKUP($N$1,$X$4:$Y$11,2,FALSE)&amp;$S$1&amp;A681,作業ｼｰﾄ!$B$4:$N$709,10,FALSE)</f>
        <v>#N/A</v>
      </c>
      <c r="Q681" s="39" t="e">
        <f>VLOOKUP(VLOOKUP($N$1,$X$4:$Y$11,2,FALSE)&amp;$S$1&amp;A681,作業ｼｰﾄ!$B$4:$N$709,11,FALSE)</f>
        <v>#N/A</v>
      </c>
      <c r="R681" s="39"/>
      <c r="S681" s="39"/>
      <c r="T681" s="19" t="e">
        <f>VLOOKUP(VLOOKUP($N$1,$X$4:$Y$11,2,FALSE)&amp;$S$1&amp;A681,作業ｼｰﾄ!$B$4:$N$709,12,FALSE)</f>
        <v>#N/A</v>
      </c>
      <c r="U681" s="29" t="e">
        <f>VLOOKUP(VLOOKUP($N$1,$X$4:$Y$11,2,FALSE)&amp;$S$1&amp;A681,作業ｼｰﾄ!$B$4:$N$709,13,FALSE)</f>
        <v>#N/A</v>
      </c>
    </row>
    <row r="682" spans="1:21" ht="15.75" hidden="1" customHeight="1" x14ac:dyDescent="0.15">
      <c r="A682" s="3">
        <v>679</v>
      </c>
      <c r="B682" s="3">
        <f>IF(COUNTIF($I$4:L682,I682)=1,1,0)</f>
        <v>0</v>
      </c>
      <c r="C682" s="3" t="str">
        <f>IF(B682=0,"",SUM($B$4:B682))</f>
        <v/>
      </c>
      <c r="D682" s="39" t="e">
        <f>VLOOKUP(VLOOKUP($N$1,$X$4:$Y$11,2,FALSE)&amp;$S$1&amp;A682,作業ｼｰﾄ!$B$4:$N$709,6,FALSE)</f>
        <v>#N/A</v>
      </c>
      <c r="E682" s="39"/>
      <c r="F682" s="39"/>
      <c r="G682" s="40" t="e">
        <f>VLOOKUP(VLOOKUP($N$1,$X$4:$Y$11,2,FALSE)&amp;$S$1&amp;A682,作業ｼｰﾄ!$B$4:$N$709,7,FALSE)</f>
        <v>#N/A</v>
      </c>
      <c r="H682" s="40"/>
      <c r="I682" s="38" t="e">
        <f>VLOOKUP(VLOOKUP($N$1,$X$4:$Y$11,2,FALSE)&amp;$S$1&amp;A682,作業ｼｰﾄ!$B$4:$N$709,8,FALSE)</f>
        <v>#N/A</v>
      </c>
      <c r="J682" s="38"/>
      <c r="K682" s="38"/>
      <c r="L682" s="38"/>
      <c r="M682" s="44" t="e">
        <f>VLOOKUP(VLOOKUP($N$1,$X$4:$Y$11,2,FALSE)&amp;$S$1&amp;A682,作業ｼｰﾄ!$B$4:$N$709,9,FALSE)</f>
        <v>#N/A</v>
      </c>
      <c r="N682" s="44"/>
      <c r="O682" s="44"/>
      <c r="P682" s="30" t="e">
        <f>VLOOKUP(VLOOKUP($N$1,$X$4:$Y$11,2,FALSE)&amp;$S$1&amp;A682,作業ｼｰﾄ!$B$4:$N$709,10,FALSE)</f>
        <v>#N/A</v>
      </c>
      <c r="Q682" s="39" t="e">
        <f>VLOOKUP(VLOOKUP($N$1,$X$4:$Y$11,2,FALSE)&amp;$S$1&amp;A682,作業ｼｰﾄ!$B$4:$N$709,11,FALSE)</f>
        <v>#N/A</v>
      </c>
      <c r="R682" s="39"/>
      <c r="S682" s="39"/>
      <c r="T682" s="19" t="e">
        <f>VLOOKUP(VLOOKUP($N$1,$X$4:$Y$11,2,FALSE)&amp;$S$1&amp;A682,作業ｼｰﾄ!$B$4:$N$709,12,FALSE)</f>
        <v>#N/A</v>
      </c>
      <c r="U682" s="29" t="e">
        <f>VLOOKUP(VLOOKUP($N$1,$X$4:$Y$11,2,FALSE)&amp;$S$1&amp;A682,作業ｼｰﾄ!$B$4:$N$709,13,FALSE)</f>
        <v>#N/A</v>
      </c>
    </row>
    <row r="683" spans="1:21" ht="15.75" hidden="1" customHeight="1" x14ac:dyDescent="0.15">
      <c r="A683" s="3">
        <v>680</v>
      </c>
      <c r="B683" s="3">
        <f>IF(COUNTIF($I$4:L683,I683)=1,1,0)</f>
        <v>0</v>
      </c>
      <c r="C683" s="3" t="str">
        <f>IF(B683=0,"",SUM($B$4:B683))</f>
        <v/>
      </c>
      <c r="D683" s="39" t="e">
        <f>VLOOKUP(VLOOKUP($N$1,$X$4:$Y$11,2,FALSE)&amp;$S$1&amp;A683,作業ｼｰﾄ!$B$4:$N$709,6,FALSE)</f>
        <v>#N/A</v>
      </c>
      <c r="E683" s="39"/>
      <c r="F683" s="39"/>
      <c r="G683" s="40" t="e">
        <f>VLOOKUP(VLOOKUP($N$1,$X$4:$Y$11,2,FALSE)&amp;$S$1&amp;A683,作業ｼｰﾄ!$B$4:$N$709,7,FALSE)</f>
        <v>#N/A</v>
      </c>
      <c r="H683" s="40"/>
      <c r="I683" s="38" t="e">
        <f>VLOOKUP(VLOOKUP($N$1,$X$4:$Y$11,2,FALSE)&amp;$S$1&amp;A683,作業ｼｰﾄ!$B$4:$N$709,8,FALSE)</f>
        <v>#N/A</v>
      </c>
      <c r="J683" s="38"/>
      <c r="K683" s="38"/>
      <c r="L683" s="38"/>
      <c r="M683" s="44" t="e">
        <f>VLOOKUP(VLOOKUP($N$1,$X$4:$Y$11,2,FALSE)&amp;$S$1&amp;A683,作業ｼｰﾄ!$B$4:$N$709,9,FALSE)</f>
        <v>#N/A</v>
      </c>
      <c r="N683" s="44"/>
      <c r="O683" s="44"/>
      <c r="P683" s="30" t="e">
        <f>VLOOKUP(VLOOKUP($N$1,$X$4:$Y$11,2,FALSE)&amp;$S$1&amp;A683,作業ｼｰﾄ!$B$4:$N$709,10,FALSE)</f>
        <v>#N/A</v>
      </c>
      <c r="Q683" s="39" t="e">
        <f>VLOOKUP(VLOOKUP($N$1,$X$4:$Y$11,2,FALSE)&amp;$S$1&amp;A683,作業ｼｰﾄ!$B$4:$N$709,11,FALSE)</f>
        <v>#N/A</v>
      </c>
      <c r="R683" s="39"/>
      <c r="S683" s="39"/>
      <c r="T683" s="19" t="e">
        <f>VLOOKUP(VLOOKUP($N$1,$X$4:$Y$11,2,FALSE)&amp;$S$1&amp;A683,作業ｼｰﾄ!$B$4:$N$709,12,FALSE)</f>
        <v>#N/A</v>
      </c>
      <c r="U683" s="29" t="e">
        <f>VLOOKUP(VLOOKUP($N$1,$X$4:$Y$11,2,FALSE)&amp;$S$1&amp;A683,作業ｼｰﾄ!$B$4:$N$709,13,FALSE)</f>
        <v>#N/A</v>
      </c>
    </row>
    <row r="684" spans="1:21" ht="15.75" hidden="1" customHeight="1" x14ac:dyDescent="0.15">
      <c r="A684" s="3">
        <v>681</v>
      </c>
      <c r="B684" s="3">
        <f>IF(COUNTIF($I$4:L684,I684)=1,1,0)</f>
        <v>0</v>
      </c>
      <c r="C684" s="3" t="str">
        <f>IF(B684=0,"",SUM($B$4:B684))</f>
        <v/>
      </c>
      <c r="D684" s="39" t="e">
        <f>VLOOKUP(VLOOKUP($N$1,$X$4:$Y$11,2,FALSE)&amp;$S$1&amp;A684,作業ｼｰﾄ!$B$4:$N$709,6,FALSE)</f>
        <v>#N/A</v>
      </c>
      <c r="E684" s="39"/>
      <c r="F684" s="39"/>
      <c r="G684" s="40" t="e">
        <f>VLOOKUP(VLOOKUP($N$1,$X$4:$Y$11,2,FALSE)&amp;$S$1&amp;A684,作業ｼｰﾄ!$B$4:$N$709,7,FALSE)</f>
        <v>#N/A</v>
      </c>
      <c r="H684" s="40"/>
      <c r="I684" s="38" t="e">
        <f>VLOOKUP(VLOOKUP($N$1,$X$4:$Y$11,2,FALSE)&amp;$S$1&amp;A684,作業ｼｰﾄ!$B$4:$N$709,8,FALSE)</f>
        <v>#N/A</v>
      </c>
      <c r="J684" s="38"/>
      <c r="K684" s="38"/>
      <c r="L684" s="38"/>
      <c r="M684" s="44" t="e">
        <f>VLOOKUP(VLOOKUP($N$1,$X$4:$Y$11,2,FALSE)&amp;$S$1&amp;A684,作業ｼｰﾄ!$B$4:$N$709,9,FALSE)</f>
        <v>#N/A</v>
      </c>
      <c r="N684" s="44"/>
      <c r="O684" s="44"/>
      <c r="P684" s="30" t="e">
        <f>VLOOKUP(VLOOKUP($N$1,$X$4:$Y$11,2,FALSE)&amp;$S$1&amp;A684,作業ｼｰﾄ!$B$4:$N$709,10,FALSE)</f>
        <v>#N/A</v>
      </c>
      <c r="Q684" s="39" t="e">
        <f>VLOOKUP(VLOOKUP($N$1,$X$4:$Y$11,2,FALSE)&amp;$S$1&amp;A684,作業ｼｰﾄ!$B$4:$N$709,11,FALSE)</f>
        <v>#N/A</v>
      </c>
      <c r="R684" s="39"/>
      <c r="S684" s="39"/>
      <c r="T684" s="19" t="e">
        <f>VLOOKUP(VLOOKUP($N$1,$X$4:$Y$11,2,FALSE)&amp;$S$1&amp;A684,作業ｼｰﾄ!$B$4:$N$709,12,FALSE)</f>
        <v>#N/A</v>
      </c>
      <c r="U684" s="29" t="e">
        <f>VLOOKUP(VLOOKUP($N$1,$X$4:$Y$11,2,FALSE)&amp;$S$1&amp;A684,作業ｼｰﾄ!$B$4:$N$709,13,FALSE)</f>
        <v>#N/A</v>
      </c>
    </row>
    <row r="685" spans="1:21" ht="15.75" hidden="1" customHeight="1" x14ac:dyDescent="0.15">
      <c r="A685" s="3">
        <v>682</v>
      </c>
      <c r="B685" s="3">
        <f>IF(COUNTIF($I$4:L685,I685)=1,1,0)</f>
        <v>0</v>
      </c>
      <c r="C685" s="3" t="str">
        <f>IF(B685=0,"",SUM($B$4:B685))</f>
        <v/>
      </c>
      <c r="D685" s="39" t="e">
        <f>VLOOKUP(VLOOKUP($N$1,$X$4:$Y$11,2,FALSE)&amp;$S$1&amp;A685,作業ｼｰﾄ!$B$4:$N$709,6,FALSE)</f>
        <v>#N/A</v>
      </c>
      <c r="E685" s="39"/>
      <c r="F685" s="39"/>
      <c r="G685" s="40" t="e">
        <f>VLOOKUP(VLOOKUP($N$1,$X$4:$Y$11,2,FALSE)&amp;$S$1&amp;A685,作業ｼｰﾄ!$B$4:$N$709,7,FALSE)</f>
        <v>#N/A</v>
      </c>
      <c r="H685" s="40"/>
      <c r="I685" s="38" t="e">
        <f>VLOOKUP(VLOOKUP($N$1,$X$4:$Y$11,2,FALSE)&amp;$S$1&amp;A685,作業ｼｰﾄ!$B$4:$N$709,8,FALSE)</f>
        <v>#N/A</v>
      </c>
      <c r="J685" s="38"/>
      <c r="K685" s="38"/>
      <c r="L685" s="38"/>
      <c r="M685" s="44" t="e">
        <f>VLOOKUP(VLOOKUP($N$1,$X$4:$Y$11,2,FALSE)&amp;$S$1&amp;A685,作業ｼｰﾄ!$B$4:$N$709,9,FALSE)</f>
        <v>#N/A</v>
      </c>
      <c r="N685" s="44"/>
      <c r="O685" s="44"/>
      <c r="P685" s="30" t="e">
        <f>VLOOKUP(VLOOKUP($N$1,$X$4:$Y$11,2,FALSE)&amp;$S$1&amp;A685,作業ｼｰﾄ!$B$4:$N$709,10,FALSE)</f>
        <v>#N/A</v>
      </c>
      <c r="Q685" s="39" t="e">
        <f>VLOOKUP(VLOOKUP($N$1,$X$4:$Y$11,2,FALSE)&amp;$S$1&amp;A685,作業ｼｰﾄ!$B$4:$N$709,11,FALSE)</f>
        <v>#N/A</v>
      </c>
      <c r="R685" s="39"/>
      <c r="S685" s="39"/>
      <c r="T685" s="19" t="e">
        <f>VLOOKUP(VLOOKUP($N$1,$X$4:$Y$11,2,FALSE)&amp;$S$1&amp;A685,作業ｼｰﾄ!$B$4:$N$709,12,FALSE)</f>
        <v>#N/A</v>
      </c>
      <c r="U685" s="29" t="e">
        <f>VLOOKUP(VLOOKUP($N$1,$X$4:$Y$11,2,FALSE)&amp;$S$1&amp;A685,作業ｼｰﾄ!$B$4:$N$709,13,FALSE)</f>
        <v>#N/A</v>
      </c>
    </row>
    <row r="686" spans="1:21" ht="15.75" hidden="1" customHeight="1" x14ac:dyDescent="0.15">
      <c r="A686" s="3">
        <v>683</v>
      </c>
      <c r="B686" s="3">
        <f>IF(COUNTIF($I$4:L686,I686)=1,1,0)</f>
        <v>0</v>
      </c>
      <c r="C686" s="3" t="str">
        <f>IF(B686=0,"",SUM($B$4:B686))</f>
        <v/>
      </c>
      <c r="D686" s="39" t="e">
        <f>VLOOKUP(VLOOKUP($N$1,$X$4:$Y$11,2,FALSE)&amp;$S$1&amp;A686,作業ｼｰﾄ!$B$4:$N$709,6,FALSE)</f>
        <v>#N/A</v>
      </c>
      <c r="E686" s="39"/>
      <c r="F686" s="39"/>
      <c r="G686" s="40" t="e">
        <f>VLOOKUP(VLOOKUP($N$1,$X$4:$Y$11,2,FALSE)&amp;$S$1&amp;A686,作業ｼｰﾄ!$B$4:$N$709,7,FALSE)</f>
        <v>#N/A</v>
      </c>
      <c r="H686" s="40"/>
      <c r="I686" s="38" t="e">
        <f>VLOOKUP(VLOOKUP($N$1,$X$4:$Y$11,2,FALSE)&amp;$S$1&amp;A686,作業ｼｰﾄ!$B$4:$N$709,8,FALSE)</f>
        <v>#N/A</v>
      </c>
      <c r="J686" s="38"/>
      <c r="K686" s="38"/>
      <c r="L686" s="38"/>
      <c r="M686" s="44" t="e">
        <f>VLOOKUP(VLOOKUP($N$1,$X$4:$Y$11,2,FALSE)&amp;$S$1&amp;A686,作業ｼｰﾄ!$B$4:$N$709,9,FALSE)</f>
        <v>#N/A</v>
      </c>
      <c r="N686" s="44"/>
      <c r="O686" s="44"/>
      <c r="P686" s="30" t="e">
        <f>VLOOKUP(VLOOKUP($N$1,$X$4:$Y$11,2,FALSE)&amp;$S$1&amp;A686,作業ｼｰﾄ!$B$4:$N$709,10,FALSE)</f>
        <v>#N/A</v>
      </c>
      <c r="Q686" s="39" t="e">
        <f>VLOOKUP(VLOOKUP($N$1,$X$4:$Y$11,2,FALSE)&amp;$S$1&amp;A686,作業ｼｰﾄ!$B$4:$N$709,11,FALSE)</f>
        <v>#N/A</v>
      </c>
      <c r="R686" s="39"/>
      <c r="S686" s="39"/>
      <c r="T686" s="19" t="e">
        <f>VLOOKUP(VLOOKUP($N$1,$X$4:$Y$11,2,FALSE)&amp;$S$1&amp;A686,作業ｼｰﾄ!$B$4:$N$709,12,FALSE)</f>
        <v>#N/A</v>
      </c>
      <c r="U686" s="29" t="e">
        <f>VLOOKUP(VLOOKUP($N$1,$X$4:$Y$11,2,FALSE)&amp;$S$1&amp;A686,作業ｼｰﾄ!$B$4:$N$709,13,FALSE)</f>
        <v>#N/A</v>
      </c>
    </row>
    <row r="687" spans="1:21" ht="15.75" hidden="1" customHeight="1" x14ac:dyDescent="0.15">
      <c r="A687" s="3">
        <v>684</v>
      </c>
      <c r="B687" s="3">
        <f>IF(COUNTIF($I$4:L687,I687)=1,1,0)</f>
        <v>0</v>
      </c>
      <c r="C687" s="3" t="str">
        <f>IF(B687=0,"",SUM($B$4:B687))</f>
        <v/>
      </c>
      <c r="D687" s="39" t="e">
        <f>VLOOKUP(VLOOKUP($N$1,$X$4:$Y$11,2,FALSE)&amp;$S$1&amp;A687,作業ｼｰﾄ!$B$4:$N$709,6,FALSE)</f>
        <v>#N/A</v>
      </c>
      <c r="E687" s="39"/>
      <c r="F687" s="39"/>
      <c r="G687" s="40" t="e">
        <f>VLOOKUP(VLOOKUP($N$1,$X$4:$Y$11,2,FALSE)&amp;$S$1&amp;A687,作業ｼｰﾄ!$B$4:$N$709,7,FALSE)</f>
        <v>#N/A</v>
      </c>
      <c r="H687" s="40"/>
      <c r="I687" s="38" t="e">
        <f>VLOOKUP(VLOOKUP($N$1,$X$4:$Y$11,2,FALSE)&amp;$S$1&amp;A687,作業ｼｰﾄ!$B$4:$N$709,8,FALSE)</f>
        <v>#N/A</v>
      </c>
      <c r="J687" s="38"/>
      <c r="K687" s="38"/>
      <c r="L687" s="38"/>
      <c r="M687" s="44" t="e">
        <f>VLOOKUP(VLOOKUP($N$1,$X$4:$Y$11,2,FALSE)&amp;$S$1&amp;A687,作業ｼｰﾄ!$B$4:$N$709,9,FALSE)</f>
        <v>#N/A</v>
      </c>
      <c r="N687" s="44"/>
      <c r="O687" s="44"/>
      <c r="P687" s="30" t="e">
        <f>VLOOKUP(VLOOKUP($N$1,$X$4:$Y$11,2,FALSE)&amp;$S$1&amp;A687,作業ｼｰﾄ!$B$4:$N$709,10,FALSE)</f>
        <v>#N/A</v>
      </c>
      <c r="Q687" s="39" t="e">
        <f>VLOOKUP(VLOOKUP($N$1,$X$4:$Y$11,2,FALSE)&amp;$S$1&amp;A687,作業ｼｰﾄ!$B$4:$N$709,11,FALSE)</f>
        <v>#N/A</v>
      </c>
      <c r="R687" s="39"/>
      <c r="S687" s="39"/>
      <c r="T687" s="19" t="e">
        <f>VLOOKUP(VLOOKUP($N$1,$X$4:$Y$11,2,FALSE)&amp;$S$1&amp;A687,作業ｼｰﾄ!$B$4:$N$709,12,FALSE)</f>
        <v>#N/A</v>
      </c>
      <c r="U687" s="29" t="e">
        <f>VLOOKUP(VLOOKUP($N$1,$X$4:$Y$11,2,FALSE)&amp;$S$1&amp;A687,作業ｼｰﾄ!$B$4:$N$709,13,FALSE)</f>
        <v>#N/A</v>
      </c>
    </row>
    <row r="688" spans="1:21" ht="15.75" hidden="1" customHeight="1" x14ac:dyDescent="0.15">
      <c r="A688" s="3">
        <v>685</v>
      </c>
      <c r="B688" s="3">
        <f>IF(COUNTIF($I$4:L688,I688)=1,1,0)</f>
        <v>0</v>
      </c>
      <c r="C688" s="3" t="str">
        <f>IF(B688=0,"",SUM($B$4:B688))</f>
        <v/>
      </c>
      <c r="D688" s="39" t="e">
        <f>VLOOKUP(VLOOKUP($N$1,$X$4:$Y$11,2,FALSE)&amp;$S$1&amp;A688,作業ｼｰﾄ!$B$4:$N$709,6,FALSE)</f>
        <v>#N/A</v>
      </c>
      <c r="E688" s="39"/>
      <c r="F688" s="39"/>
      <c r="G688" s="40" t="e">
        <f>VLOOKUP(VLOOKUP($N$1,$X$4:$Y$11,2,FALSE)&amp;$S$1&amp;A688,作業ｼｰﾄ!$B$4:$N$709,7,FALSE)</f>
        <v>#N/A</v>
      </c>
      <c r="H688" s="40"/>
      <c r="I688" s="38" t="e">
        <f>VLOOKUP(VLOOKUP($N$1,$X$4:$Y$11,2,FALSE)&amp;$S$1&amp;A688,作業ｼｰﾄ!$B$4:$N$709,8,FALSE)</f>
        <v>#N/A</v>
      </c>
      <c r="J688" s="38"/>
      <c r="K688" s="38"/>
      <c r="L688" s="38"/>
      <c r="M688" s="44" t="e">
        <f>VLOOKUP(VLOOKUP($N$1,$X$4:$Y$11,2,FALSE)&amp;$S$1&amp;A688,作業ｼｰﾄ!$B$4:$N$709,9,FALSE)</f>
        <v>#N/A</v>
      </c>
      <c r="N688" s="44"/>
      <c r="O688" s="44"/>
      <c r="P688" s="30" t="e">
        <f>VLOOKUP(VLOOKUP($N$1,$X$4:$Y$11,2,FALSE)&amp;$S$1&amp;A688,作業ｼｰﾄ!$B$4:$N$709,10,FALSE)</f>
        <v>#N/A</v>
      </c>
      <c r="Q688" s="39" t="e">
        <f>VLOOKUP(VLOOKUP($N$1,$X$4:$Y$11,2,FALSE)&amp;$S$1&amp;A688,作業ｼｰﾄ!$B$4:$N$709,11,FALSE)</f>
        <v>#N/A</v>
      </c>
      <c r="R688" s="39"/>
      <c r="S688" s="39"/>
      <c r="T688" s="19" t="e">
        <f>VLOOKUP(VLOOKUP($N$1,$X$4:$Y$11,2,FALSE)&amp;$S$1&amp;A688,作業ｼｰﾄ!$B$4:$N$709,12,FALSE)</f>
        <v>#N/A</v>
      </c>
      <c r="U688" s="29" t="e">
        <f>VLOOKUP(VLOOKUP($N$1,$X$4:$Y$11,2,FALSE)&amp;$S$1&amp;A688,作業ｼｰﾄ!$B$4:$N$709,13,FALSE)</f>
        <v>#N/A</v>
      </c>
    </row>
    <row r="689" spans="1:21" ht="15.75" hidden="1" customHeight="1" x14ac:dyDescent="0.15">
      <c r="A689" s="3">
        <v>686</v>
      </c>
      <c r="B689" s="3">
        <f>IF(COUNTIF($I$4:L689,I689)=1,1,0)</f>
        <v>0</v>
      </c>
      <c r="C689" s="3" t="str">
        <f>IF(B689=0,"",SUM($B$4:B689))</f>
        <v/>
      </c>
      <c r="D689" s="39" t="e">
        <f>VLOOKUP(VLOOKUP($N$1,$X$4:$Y$11,2,FALSE)&amp;$S$1&amp;A689,作業ｼｰﾄ!$B$4:$N$709,6,FALSE)</f>
        <v>#N/A</v>
      </c>
      <c r="E689" s="39"/>
      <c r="F689" s="39"/>
      <c r="G689" s="40" t="e">
        <f>VLOOKUP(VLOOKUP($N$1,$X$4:$Y$11,2,FALSE)&amp;$S$1&amp;A689,作業ｼｰﾄ!$B$4:$N$709,7,FALSE)</f>
        <v>#N/A</v>
      </c>
      <c r="H689" s="40"/>
      <c r="I689" s="38" t="e">
        <f>VLOOKUP(VLOOKUP($N$1,$X$4:$Y$11,2,FALSE)&amp;$S$1&amp;A689,作業ｼｰﾄ!$B$4:$N$709,8,FALSE)</f>
        <v>#N/A</v>
      </c>
      <c r="J689" s="38"/>
      <c r="K689" s="38"/>
      <c r="L689" s="38"/>
      <c r="M689" s="44" t="e">
        <f>VLOOKUP(VLOOKUP($N$1,$X$4:$Y$11,2,FALSE)&amp;$S$1&amp;A689,作業ｼｰﾄ!$B$4:$N$709,9,FALSE)</f>
        <v>#N/A</v>
      </c>
      <c r="N689" s="44"/>
      <c r="O689" s="44"/>
      <c r="P689" s="30" t="e">
        <f>VLOOKUP(VLOOKUP($N$1,$X$4:$Y$11,2,FALSE)&amp;$S$1&amp;A689,作業ｼｰﾄ!$B$4:$N$709,10,FALSE)</f>
        <v>#N/A</v>
      </c>
      <c r="Q689" s="39" t="e">
        <f>VLOOKUP(VLOOKUP($N$1,$X$4:$Y$11,2,FALSE)&amp;$S$1&amp;A689,作業ｼｰﾄ!$B$4:$N$709,11,FALSE)</f>
        <v>#N/A</v>
      </c>
      <c r="R689" s="39"/>
      <c r="S689" s="39"/>
      <c r="T689" s="19" t="e">
        <f>VLOOKUP(VLOOKUP($N$1,$X$4:$Y$11,2,FALSE)&amp;$S$1&amp;A689,作業ｼｰﾄ!$B$4:$N$709,12,FALSE)</f>
        <v>#N/A</v>
      </c>
      <c r="U689" s="29" t="e">
        <f>VLOOKUP(VLOOKUP($N$1,$X$4:$Y$11,2,FALSE)&amp;$S$1&amp;A689,作業ｼｰﾄ!$B$4:$N$709,13,FALSE)</f>
        <v>#N/A</v>
      </c>
    </row>
    <row r="690" spans="1:21" ht="15.75" hidden="1" customHeight="1" x14ac:dyDescent="0.15">
      <c r="A690" s="3">
        <v>687</v>
      </c>
      <c r="B690" s="3">
        <f>IF(COUNTIF($I$4:L690,I690)=1,1,0)</f>
        <v>0</v>
      </c>
      <c r="C690" s="3" t="str">
        <f>IF(B690=0,"",SUM($B$4:B690))</f>
        <v/>
      </c>
      <c r="D690" s="39" t="e">
        <f>VLOOKUP(VLOOKUP($N$1,$X$4:$Y$11,2,FALSE)&amp;$S$1&amp;A690,作業ｼｰﾄ!$B$4:$N$709,6,FALSE)</f>
        <v>#N/A</v>
      </c>
      <c r="E690" s="39"/>
      <c r="F690" s="39"/>
      <c r="G690" s="40" t="e">
        <f>VLOOKUP(VLOOKUP($N$1,$X$4:$Y$11,2,FALSE)&amp;$S$1&amp;A690,作業ｼｰﾄ!$B$4:$N$709,7,FALSE)</f>
        <v>#N/A</v>
      </c>
      <c r="H690" s="40"/>
      <c r="I690" s="38" t="e">
        <f>VLOOKUP(VLOOKUP($N$1,$X$4:$Y$11,2,FALSE)&amp;$S$1&amp;A690,作業ｼｰﾄ!$B$4:$N$709,8,FALSE)</f>
        <v>#N/A</v>
      </c>
      <c r="J690" s="38"/>
      <c r="K690" s="38"/>
      <c r="L690" s="38"/>
      <c r="M690" s="44" t="e">
        <f>VLOOKUP(VLOOKUP($N$1,$X$4:$Y$11,2,FALSE)&amp;$S$1&amp;A690,作業ｼｰﾄ!$B$4:$N$709,9,FALSE)</f>
        <v>#N/A</v>
      </c>
      <c r="N690" s="44"/>
      <c r="O690" s="44"/>
      <c r="P690" s="30" t="e">
        <f>VLOOKUP(VLOOKUP($N$1,$X$4:$Y$11,2,FALSE)&amp;$S$1&amp;A690,作業ｼｰﾄ!$B$4:$N$709,10,FALSE)</f>
        <v>#N/A</v>
      </c>
      <c r="Q690" s="39" t="e">
        <f>VLOOKUP(VLOOKUP($N$1,$X$4:$Y$11,2,FALSE)&amp;$S$1&amp;A690,作業ｼｰﾄ!$B$4:$N$709,11,FALSE)</f>
        <v>#N/A</v>
      </c>
      <c r="R690" s="39"/>
      <c r="S690" s="39"/>
      <c r="T690" s="19" t="e">
        <f>VLOOKUP(VLOOKUP($N$1,$X$4:$Y$11,2,FALSE)&amp;$S$1&amp;A690,作業ｼｰﾄ!$B$4:$N$709,12,FALSE)</f>
        <v>#N/A</v>
      </c>
      <c r="U690" s="29" t="e">
        <f>VLOOKUP(VLOOKUP($N$1,$X$4:$Y$11,2,FALSE)&amp;$S$1&amp;A690,作業ｼｰﾄ!$B$4:$N$709,13,FALSE)</f>
        <v>#N/A</v>
      </c>
    </row>
    <row r="691" spans="1:21" ht="15.75" hidden="1" customHeight="1" x14ac:dyDescent="0.15">
      <c r="A691" s="3">
        <v>688</v>
      </c>
      <c r="B691" s="3">
        <f>IF(COUNTIF($I$4:L691,I691)=1,1,0)</f>
        <v>0</v>
      </c>
      <c r="C691" s="3" t="str">
        <f>IF(B691=0,"",SUM($B$4:B691))</f>
        <v/>
      </c>
      <c r="D691" s="39" t="e">
        <f>VLOOKUP(VLOOKUP($N$1,$X$4:$Y$11,2,FALSE)&amp;$S$1&amp;A691,作業ｼｰﾄ!$B$4:$N$709,6,FALSE)</f>
        <v>#N/A</v>
      </c>
      <c r="E691" s="39"/>
      <c r="F691" s="39"/>
      <c r="G691" s="40" t="e">
        <f>VLOOKUP(VLOOKUP($N$1,$X$4:$Y$11,2,FALSE)&amp;$S$1&amp;A691,作業ｼｰﾄ!$B$4:$N$709,7,FALSE)</f>
        <v>#N/A</v>
      </c>
      <c r="H691" s="40"/>
      <c r="I691" s="38" t="e">
        <f>VLOOKUP(VLOOKUP($N$1,$X$4:$Y$11,2,FALSE)&amp;$S$1&amp;A691,作業ｼｰﾄ!$B$4:$N$709,8,FALSE)</f>
        <v>#N/A</v>
      </c>
      <c r="J691" s="38"/>
      <c r="K691" s="38"/>
      <c r="L691" s="38"/>
      <c r="M691" s="44" t="e">
        <f>VLOOKUP(VLOOKUP($N$1,$X$4:$Y$11,2,FALSE)&amp;$S$1&amp;A691,作業ｼｰﾄ!$B$4:$N$709,9,FALSE)</f>
        <v>#N/A</v>
      </c>
      <c r="N691" s="44"/>
      <c r="O691" s="44"/>
      <c r="P691" s="30" t="e">
        <f>VLOOKUP(VLOOKUP($N$1,$X$4:$Y$11,2,FALSE)&amp;$S$1&amp;A691,作業ｼｰﾄ!$B$4:$N$709,10,FALSE)</f>
        <v>#N/A</v>
      </c>
      <c r="Q691" s="39" t="e">
        <f>VLOOKUP(VLOOKUP($N$1,$X$4:$Y$11,2,FALSE)&amp;$S$1&amp;A691,作業ｼｰﾄ!$B$4:$N$709,11,FALSE)</f>
        <v>#N/A</v>
      </c>
      <c r="R691" s="39"/>
      <c r="S691" s="39"/>
      <c r="T691" s="19" t="e">
        <f>VLOOKUP(VLOOKUP($N$1,$X$4:$Y$11,2,FALSE)&amp;$S$1&amp;A691,作業ｼｰﾄ!$B$4:$N$709,12,FALSE)</f>
        <v>#N/A</v>
      </c>
      <c r="U691" s="29" t="e">
        <f>VLOOKUP(VLOOKUP($N$1,$X$4:$Y$11,2,FALSE)&amp;$S$1&amp;A691,作業ｼｰﾄ!$B$4:$N$709,13,FALSE)</f>
        <v>#N/A</v>
      </c>
    </row>
    <row r="692" spans="1:21" ht="15.75" hidden="1" customHeight="1" x14ac:dyDescent="0.15">
      <c r="A692" s="3">
        <v>689</v>
      </c>
      <c r="B692" s="3">
        <f>IF(COUNTIF($I$4:L692,I692)=1,1,0)</f>
        <v>0</v>
      </c>
      <c r="C692" s="3" t="str">
        <f>IF(B692=0,"",SUM($B$4:B692))</f>
        <v/>
      </c>
      <c r="D692" s="39" t="e">
        <f>VLOOKUP(VLOOKUP($N$1,$X$4:$Y$11,2,FALSE)&amp;$S$1&amp;A692,作業ｼｰﾄ!$B$4:$N$709,6,FALSE)</f>
        <v>#N/A</v>
      </c>
      <c r="E692" s="39"/>
      <c r="F692" s="39"/>
      <c r="G692" s="40" t="e">
        <f>VLOOKUP(VLOOKUP($N$1,$X$4:$Y$11,2,FALSE)&amp;$S$1&amp;A692,作業ｼｰﾄ!$B$4:$N$709,7,FALSE)</f>
        <v>#N/A</v>
      </c>
      <c r="H692" s="40"/>
      <c r="I692" s="38" t="e">
        <f>VLOOKUP(VLOOKUP($N$1,$X$4:$Y$11,2,FALSE)&amp;$S$1&amp;A692,作業ｼｰﾄ!$B$4:$N$709,8,FALSE)</f>
        <v>#N/A</v>
      </c>
      <c r="J692" s="38"/>
      <c r="K692" s="38"/>
      <c r="L692" s="38"/>
      <c r="M692" s="44" t="e">
        <f>VLOOKUP(VLOOKUP($N$1,$X$4:$Y$11,2,FALSE)&amp;$S$1&amp;A692,作業ｼｰﾄ!$B$4:$N$709,9,FALSE)</f>
        <v>#N/A</v>
      </c>
      <c r="N692" s="44"/>
      <c r="O692" s="44"/>
      <c r="P692" s="30" t="e">
        <f>VLOOKUP(VLOOKUP($N$1,$X$4:$Y$11,2,FALSE)&amp;$S$1&amp;A692,作業ｼｰﾄ!$B$4:$N$709,10,FALSE)</f>
        <v>#N/A</v>
      </c>
      <c r="Q692" s="39" t="e">
        <f>VLOOKUP(VLOOKUP($N$1,$X$4:$Y$11,2,FALSE)&amp;$S$1&amp;A692,作業ｼｰﾄ!$B$4:$N$709,11,FALSE)</f>
        <v>#N/A</v>
      </c>
      <c r="R692" s="39"/>
      <c r="S692" s="39"/>
      <c r="T692" s="19" t="e">
        <f>VLOOKUP(VLOOKUP($N$1,$X$4:$Y$11,2,FALSE)&amp;$S$1&amp;A692,作業ｼｰﾄ!$B$4:$N$709,12,FALSE)</f>
        <v>#N/A</v>
      </c>
      <c r="U692" s="29" t="e">
        <f>VLOOKUP(VLOOKUP($N$1,$X$4:$Y$11,2,FALSE)&amp;$S$1&amp;A692,作業ｼｰﾄ!$B$4:$N$709,13,FALSE)</f>
        <v>#N/A</v>
      </c>
    </row>
    <row r="693" spans="1:21" ht="15.75" hidden="1" customHeight="1" x14ac:dyDescent="0.15">
      <c r="A693" s="3">
        <v>690</v>
      </c>
      <c r="B693" s="3">
        <f>IF(COUNTIF($I$4:L693,I693)=1,1,0)</f>
        <v>0</v>
      </c>
      <c r="C693" s="3" t="str">
        <f>IF(B693=0,"",SUM($B$4:B693))</f>
        <v/>
      </c>
      <c r="D693" s="39" t="e">
        <f>VLOOKUP(VLOOKUP($N$1,$X$4:$Y$11,2,FALSE)&amp;$S$1&amp;A693,作業ｼｰﾄ!$B$4:$N$709,6,FALSE)</f>
        <v>#N/A</v>
      </c>
      <c r="E693" s="39"/>
      <c r="F693" s="39"/>
      <c r="G693" s="40" t="e">
        <f>VLOOKUP(VLOOKUP($N$1,$X$4:$Y$11,2,FALSE)&amp;$S$1&amp;A693,作業ｼｰﾄ!$B$4:$N$709,7,FALSE)</f>
        <v>#N/A</v>
      </c>
      <c r="H693" s="40"/>
      <c r="I693" s="38" t="e">
        <f>VLOOKUP(VLOOKUP($N$1,$X$4:$Y$11,2,FALSE)&amp;$S$1&amp;A693,作業ｼｰﾄ!$B$4:$N$709,8,FALSE)</f>
        <v>#N/A</v>
      </c>
      <c r="J693" s="38"/>
      <c r="K693" s="38"/>
      <c r="L693" s="38"/>
      <c r="M693" s="44" t="e">
        <f>VLOOKUP(VLOOKUP($N$1,$X$4:$Y$11,2,FALSE)&amp;$S$1&amp;A693,作業ｼｰﾄ!$B$4:$N$709,9,FALSE)</f>
        <v>#N/A</v>
      </c>
      <c r="N693" s="44"/>
      <c r="O693" s="44"/>
      <c r="P693" s="30" t="e">
        <f>VLOOKUP(VLOOKUP($N$1,$X$4:$Y$11,2,FALSE)&amp;$S$1&amp;A693,作業ｼｰﾄ!$B$4:$N$709,10,FALSE)</f>
        <v>#N/A</v>
      </c>
      <c r="Q693" s="39" t="e">
        <f>VLOOKUP(VLOOKUP($N$1,$X$4:$Y$11,2,FALSE)&amp;$S$1&amp;A693,作業ｼｰﾄ!$B$4:$N$709,11,FALSE)</f>
        <v>#N/A</v>
      </c>
      <c r="R693" s="39"/>
      <c r="S693" s="39"/>
      <c r="T693" s="19" t="e">
        <f>VLOOKUP(VLOOKUP($N$1,$X$4:$Y$11,2,FALSE)&amp;$S$1&amp;A693,作業ｼｰﾄ!$B$4:$N$709,12,FALSE)</f>
        <v>#N/A</v>
      </c>
      <c r="U693" s="29" t="e">
        <f>VLOOKUP(VLOOKUP($N$1,$X$4:$Y$11,2,FALSE)&amp;$S$1&amp;A693,作業ｼｰﾄ!$B$4:$N$709,13,FALSE)</f>
        <v>#N/A</v>
      </c>
    </row>
    <row r="694" spans="1:21" ht="15.75" hidden="1" customHeight="1" x14ac:dyDescent="0.15">
      <c r="A694" s="3">
        <v>691</v>
      </c>
      <c r="B694" s="3">
        <f>IF(COUNTIF($I$4:L694,I694)=1,1,0)</f>
        <v>0</v>
      </c>
      <c r="C694" s="3" t="str">
        <f>IF(B694=0,"",SUM($B$4:B694))</f>
        <v/>
      </c>
      <c r="D694" s="39" t="e">
        <f>VLOOKUP(VLOOKUP($N$1,$X$4:$Y$11,2,FALSE)&amp;$S$1&amp;A694,作業ｼｰﾄ!$B$4:$N$709,6,FALSE)</f>
        <v>#N/A</v>
      </c>
      <c r="E694" s="39"/>
      <c r="F694" s="39"/>
      <c r="G694" s="40" t="e">
        <f>VLOOKUP(VLOOKUP($N$1,$X$4:$Y$11,2,FALSE)&amp;$S$1&amp;A694,作業ｼｰﾄ!$B$4:$N$709,7,FALSE)</f>
        <v>#N/A</v>
      </c>
      <c r="H694" s="40"/>
      <c r="I694" s="38" t="e">
        <f>VLOOKUP(VLOOKUP($N$1,$X$4:$Y$11,2,FALSE)&amp;$S$1&amp;A694,作業ｼｰﾄ!$B$4:$N$709,8,FALSE)</f>
        <v>#N/A</v>
      </c>
      <c r="J694" s="38"/>
      <c r="K694" s="38"/>
      <c r="L694" s="38"/>
      <c r="M694" s="44" t="e">
        <f>VLOOKUP(VLOOKUP($N$1,$X$4:$Y$11,2,FALSE)&amp;$S$1&amp;A694,作業ｼｰﾄ!$B$4:$N$709,9,FALSE)</f>
        <v>#N/A</v>
      </c>
      <c r="N694" s="44"/>
      <c r="O694" s="44"/>
      <c r="P694" s="30" t="e">
        <f>VLOOKUP(VLOOKUP($N$1,$X$4:$Y$11,2,FALSE)&amp;$S$1&amp;A694,作業ｼｰﾄ!$B$4:$N$709,10,FALSE)</f>
        <v>#N/A</v>
      </c>
      <c r="Q694" s="39" t="e">
        <f>VLOOKUP(VLOOKUP($N$1,$X$4:$Y$11,2,FALSE)&amp;$S$1&amp;A694,作業ｼｰﾄ!$B$4:$N$709,11,FALSE)</f>
        <v>#N/A</v>
      </c>
      <c r="R694" s="39"/>
      <c r="S694" s="39"/>
      <c r="T694" s="19" t="e">
        <f>VLOOKUP(VLOOKUP($N$1,$X$4:$Y$11,2,FALSE)&amp;$S$1&amp;A694,作業ｼｰﾄ!$B$4:$N$709,12,FALSE)</f>
        <v>#N/A</v>
      </c>
      <c r="U694" s="29" t="e">
        <f>VLOOKUP(VLOOKUP($N$1,$X$4:$Y$11,2,FALSE)&amp;$S$1&amp;A694,作業ｼｰﾄ!$B$4:$N$709,13,FALSE)</f>
        <v>#N/A</v>
      </c>
    </row>
    <row r="695" spans="1:21" ht="15.75" hidden="1" customHeight="1" x14ac:dyDescent="0.15">
      <c r="A695" s="3">
        <v>692</v>
      </c>
      <c r="B695" s="3">
        <f>IF(COUNTIF($I$4:L695,I695)=1,1,0)</f>
        <v>0</v>
      </c>
      <c r="C695" s="3" t="str">
        <f>IF(B695=0,"",SUM($B$4:B695))</f>
        <v/>
      </c>
      <c r="D695" s="39" t="e">
        <f>VLOOKUP(VLOOKUP($N$1,$X$4:$Y$11,2,FALSE)&amp;$S$1&amp;A695,作業ｼｰﾄ!$B$4:$N$709,6,FALSE)</f>
        <v>#N/A</v>
      </c>
      <c r="E695" s="39"/>
      <c r="F695" s="39"/>
      <c r="G695" s="40" t="e">
        <f>VLOOKUP(VLOOKUP($N$1,$X$4:$Y$11,2,FALSE)&amp;$S$1&amp;A695,作業ｼｰﾄ!$B$4:$N$709,7,FALSE)</f>
        <v>#N/A</v>
      </c>
      <c r="H695" s="40"/>
      <c r="I695" s="38" t="e">
        <f>VLOOKUP(VLOOKUP($N$1,$X$4:$Y$11,2,FALSE)&amp;$S$1&amp;A695,作業ｼｰﾄ!$B$4:$N$709,8,FALSE)</f>
        <v>#N/A</v>
      </c>
      <c r="J695" s="38"/>
      <c r="K695" s="38"/>
      <c r="L695" s="38"/>
      <c r="M695" s="44" t="e">
        <f>VLOOKUP(VLOOKUP($N$1,$X$4:$Y$11,2,FALSE)&amp;$S$1&amp;A695,作業ｼｰﾄ!$B$4:$N$709,9,FALSE)</f>
        <v>#N/A</v>
      </c>
      <c r="N695" s="44"/>
      <c r="O695" s="44"/>
      <c r="P695" s="30" t="e">
        <f>VLOOKUP(VLOOKUP($N$1,$X$4:$Y$11,2,FALSE)&amp;$S$1&amp;A695,作業ｼｰﾄ!$B$4:$N$709,10,FALSE)</f>
        <v>#N/A</v>
      </c>
      <c r="Q695" s="39" t="e">
        <f>VLOOKUP(VLOOKUP($N$1,$X$4:$Y$11,2,FALSE)&amp;$S$1&amp;A695,作業ｼｰﾄ!$B$4:$N$709,11,FALSE)</f>
        <v>#N/A</v>
      </c>
      <c r="R695" s="39"/>
      <c r="S695" s="39"/>
      <c r="T695" s="19" t="e">
        <f>VLOOKUP(VLOOKUP($N$1,$X$4:$Y$11,2,FALSE)&amp;$S$1&amp;A695,作業ｼｰﾄ!$B$4:$N$709,12,FALSE)</f>
        <v>#N/A</v>
      </c>
      <c r="U695" s="29" t="e">
        <f>VLOOKUP(VLOOKUP($N$1,$X$4:$Y$11,2,FALSE)&amp;$S$1&amp;A695,作業ｼｰﾄ!$B$4:$N$709,13,FALSE)</f>
        <v>#N/A</v>
      </c>
    </row>
    <row r="696" spans="1:21" ht="15.75" hidden="1" customHeight="1" x14ac:dyDescent="0.15">
      <c r="A696" s="3">
        <v>693</v>
      </c>
      <c r="B696" s="3">
        <f>IF(COUNTIF($I$4:L696,I696)=1,1,0)</f>
        <v>0</v>
      </c>
      <c r="C696" s="3" t="str">
        <f>IF(B696=0,"",SUM($B$4:B696))</f>
        <v/>
      </c>
      <c r="D696" s="39" t="e">
        <f>VLOOKUP(VLOOKUP($N$1,$X$4:$Y$11,2,FALSE)&amp;$S$1&amp;A696,作業ｼｰﾄ!$B$4:$N$709,6,FALSE)</f>
        <v>#N/A</v>
      </c>
      <c r="E696" s="39"/>
      <c r="F696" s="39"/>
      <c r="G696" s="40" t="e">
        <f>VLOOKUP(VLOOKUP($N$1,$X$4:$Y$11,2,FALSE)&amp;$S$1&amp;A696,作業ｼｰﾄ!$B$4:$N$709,7,FALSE)</f>
        <v>#N/A</v>
      </c>
      <c r="H696" s="40"/>
      <c r="I696" s="38" t="e">
        <f>VLOOKUP(VLOOKUP($N$1,$X$4:$Y$11,2,FALSE)&amp;$S$1&amp;A696,作業ｼｰﾄ!$B$4:$N$709,8,FALSE)</f>
        <v>#N/A</v>
      </c>
      <c r="J696" s="38"/>
      <c r="K696" s="38"/>
      <c r="L696" s="38"/>
      <c r="M696" s="44" t="e">
        <f>VLOOKUP(VLOOKUP($N$1,$X$4:$Y$11,2,FALSE)&amp;$S$1&amp;A696,作業ｼｰﾄ!$B$4:$N$709,9,FALSE)</f>
        <v>#N/A</v>
      </c>
      <c r="N696" s="44"/>
      <c r="O696" s="44"/>
      <c r="P696" s="30" t="e">
        <f>VLOOKUP(VLOOKUP($N$1,$X$4:$Y$11,2,FALSE)&amp;$S$1&amp;A696,作業ｼｰﾄ!$B$4:$N$709,10,FALSE)</f>
        <v>#N/A</v>
      </c>
      <c r="Q696" s="39" t="e">
        <f>VLOOKUP(VLOOKUP($N$1,$X$4:$Y$11,2,FALSE)&amp;$S$1&amp;A696,作業ｼｰﾄ!$B$4:$N$709,11,FALSE)</f>
        <v>#N/A</v>
      </c>
      <c r="R696" s="39"/>
      <c r="S696" s="39"/>
      <c r="T696" s="19" t="e">
        <f>VLOOKUP(VLOOKUP($N$1,$X$4:$Y$11,2,FALSE)&amp;$S$1&amp;A696,作業ｼｰﾄ!$B$4:$N$709,12,FALSE)</f>
        <v>#N/A</v>
      </c>
      <c r="U696" s="29" t="e">
        <f>VLOOKUP(VLOOKUP($N$1,$X$4:$Y$11,2,FALSE)&amp;$S$1&amp;A696,作業ｼｰﾄ!$B$4:$N$709,13,FALSE)</f>
        <v>#N/A</v>
      </c>
    </row>
    <row r="697" spans="1:21" ht="15.75" hidden="1" customHeight="1" x14ac:dyDescent="0.15">
      <c r="A697" s="3">
        <v>694</v>
      </c>
      <c r="B697" s="3">
        <f>IF(COUNTIF($I$4:L697,I697)=1,1,0)</f>
        <v>0</v>
      </c>
      <c r="C697" s="3" t="str">
        <f>IF(B697=0,"",SUM($B$4:B697))</f>
        <v/>
      </c>
      <c r="D697" s="39" t="e">
        <f>VLOOKUP(VLOOKUP($N$1,$X$4:$Y$11,2,FALSE)&amp;$S$1&amp;A697,作業ｼｰﾄ!$B$4:$N$709,6,FALSE)</f>
        <v>#N/A</v>
      </c>
      <c r="E697" s="39"/>
      <c r="F697" s="39"/>
      <c r="G697" s="40" t="e">
        <f>VLOOKUP(VLOOKUP($N$1,$X$4:$Y$11,2,FALSE)&amp;$S$1&amp;A697,作業ｼｰﾄ!$B$4:$N$709,7,FALSE)</f>
        <v>#N/A</v>
      </c>
      <c r="H697" s="40"/>
      <c r="I697" s="38" t="e">
        <f>VLOOKUP(VLOOKUP($N$1,$X$4:$Y$11,2,FALSE)&amp;$S$1&amp;A697,作業ｼｰﾄ!$B$4:$N$709,8,FALSE)</f>
        <v>#N/A</v>
      </c>
      <c r="J697" s="38"/>
      <c r="K697" s="38"/>
      <c r="L697" s="38"/>
      <c r="M697" s="44" t="e">
        <f>VLOOKUP(VLOOKUP($N$1,$X$4:$Y$11,2,FALSE)&amp;$S$1&amp;A697,作業ｼｰﾄ!$B$4:$N$709,9,FALSE)</f>
        <v>#N/A</v>
      </c>
      <c r="N697" s="44"/>
      <c r="O697" s="44"/>
      <c r="P697" s="30" t="e">
        <f>VLOOKUP(VLOOKUP($N$1,$X$4:$Y$11,2,FALSE)&amp;$S$1&amp;A697,作業ｼｰﾄ!$B$4:$N$709,10,FALSE)</f>
        <v>#N/A</v>
      </c>
      <c r="Q697" s="39" t="e">
        <f>VLOOKUP(VLOOKUP($N$1,$X$4:$Y$11,2,FALSE)&amp;$S$1&amp;A697,作業ｼｰﾄ!$B$4:$N$709,11,FALSE)</f>
        <v>#N/A</v>
      </c>
      <c r="R697" s="39"/>
      <c r="S697" s="39"/>
      <c r="T697" s="19" t="e">
        <f>VLOOKUP(VLOOKUP($N$1,$X$4:$Y$11,2,FALSE)&amp;$S$1&amp;A697,作業ｼｰﾄ!$B$4:$N$709,12,FALSE)</f>
        <v>#N/A</v>
      </c>
      <c r="U697" s="29" t="e">
        <f>VLOOKUP(VLOOKUP($N$1,$X$4:$Y$11,2,FALSE)&amp;$S$1&amp;A697,作業ｼｰﾄ!$B$4:$N$709,13,FALSE)</f>
        <v>#N/A</v>
      </c>
    </row>
    <row r="698" spans="1:21" ht="15.75" hidden="1" customHeight="1" x14ac:dyDescent="0.15">
      <c r="A698" s="3">
        <v>695</v>
      </c>
      <c r="B698" s="3">
        <f>IF(COUNTIF($I$4:L698,I698)=1,1,0)</f>
        <v>0</v>
      </c>
      <c r="C698" s="3" t="str">
        <f>IF(B698=0,"",SUM($B$4:B698))</f>
        <v/>
      </c>
      <c r="D698" s="39" t="e">
        <f>VLOOKUP(VLOOKUP($N$1,$X$4:$Y$11,2,FALSE)&amp;$S$1&amp;A698,作業ｼｰﾄ!$B$4:$N$709,6,FALSE)</f>
        <v>#N/A</v>
      </c>
      <c r="E698" s="39"/>
      <c r="F698" s="39"/>
      <c r="G698" s="40" t="e">
        <f>VLOOKUP(VLOOKUP($N$1,$X$4:$Y$11,2,FALSE)&amp;$S$1&amp;A698,作業ｼｰﾄ!$B$4:$N$709,7,FALSE)</f>
        <v>#N/A</v>
      </c>
      <c r="H698" s="40"/>
      <c r="I698" s="38" t="e">
        <f>VLOOKUP(VLOOKUP($N$1,$X$4:$Y$11,2,FALSE)&amp;$S$1&amp;A698,作業ｼｰﾄ!$B$4:$N$709,8,FALSE)</f>
        <v>#N/A</v>
      </c>
      <c r="J698" s="38"/>
      <c r="K698" s="38"/>
      <c r="L698" s="38"/>
      <c r="M698" s="44" t="e">
        <f>VLOOKUP(VLOOKUP($N$1,$X$4:$Y$11,2,FALSE)&amp;$S$1&amp;A698,作業ｼｰﾄ!$B$4:$N$709,9,FALSE)</f>
        <v>#N/A</v>
      </c>
      <c r="N698" s="44"/>
      <c r="O698" s="44"/>
      <c r="P698" s="30" t="e">
        <f>VLOOKUP(VLOOKUP($N$1,$X$4:$Y$11,2,FALSE)&amp;$S$1&amp;A698,作業ｼｰﾄ!$B$4:$N$709,10,FALSE)</f>
        <v>#N/A</v>
      </c>
      <c r="Q698" s="39" t="e">
        <f>VLOOKUP(VLOOKUP($N$1,$X$4:$Y$11,2,FALSE)&amp;$S$1&amp;A698,作業ｼｰﾄ!$B$4:$N$709,11,FALSE)</f>
        <v>#N/A</v>
      </c>
      <c r="R698" s="39"/>
      <c r="S698" s="39"/>
      <c r="T698" s="19" t="e">
        <f>VLOOKUP(VLOOKUP($N$1,$X$4:$Y$11,2,FALSE)&amp;$S$1&amp;A698,作業ｼｰﾄ!$B$4:$N$709,12,FALSE)</f>
        <v>#N/A</v>
      </c>
      <c r="U698" s="29" t="e">
        <f>VLOOKUP(VLOOKUP($N$1,$X$4:$Y$11,2,FALSE)&amp;$S$1&amp;A698,作業ｼｰﾄ!$B$4:$N$709,13,FALSE)</f>
        <v>#N/A</v>
      </c>
    </row>
    <row r="699" spans="1:21" ht="15.75" hidden="1" customHeight="1" x14ac:dyDescent="0.15">
      <c r="A699" s="3">
        <v>696</v>
      </c>
      <c r="B699" s="3">
        <f>IF(COUNTIF($I$4:L699,I699)=1,1,0)</f>
        <v>0</v>
      </c>
      <c r="C699" s="3" t="str">
        <f>IF(B699=0,"",SUM($B$4:B699))</f>
        <v/>
      </c>
      <c r="D699" s="39" t="e">
        <f>VLOOKUP(VLOOKUP($N$1,$X$4:$Y$11,2,FALSE)&amp;$S$1&amp;A699,作業ｼｰﾄ!$B$4:$N$709,6,FALSE)</f>
        <v>#N/A</v>
      </c>
      <c r="E699" s="39"/>
      <c r="F699" s="39"/>
      <c r="G699" s="40" t="e">
        <f>VLOOKUP(VLOOKUP($N$1,$X$4:$Y$11,2,FALSE)&amp;$S$1&amp;A699,作業ｼｰﾄ!$B$4:$N$709,7,FALSE)</f>
        <v>#N/A</v>
      </c>
      <c r="H699" s="40"/>
      <c r="I699" s="38" t="e">
        <f>VLOOKUP(VLOOKUP($N$1,$X$4:$Y$11,2,FALSE)&amp;$S$1&amp;A699,作業ｼｰﾄ!$B$4:$N$709,8,FALSE)</f>
        <v>#N/A</v>
      </c>
      <c r="J699" s="38"/>
      <c r="K699" s="38"/>
      <c r="L699" s="38"/>
      <c r="M699" s="44" t="e">
        <f>VLOOKUP(VLOOKUP($N$1,$X$4:$Y$11,2,FALSE)&amp;$S$1&amp;A699,作業ｼｰﾄ!$B$4:$N$709,9,FALSE)</f>
        <v>#N/A</v>
      </c>
      <c r="N699" s="44"/>
      <c r="O699" s="44"/>
      <c r="P699" s="30" t="e">
        <f>VLOOKUP(VLOOKUP($N$1,$X$4:$Y$11,2,FALSE)&amp;$S$1&amp;A699,作業ｼｰﾄ!$B$4:$N$709,10,FALSE)</f>
        <v>#N/A</v>
      </c>
      <c r="Q699" s="39" t="e">
        <f>VLOOKUP(VLOOKUP($N$1,$X$4:$Y$11,2,FALSE)&amp;$S$1&amp;A699,作業ｼｰﾄ!$B$4:$N$709,11,FALSE)</f>
        <v>#N/A</v>
      </c>
      <c r="R699" s="39"/>
      <c r="S699" s="39"/>
      <c r="T699" s="19" t="e">
        <f>VLOOKUP(VLOOKUP($N$1,$X$4:$Y$11,2,FALSE)&amp;$S$1&amp;A699,作業ｼｰﾄ!$B$4:$N$709,12,FALSE)</f>
        <v>#N/A</v>
      </c>
      <c r="U699" s="29" t="e">
        <f>VLOOKUP(VLOOKUP($N$1,$X$4:$Y$11,2,FALSE)&amp;$S$1&amp;A699,作業ｼｰﾄ!$B$4:$N$709,13,FALSE)</f>
        <v>#N/A</v>
      </c>
    </row>
    <row r="700" spans="1:21" ht="15.75" hidden="1" customHeight="1" x14ac:dyDescent="0.15">
      <c r="A700" s="3">
        <v>697</v>
      </c>
      <c r="B700" s="3">
        <f>IF(COUNTIF($I$4:L700,I700)=1,1,0)</f>
        <v>0</v>
      </c>
      <c r="C700" s="3" t="str">
        <f>IF(B700=0,"",SUM($B$4:B700))</f>
        <v/>
      </c>
      <c r="D700" s="39" t="e">
        <f>VLOOKUP(VLOOKUP($N$1,$X$4:$Y$11,2,FALSE)&amp;$S$1&amp;A700,作業ｼｰﾄ!$B$4:$N$709,6,FALSE)</f>
        <v>#N/A</v>
      </c>
      <c r="E700" s="39"/>
      <c r="F700" s="39"/>
      <c r="G700" s="40" t="e">
        <f>VLOOKUP(VLOOKUP($N$1,$X$4:$Y$11,2,FALSE)&amp;$S$1&amp;A700,作業ｼｰﾄ!$B$4:$N$709,7,FALSE)</f>
        <v>#N/A</v>
      </c>
      <c r="H700" s="40"/>
      <c r="I700" s="38" t="e">
        <f>VLOOKUP(VLOOKUP($N$1,$X$4:$Y$11,2,FALSE)&amp;$S$1&amp;A700,作業ｼｰﾄ!$B$4:$N$709,8,FALSE)</f>
        <v>#N/A</v>
      </c>
      <c r="J700" s="38"/>
      <c r="K700" s="38"/>
      <c r="L700" s="38"/>
      <c r="M700" s="44" t="e">
        <f>VLOOKUP(VLOOKUP($N$1,$X$4:$Y$11,2,FALSE)&amp;$S$1&amp;A700,作業ｼｰﾄ!$B$4:$N$709,9,FALSE)</f>
        <v>#N/A</v>
      </c>
      <c r="N700" s="44"/>
      <c r="O700" s="44"/>
      <c r="P700" s="30" t="e">
        <f>VLOOKUP(VLOOKUP($N$1,$X$4:$Y$11,2,FALSE)&amp;$S$1&amp;A700,作業ｼｰﾄ!$B$4:$N$709,10,FALSE)</f>
        <v>#N/A</v>
      </c>
      <c r="Q700" s="39" t="e">
        <f>VLOOKUP(VLOOKUP($N$1,$X$4:$Y$11,2,FALSE)&amp;$S$1&amp;A700,作業ｼｰﾄ!$B$4:$N$709,11,FALSE)</f>
        <v>#N/A</v>
      </c>
      <c r="R700" s="39"/>
      <c r="S700" s="39"/>
      <c r="T700" s="19" t="e">
        <f>VLOOKUP(VLOOKUP($N$1,$X$4:$Y$11,2,FALSE)&amp;$S$1&amp;A700,作業ｼｰﾄ!$B$4:$N$709,12,FALSE)</f>
        <v>#N/A</v>
      </c>
      <c r="U700" s="29" t="e">
        <f>VLOOKUP(VLOOKUP($N$1,$X$4:$Y$11,2,FALSE)&amp;$S$1&amp;A700,作業ｼｰﾄ!$B$4:$N$709,13,FALSE)</f>
        <v>#N/A</v>
      </c>
    </row>
    <row r="701" spans="1:21" ht="15.75" hidden="1" customHeight="1" x14ac:dyDescent="0.15">
      <c r="A701" s="3">
        <v>698</v>
      </c>
      <c r="B701" s="3">
        <f>IF(COUNTIF($I$4:L701,I701)=1,1,0)</f>
        <v>0</v>
      </c>
      <c r="C701" s="3" t="str">
        <f>IF(B701=0,"",SUM($B$4:B701))</f>
        <v/>
      </c>
      <c r="D701" s="39" t="e">
        <f>VLOOKUP(VLOOKUP($N$1,$X$4:$Y$11,2,FALSE)&amp;$S$1&amp;A701,作業ｼｰﾄ!$B$4:$N$709,6,FALSE)</f>
        <v>#N/A</v>
      </c>
      <c r="E701" s="39"/>
      <c r="F701" s="39"/>
      <c r="G701" s="40" t="e">
        <f>VLOOKUP(VLOOKUP($N$1,$X$4:$Y$11,2,FALSE)&amp;$S$1&amp;A701,作業ｼｰﾄ!$B$4:$N$709,7,FALSE)</f>
        <v>#N/A</v>
      </c>
      <c r="H701" s="40"/>
      <c r="I701" s="38" t="e">
        <f>VLOOKUP(VLOOKUP($N$1,$X$4:$Y$11,2,FALSE)&amp;$S$1&amp;A701,作業ｼｰﾄ!$B$4:$N$709,8,FALSE)</f>
        <v>#N/A</v>
      </c>
      <c r="J701" s="38"/>
      <c r="K701" s="38"/>
      <c r="L701" s="38"/>
      <c r="M701" s="44" t="e">
        <f>VLOOKUP(VLOOKUP($N$1,$X$4:$Y$11,2,FALSE)&amp;$S$1&amp;A701,作業ｼｰﾄ!$B$4:$N$709,9,FALSE)</f>
        <v>#N/A</v>
      </c>
      <c r="N701" s="44"/>
      <c r="O701" s="44"/>
      <c r="P701" s="30" t="e">
        <f>VLOOKUP(VLOOKUP($N$1,$X$4:$Y$11,2,FALSE)&amp;$S$1&amp;A701,作業ｼｰﾄ!$B$4:$N$709,10,FALSE)</f>
        <v>#N/A</v>
      </c>
      <c r="Q701" s="39" t="e">
        <f>VLOOKUP(VLOOKUP($N$1,$X$4:$Y$11,2,FALSE)&amp;$S$1&amp;A701,作業ｼｰﾄ!$B$4:$N$709,11,FALSE)</f>
        <v>#N/A</v>
      </c>
      <c r="R701" s="39"/>
      <c r="S701" s="39"/>
      <c r="T701" s="19" t="e">
        <f>VLOOKUP(VLOOKUP($N$1,$X$4:$Y$11,2,FALSE)&amp;$S$1&amp;A701,作業ｼｰﾄ!$B$4:$N$709,12,FALSE)</f>
        <v>#N/A</v>
      </c>
      <c r="U701" s="29" t="e">
        <f>VLOOKUP(VLOOKUP($N$1,$X$4:$Y$11,2,FALSE)&amp;$S$1&amp;A701,作業ｼｰﾄ!$B$4:$N$709,13,FALSE)</f>
        <v>#N/A</v>
      </c>
    </row>
    <row r="702" spans="1:21" ht="15.75" hidden="1" customHeight="1" x14ac:dyDescent="0.15">
      <c r="A702" s="3">
        <v>699</v>
      </c>
      <c r="B702" s="3">
        <f>IF(COUNTIF($I$4:L702,I702)=1,1,0)</f>
        <v>0</v>
      </c>
      <c r="C702" s="3" t="str">
        <f>IF(B702=0,"",SUM($B$4:B702))</f>
        <v/>
      </c>
      <c r="D702" s="39" t="e">
        <f>VLOOKUP(VLOOKUP($N$1,$X$4:$Y$11,2,FALSE)&amp;$S$1&amp;A702,作業ｼｰﾄ!$B$4:$N$709,6,FALSE)</f>
        <v>#N/A</v>
      </c>
      <c r="E702" s="39"/>
      <c r="F702" s="39"/>
      <c r="G702" s="40" t="e">
        <f>VLOOKUP(VLOOKUP($N$1,$X$4:$Y$11,2,FALSE)&amp;$S$1&amp;A702,作業ｼｰﾄ!$B$4:$N$709,7,FALSE)</f>
        <v>#N/A</v>
      </c>
      <c r="H702" s="40"/>
      <c r="I702" s="38" t="e">
        <f>VLOOKUP(VLOOKUP($N$1,$X$4:$Y$11,2,FALSE)&amp;$S$1&amp;A702,作業ｼｰﾄ!$B$4:$N$709,8,FALSE)</f>
        <v>#N/A</v>
      </c>
      <c r="J702" s="38"/>
      <c r="K702" s="38"/>
      <c r="L702" s="38"/>
      <c r="M702" s="44" t="e">
        <f>VLOOKUP(VLOOKUP($N$1,$X$4:$Y$11,2,FALSE)&amp;$S$1&amp;A702,作業ｼｰﾄ!$B$4:$N$709,9,FALSE)</f>
        <v>#N/A</v>
      </c>
      <c r="N702" s="44"/>
      <c r="O702" s="44"/>
      <c r="P702" s="30" t="e">
        <f>VLOOKUP(VLOOKUP($N$1,$X$4:$Y$11,2,FALSE)&amp;$S$1&amp;A702,作業ｼｰﾄ!$B$4:$N$709,10,FALSE)</f>
        <v>#N/A</v>
      </c>
      <c r="Q702" s="39" t="e">
        <f>VLOOKUP(VLOOKUP($N$1,$X$4:$Y$11,2,FALSE)&amp;$S$1&amp;A702,作業ｼｰﾄ!$B$4:$N$709,11,FALSE)</f>
        <v>#N/A</v>
      </c>
      <c r="R702" s="39"/>
      <c r="S702" s="39"/>
      <c r="T702" s="19" t="e">
        <f>VLOOKUP(VLOOKUP($N$1,$X$4:$Y$11,2,FALSE)&amp;$S$1&amp;A702,作業ｼｰﾄ!$B$4:$N$709,12,FALSE)</f>
        <v>#N/A</v>
      </c>
      <c r="U702" s="29" t="e">
        <f>VLOOKUP(VLOOKUP($N$1,$X$4:$Y$11,2,FALSE)&amp;$S$1&amp;A702,作業ｼｰﾄ!$B$4:$N$709,13,FALSE)</f>
        <v>#N/A</v>
      </c>
    </row>
    <row r="703" spans="1:21" ht="15.75" hidden="1" customHeight="1" x14ac:dyDescent="0.15">
      <c r="A703" s="3">
        <v>700</v>
      </c>
      <c r="B703" s="3">
        <f>IF(COUNTIF($I$4:L703,I703)=1,1,0)</f>
        <v>0</v>
      </c>
      <c r="C703" s="3" t="str">
        <f>IF(B703=0,"",SUM($B$4:B703))</f>
        <v/>
      </c>
      <c r="D703" s="39" t="e">
        <f>VLOOKUP(VLOOKUP($N$1,$X$4:$Y$11,2,FALSE)&amp;$S$1&amp;A703,作業ｼｰﾄ!$B$4:$N$709,6,FALSE)</f>
        <v>#N/A</v>
      </c>
      <c r="E703" s="39"/>
      <c r="F703" s="39"/>
      <c r="G703" s="40" t="e">
        <f>VLOOKUP(VLOOKUP($N$1,$X$4:$Y$11,2,FALSE)&amp;$S$1&amp;A703,作業ｼｰﾄ!$B$4:$N$709,7,FALSE)</f>
        <v>#N/A</v>
      </c>
      <c r="H703" s="40"/>
      <c r="I703" s="38" t="e">
        <f>VLOOKUP(VLOOKUP($N$1,$X$4:$Y$11,2,FALSE)&amp;$S$1&amp;A703,作業ｼｰﾄ!$B$4:$N$709,8,FALSE)</f>
        <v>#N/A</v>
      </c>
      <c r="J703" s="38"/>
      <c r="K703" s="38"/>
      <c r="L703" s="38"/>
      <c r="M703" s="44" t="e">
        <f>VLOOKUP(VLOOKUP($N$1,$X$4:$Y$11,2,FALSE)&amp;$S$1&amp;A703,作業ｼｰﾄ!$B$4:$N$709,9,FALSE)</f>
        <v>#N/A</v>
      </c>
      <c r="N703" s="44"/>
      <c r="O703" s="44"/>
      <c r="P703" s="30" t="e">
        <f>VLOOKUP(VLOOKUP($N$1,$X$4:$Y$11,2,FALSE)&amp;$S$1&amp;A703,作業ｼｰﾄ!$B$4:$N$709,10,FALSE)</f>
        <v>#N/A</v>
      </c>
      <c r="Q703" s="39" t="e">
        <f>VLOOKUP(VLOOKUP($N$1,$X$4:$Y$11,2,FALSE)&amp;$S$1&amp;A703,作業ｼｰﾄ!$B$4:$N$709,11,FALSE)</f>
        <v>#N/A</v>
      </c>
      <c r="R703" s="39"/>
      <c r="S703" s="39"/>
      <c r="T703" s="19" t="e">
        <f>VLOOKUP(VLOOKUP($N$1,$X$4:$Y$11,2,FALSE)&amp;$S$1&amp;A703,作業ｼｰﾄ!$B$4:$N$709,12,FALSE)</f>
        <v>#N/A</v>
      </c>
      <c r="U703" s="29" t="e">
        <f>VLOOKUP(VLOOKUP($N$1,$X$4:$Y$11,2,FALSE)&amp;$S$1&amp;A703,作業ｼｰﾄ!$B$4:$N$709,13,FALSE)</f>
        <v>#N/A</v>
      </c>
    </row>
    <row r="704" spans="1:21" ht="15.75" hidden="1" customHeight="1" x14ac:dyDescent="0.15">
      <c r="A704" s="3">
        <v>701</v>
      </c>
      <c r="B704" s="3">
        <f>IF(COUNTIF($I$4:L704,I704)=1,1,0)</f>
        <v>0</v>
      </c>
      <c r="C704" s="3" t="str">
        <f>IF(B704=0,"",SUM($B$4:B704))</f>
        <v/>
      </c>
      <c r="D704" s="39" t="e">
        <f>VLOOKUP(VLOOKUP($N$1,$X$4:$Y$11,2,FALSE)&amp;$S$1&amp;A704,作業ｼｰﾄ!$B$4:$N$709,6,FALSE)</f>
        <v>#N/A</v>
      </c>
      <c r="E704" s="39"/>
      <c r="F704" s="39"/>
      <c r="G704" s="40" t="e">
        <f>VLOOKUP(VLOOKUP($N$1,$X$4:$Y$11,2,FALSE)&amp;$S$1&amp;A704,作業ｼｰﾄ!$B$4:$N$709,7,FALSE)</f>
        <v>#N/A</v>
      </c>
      <c r="H704" s="40"/>
      <c r="I704" s="38" t="e">
        <f>VLOOKUP(VLOOKUP($N$1,$X$4:$Y$11,2,FALSE)&amp;$S$1&amp;A704,作業ｼｰﾄ!$B$4:$N$709,8,FALSE)</f>
        <v>#N/A</v>
      </c>
      <c r="J704" s="38"/>
      <c r="K704" s="38"/>
      <c r="L704" s="38"/>
      <c r="M704" s="44" t="e">
        <f>VLOOKUP(VLOOKUP($N$1,$X$4:$Y$11,2,FALSE)&amp;$S$1&amp;A704,作業ｼｰﾄ!$B$4:$N$709,9,FALSE)</f>
        <v>#N/A</v>
      </c>
      <c r="N704" s="44"/>
      <c r="O704" s="44"/>
      <c r="P704" s="30" t="e">
        <f>VLOOKUP(VLOOKUP($N$1,$X$4:$Y$11,2,FALSE)&amp;$S$1&amp;A704,作業ｼｰﾄ!$B$4:$N$709,10,FALSE)</f>
        <v>#N/A</v>
      </c>
      <c r="Q704" s="39" t="e">
        <f>VLOOKUP(VLOOKUP($N$1,$X$4:$Y$11,2,FALSE)&amp;$S$1&amp;A704,作業ｼｰﾄ!$B$4:$N$709,11,FALSE)</f>
        <v>#N/A</v>
      </c>
      <c r="R704" s="39"/>
      <c r="S704" s="39"/>
      <c r="T704" s="19" t="e">
        <f>VLOOKUP(VLOOKUP($N$1,$X$4:$Y$11,2,FALSE)&amp;$S$1&amp;A704,作業ｼｰﾄ!$B$4:$N$709,12,FALSE)</f>
        <v>#N/A</v>
      </c>
      <c r="U704" s="29" t="e">
        <f>VLOOKUP(VLOOKUP($N$1,$X$4:$Y$11,2,FALSE)&amp;$S$1&amp;A704,作業ｼｰﾄ!$B$4:$N$709,13,FALSE)</f>
        <v>#N/A</v>
      </c>
    </row>
    <row r="705" spans="1:21" ht="15.75" hidden="1" customHeight="1" x14ac:dyDescent="0.15">
      <c r="A705" s="3">
        <v>702</v>
      </c>
      <c r="B705" s="3">
        <f>IF(COUNTIF($I$4:L705,I705)=1,1,0)</f>
        <v>0</v>
      </c>
      <c r="C705" s="3" t="str">
        <f>IF(B705=0,"",SUM($B$4:B705))</f>
        <v/>
      </c>
      <c r="D705" s="39" t="e">
        <f>VLOOKUP(VLOOKUP($N$1,$X$4:$Y$11,2,FALSE)&amp;$S$1&amp;A705,作業ｼｰﾄ!$B$4:$N$709,6,FALSE)</f>
        <v>#N/A</v>
      </c>
      <c r="E705" s="39"/>
      <c r="F705" s="39"/>
      <c r="G705" s="40" t="e">
        <f>VLOOKUP(VLOOKUP($N$1,$X$4:$Y$11,2,FALSE)&amp;$S$1&amp;A705,作業ｼｰﾄ!$B$4:$N$709,7,FALSE)</f>
        <v>#N/A</v>
      </c>
      <c r="H705" s="40"/>
      <c r="I705" s="38" t="e">
        <f>VLOOKUP(VLOOKUP($N$1,$X$4:$Y$11,2,FALSE)&amp;$S$1&amp;A705,作業ｼｰﾄ!$B$4:$N$709,8,FALSE)</f>
        <v>#N/A</v>
      </c>
      <c r="J705" s="38"/>
      <c r="K705" s="38"/>
      <c r="L705" s="38"/>
      <c r="M705" s="44" t="e">
        <f>VLOOKUP(VLOOKUP($N$1,$X$4:$Y$11,2,FALSE)&amp;$S$1&amp;A705,作業ｼｰﾄ!$B$4:$N$709,9,FALSE)</f>
        <v>#N/A</v>
      </c>
      <c r="N705" s="44"/>
      <c r="O705" s="44"/>
      <c r="P705" s="30" t="e">
        <f>VLOOKUP(VLOOKUP($N$1,$X$4:$Y$11,2,FALSE)&amp;$S$1&amp;A705,作業ｼｰﾄ!$B$4:$N$709,10,FALSE)</f>
        <v>#N/A</v>
      </c>
      <c r="Q705" s="39" t="e">
        <f>VLOOKUP(VLOOKUP($N$1,$X$4:$Y$11,2,FALSE)&amp;$S$1&amp;A705,作業ｼｰﾄ!$B$4:$N$709,11,FALSE)</f>
        <v>#N/A</v>
      </c>
      <c r="R705" s="39"/>
      <c r="S705" s="39"/>
      <c r="T705" s="19" t="e">
        <f>VLOOKUP(VLOOKUP($N$1,$X$4:$Y$11,2,FALSE)&amp;$S$1&amp;A705,作業ｼｰﾄ!$B$4:$N$709,12,FALSE)</f>
        <v>#N/A</v>
      </c>
      <c r="U705" s="29" t="e">
        <f>VLOOKUP(VLOOKUP($N$1,$X$4:$Y$11,2,FALSE)&amp;$S$1&amp;A705,作業ｼｰﾄ!$B$4:$N$709,13,FALSE)</f>
        <v>#N/A</v>
      </c>
    </row>
    <row r="706" spans="1:21" ht="15.75" hidden="1" customHeight="1" x14ac:dyDescent="0.15">
      <c r="A706" s="3">
        <v>703</v>
      </c>
      <c r="B706" s="3">
        <f>IF(COUNTIF($I$4:L706,I706)=1,1,0)</f>
        <v>0</v>
      </c>
      <c r="C706" s="3" t="str">
        <f>IF(B706=0,"",SUM($B$4:B706))</f>
        <v/>
      </c>
      <c r="D706" s="39" t="e">
        <f>VLOOKUP(VLOOKUP($N$1,$X$4:$Y$11,2,FALSE)&amp;$S$1&amp;A706,作業ｼｰﾄ!$B$4:$N$709,6,FALSE)</f>
        <v>#N/A</v>
      </c>
      <c r="E706" s="39"/>
      <c r="F706" s="39"/>
      <c r="G706" s="40" t="e">
        <f>VLOOKUP(VLOOKUP($N$1,$X$4:$Y$11,2,FALSE)&amp;$S$1&amp;A706,作業ｼｰﾄ!$B$4:$N$709,7,FALSE)</f>
        <v>#N/A</v>
      </c>
      <c r="H706" s="40"/>
      <c r="I706" s="38" t="e">
        <f>VLOOKUP(VLOOKUP($N$1,$X$4:$Y$11,2,FALSE)&amp;$S$1&amp;A706,作業ｼｰﾄ!$B$4:$N$709,8,FALSE)</f>
        <v>#N/A</v>
      </c>
      <c r="J706" s="38"/>
      <c r="K706" s="38"/>
      <c r="L706" s="38"/>
      <c r="M706" s="44" t="e">
        <f>VLOOKUP(VLOOKUP($N$1,$X$4:$Y$11,2,FALSE)&amp;$S$1&amp;A706,作業ｼｰﾄ!$B$4:$N$709,9,FALSE)</f>
        <v>#N/A</v>
      </c>
      <c r="N706" s="44"/>
      <c r="O706" s="44"/>
      <c r="P706" s="30" t="e">
        <f>VLOOKUP(VLOOKUP($N$1,$X$4:$Y$11,2,FALSE)&amp;$S$1&amp;A706,作業ｼｰﾄ!$B$4:$N$709,10,FALSE)</f>
        <v>#N/A</v>
      </c>
      <c r="Q706" s="39" t="e">
        <f>VLOOKUP(VLOOKUP($N$1,$X$4:$Y$11,2,FALSE)&amp;$S$1&amp;A706,作業ｼｰﾄ!$B$4:$N$709,11,FALSE)</f>
        <v>#N/A</v>
      </c>
      <c r="R706" s="39"/>
      <c r="S706" s="39"/>
      <c r="T706" s="19" t="e">
        <f>VLOOKUP(VLOOKUP($N$1,$X$4:$Y$11,2,FALSE)&amp;$S$1&amp;A706,作業ｼｰﾄ!$B$4:$N$709,12,FALSE)</f>
        <v>#N/A</v>
      </c>
      <c r="U706" s="29" t="e">
        <f>VLOOKUP(VLOOKUP($N$1,$X$4:$Y$11,2,FALSE)&amp;$S$1&amp;A706,作業ｼｰﾄ!$B$4:$N$709,13,FALSE)</f>
        <v>#N/A</v>
      </c>
    </row>
    <row r="707" spans="1:21" ht="15.75" hidden="1" customHeight="1" x14ac:dyDescent="0.15">
      <c r="A707" s="3">
        <v>704</v>
      </c>
      <c r="B707" s="3">
        <f>IF(COUNTIF($I$4:L707,I707)=1,1,0)</f>
        <v>0</v>
      </c>
      <c r="C707" s="3" t="str">
        <f>IF(B707=0,"",SUM($B$4:B707))</f>
        <v/>
      </c>
      <c r="D707" s="39" t="e">
        <f>VLOOKUP(VLOOKUP($N$1,$X$4:$Y$11,2,FALSE)&amp;$S$1&amp;A707,作業ｼｰﾄ!$B$4:$N$709,6,FALSE)</f>
        <v>#N/A</v>
      </c>
      <c r="E707" s="39"/>
      <c r="F707" s="39"/>
      <c r="G707" s="40" t="e">
        <f>VLOOKUP(VLOOKUP($N$1,$X$4:$Y$11,2,FALSE)&amp;$S$1&amp;A707,作業ｼｰﾄ!$B$4:$N$709,7,FALSE)</f>
        <v>#N/A</v>
      </c>
      <c r="H707" s="40"/>
      <c r="I707" s="38" t="e">
        <f>VLOOKUP(VLOOKUP($N$1,$X$4:$Y$11,2,FALSE)&amp;$S$1&amp;A707,作業ｼｰﾄ!$B$4:$N$709,8,FALSE)</f>
        <v>#N/A</v>
      </c>
      <c r="J707" s="38"/>
      <c r="K707" s="38"/>
      <c r="L707" s="38"/>
      <c r="M707" s="44" t="e">
        <f>VLOOKUP(VLOOKUP($N$1,$X$4:$Y$11,2,FALSE)&amp;$S$1&amp;A707,作業ｼｰﾄ!$B$4:$N$709,9,FALSE)</f>
        <v>#N/A</v>
      </c>
      <c r="N707" s="44"/>
      <c r="O707" s="44"/>
      <c r="P707" s="30" t="e">
        <f>VLOOKUP(VLOOKUP($N$1,$X$4:$Y$11,2,FALSE)&amp;$S$1&amp;A707,作業ｼｰﾄ!$B$4:$N$709,10,FALSE)</f>
        <v>#N/A</v>
      </c>
      <c r="Q707" s="39" t="e">
        <f>VLOOKUP(VLOOKUP($N$1,$X$4:$Y$11,2,FALSE)&amp;$S$1&amp;A707,作業ｼｰﾄ!$B$4:$N$709,11,FALSE)</f>
        <v>#N/A</v>
      </c>
      <c r="R707" s="39"/>
      <c r="S707" s="39"/>
      <c r="T707" s="19" t="e">
        <f>VLOOKUP(VLOOKUP($N$1,$X$4:$Y$11,2,FALSE)&amp;$S$1&amp;A707,作業ｼｰﾄ!$B$4:$N$709,12,FALSE)</f>
        <v>#N/A</v>
      </c>
      <c r="U707" s="29" t="e">
        <f>VLOOKUP(VLOOKUP($N$1,$X$4:$Y$11,2,FALSE)&amp;$S$1&amp;A707,作業ｼｰﾄ!$B$4:$N$709,13,FALSE)</f>
        <v>#N/A</v>
      </c>
    </row>
    <row r="708" spans="1:21" ht="15.75" hidden="1" customHeight="1" x14ac:dyDescent="0.15">
      <c r="A708" s="3">
        <v>705</v>
      </c>
      <c r="B708" s="3">
        <f>IF(COUNTIF($I$4:L708,I708)=1,1,0)</f>
        <v>0</v>
      </c>
      <c r="C708" s="3" t="str">
        <f>IF(B708=0,"",SUM($B$4:B708))</f>
        <v/>
      </c>
      <c r="D708" s="39" t="e">
        <f>VLOOKUP(VLOOKUP($N$1,$X$4:$Y$11,2,FALSE)&amp;$S$1&amp;A708,作業ｼｰﾄ!$B$4:$N$709,6,FALSE)</f>
        <v>#N/A</v>
      </c>
      <c r="E708" s="39"/>
      <c r="F708" s="39"/>
      <c r="G708" s="40" t="e">
        <f>VLOOKUP(VLOOKUP($N$1,$X$4:$Y$11,2,FALSE)&amp;$S$1&amp;A708,作業ｼｰﾄ!$B$4:$N$709,7,FALSE)</f>
        <v>#N/A</v>
      </c>
      <c r="H708" s="40"/>
      <c r="I708" s="38" t="e">
        <f>VLOOKUP(VLOOKUP($N$1,$X$4:$Y$11,2,FALSE)&amp;$S$1&amp;A708,作業ｼｰﾄ!$B$4:$N$709,8,FALSE)</f>
        <v>#N/A</v>
      </c>
      <c r="J708" s="38"/>
      <c r="K708" s="38"/>
      <c r="L708" s="38"/>
      <c r="M708" s="44" t="e">
        <f>VLOOKUP(VLOOKUP($N$1,$X$4:$Y$11,2,FALSE)&amp;$S$1&amp;A708,作業ｼｰﾄ!$B$4:$N$709,9,FALSE)</f>
        <v>#N/A</v>
      </c>
      <c r="N708" s="44"/>
      <c r="O708" s="44"/>
      <c r="P708" s="30" t="e">
        <f>VLOOKUP(VLOOKUP($N$1,$X$4:$Y$11,2,FALSE)&amp;$S$1&amp;A708,作業ｼｰﾄ!$B$4:$N$709,10,FALSE)</f>
        <v>#N/A</v>
      </c>
      <c r="Q708" s="39" t="e">
        <f>VLOOKUP(VLOOKUP($N$1,$X$4:$Y$11,2,FALSE)&amp;$S$1&amp;A708,作業ｼｰﾄ!$B$4:$N$709,11,FALSE)</f>
        <v>#N/A</v>
      </c>
      <c r="R708" s="39"/>
      <c r="S708" s="39"/>
      <c r="T708" s="19" t="e">
        <f>VLOOKUP(VLOOKUP($N$1,$X$4:$Y$11,2,FALSE)&amp;$S$1&amp;A708,作業ｼｰﾄ!$B$4:$N$709,12,FALSE)</f>
        <v>#N/A</v>
      </c>
      <c r="U708" s="29" t="e">
        <f>VLOOKUP(VLOOKUP($N$1,$X$4:$Y$11,2,FALSE)&amp;$S$1&amp;A708,作業ｼｰﾄ!$B$4:$N$709,13,FALSE)</f>
        <v>#N/A</v>
      </c>
    </row>
    <row r="709" spans="1:21" ht="15.75" hidden="1" customHeight="1" x14ac:dyDescent="0.15">
      <c r="A709" s="3">
        <v>706</v>
      </c>
      <c r="B709" s="3">
        <f>IF(COUNTIF($I$4:L709,I709)=1,1,0)</f>
        <v>0</v>
      </c>
      <c r="C709" s="3" t="str">
        <f>IF(B709=0,"",SUM($B$4:B709))</f>
        <v/>
      </c>
      <c r="D709" s="39" t="e">
        <f>VLOOKUP(VLOOKUP($N$1,$X$4:$Y$11,2,FALSE)&amp;$S$1&amp;A709,作業ｼｰﾄ!$B$4:$N$709,6,FALSE)</f>
        <v>#N/A</v>
      </c>
      <c r="E709" s="39"/>
      <c r="F709" s="39"/>
      <c r="G709" s="40" t="e">
        <f>VLOOKUP(VLOOKUP($N$1,$X$4:$Y$11,2,FALSE)&amp;$S$1&amp;A709,作業ｼｰﾄ!$B$4:$N$709,7,FALSE)</f>
        <v>#N/A</v>
      </c>
      <c r="H709" s="40"/>
      <c r="I709" s="38" t="e">
        <f>VLOOKUP(VLOOKUP($N$1,$X$4:$Y$11,2,FALSE)&amp;$S$1&amp;A709,作業ｼｰﾄ!$B$4:$N$709,8,FALSE)</f>
        <v>#N/A</v>
      </c>
      <c r="J709" s="38"/>
      <c r="K709" s="38"/>
      <c r="L709" s="38"/>
      <c r="M709" s="44" t="e">
        <f>VLOOKUP(VLOOKUP($N$1,$X$4:$Y$11,2,FALSE)&amp;$S$1&amp;A709,作業ｼｰﾄ!$B$4:$N$709,9,FALSE)</f>
        <v>#N/A</v>
      </c>
      <c r="N709" s="44"/>
      <c r="O709" s="44"/>
      <c r="P709" s="30" t="e">
        <f>VLOOKUP(VLOOKUP($N$1,$X$4:$Y$11,2,FALSE)&amp;$S$1&amp;A709,作業ｼｰﾄ!$B$4:$N$709,10,FALSE)</f>
        <v>#N/A</v>
      </c>
      <c r="Q709" s="39" t="e">
        <f>VLOOKUP(VLOOKUP($N$1,$X$4:$Y$11,2,FALSE)&amp;$S$1&amp;A709,作業ｼｰﾄ!$B$4:$N$709,11,FALSE)</f>
        <v>#N/A</v>
      </c>
      <c r="R709" s="39"/>
      <c r="S709" s="39"/>
      <c r="T709" s="19" t="e">
        <f>VLOOKUP(VLOOKUP($N$1,$X$4:$Y$11,2,FALSE)&amp;$S$1&amp;A709,作業ｼｰﾄ!$B$4:$N$709,12,FALSE)</f>
        <v>#N/A</v>
      </c>
      <c r="U709" s="29" t="e">
        <f>VLOOKUP(VLOOKUP($N$1,$X$4:$Y$11,2,FALSE)&amp;$S$1&amp;A709,作業ｼｰﾄ!$B$4:$N$709,13,FALSE)</f>
        <v>#N/A</v>
      </c>
    </row>
    <row r="710" spans="1:21" ht="15.75" hidden="1" customHeight="1" x14ac:dyDescent="0.15">
      <c r="A710" s="3">
        <v>707</v>
      </c>
      <c r="B710" s="3">
        <f>IF(COUNTIF($I$4:L710,I710)=1,1,0)</f>
        <v>0</v>
      </c>
      <c r="C710" s="3" t="str">
        <f>IF(B710=0,"",SUM($B$4:B710))</f>
        <v/>
      </c>
      <c r="D710" s="39" t="e">
        <f>VLOOKUP(VLOOKUP($N$1,$X$4:$Y$11,2,FALSE)&amp;$S$1&amp;A710,作業ｼｰﾄ!$B$4:$N$709,6,FALSE)</f>
        <v>#N/A</v>
      </c>
      <c r="E710" s="39"/>
      <c r="F710" s="39"/>
      <c r="G710" s="40" t="e">
        <f>VLOOKUP(VLOOKUP($N$1,$X$4:$Y$11,2,FALSE)&amp;$S$1&amp;A710,作業ｼｰﾄ!$B$4:$N$709,7,FALSE)</f>
        <v>#N/A</v>
      </c>
      <c r="H710" s="40"/>
      <c r="I710" s="38" t="e">
        <f>VLOOKUP(VLOOKUP($N$1,$X$4:$Y$11,2,FALSE)&amp;$S$1&amp;A710,作業ｼｰﾄ!$B$4:$N$709,8,FALSE)</f>
        <v>#N/A</v>
      </c>
      <c r="J710" s="38"/>
      <c r="K710" s="38"/>
      <c r="L710" s="38"/>
      <c r="M710" s="44" t="e">
        <f>VLOOKUP(VLOOKUP($N$1,$X$4:$Y$11,2,FALSE)&amp;$S$1&amp;A710,作業ｼｰﾄ!$B$4:$N$709,9,FALSE)</f>
        <v>#N/A</v>
      </c>
      <c r="N710" s="44"/>
      <c r="O710" s="44"/>
      <c r="P710" s="30" t="e">
        <f>VLOOKUP(VLOOKUP($N$1,$X$4:$Y$11,2,FALSE)&amp;$S$1&amp;A710,作業ｼｰﾄ!$B$4:$N$709,10,FALSE)</f>
        <v>#N/A</v>
      </c>
      <c r="Q710" s="39" t="e">
        <f>VLOOKUP(VLOOKUP($N$1,$X$4:$Y$11,2,FALSE)&amp;$S$1&amp;A710,作業ｼｰﾄ!$B$4:$N$709,11,FALSE)</f>
        <v>#N/A</v>
      </c>
      <c r="R710" s="39"/>
      <c r="S710" s="39"/>
      <c r="T710" s="19" t="e">
        <f>VLOOKUP(VLOOKUP($N$1,$X$4:$Y$11,2,FALSE)&amp;$S$1&amp;A710,作業ｼｰﾄ!$B$4:$N$709,12,FALSE)</f>
        <v>#N/A</v>
      </c>
      <c r="U710" s="29" t="e">
        <f>VLOOKUP(VLOOKUP($N$1,$X$4:$Y$11,2,FALSE)&amp;$S$1&amp;A710,作業ｼｰﾄ!$B$4:$N$709,13,FALSE)</f>
        <v>#N/A</v>
      </c>
    </row>
    <row r="711" spans="1:21" ht="15.75" hidden="1" customHeight="1" x14ac:dyDescent="0.15">
      <c r="A711" s="3">
        <v>708</v>
      </c>
      <c r="B711" s="3">
        <f>IF(COUNTIF($I$4:L711,I711)=1,1,0)</f>
        <v>0</v>
      </c>
      <c r="C711" s="3" t="str">
        <f>IF(B711=0,"",SUM($B$4:B711))</f>
        <v/>
      </c>
      <c r="D711" s="39" t="e">
        <f>VLOOKUP(VLOOKUP($N$1,$X$4:$Y$11,2,FALSE)&amp;$S$1&amp;A711,作業ｼｰﾄ!$B$4:$N$709,6,FALSE)</f>
        <v>#N/A</v>
      </c>
      <c r="E711" s="39"/>
      <c r="F711" s="39"/>
      <c r="G711" s="40" t="e">
        <f>VLOOKUP(VLOOKUP($N$1,$X$4:$Y$11,2,FALSE)&amp;$S$1&amp;A711,作業ｼｰﾄ!$B$4:$N$709,7,FALSE)</f>
        <v>#N/A</v>
      </c>
      <c r="H711" s="40"/>
      <c r="I711" s="38" t="e">
        <f>VLOOKUP(VLOOKUP($N$1,$X$4:$Y$11,2,FALSE)&amp;$S$1&amp;A711,作業ｼｰﾄ!$B$4:$N$709,8,FALSE)</f>
        <v>#N/A</v>
      </c>
      <c r="J711" s="38"/>
      <c r="K711" s="38"/>
      <c r="L711" s="38"/>
      <c r="M711" s="44" t="e">
        <f>VLOOKUP(VLOOKUP($N$1,$X$4:$Y$11,2,FALSE)&amp;$S$1&amp;A711,作業ｼｰﾄ!$B$4:$N$709,9,FALSE)</f>
        <v>#N/A</v>
      </c>
      <c r="N711" s="44"/>
      <c r="O711" s="44"/>
      <c r="P711" s="30" t="e">
        <f>VLOOKUP(VLOOKUP($N$1,$X$4:$Y$11,2,FALSE)&amp;$S$1&amp;A711,作業ｼｰﾄ!$B$4:$N$709,10,FALSE)</f>
        <v>#N/A</v>
      </c>
      <c r="Q711" s="39" t="e">
        <f>VLOOKUP(VLOOKUP($N$1,$X$4:$Y$11,2,FALSE)&amp;$S$1&amp;A711,作業ｼｰﾄ!$B$4:$N$709,11,FALSE)</f>
        <v>#N/A</v>
      </c>
      <c r="R711" s="39"/>
      <c r="S711" s="39"/>
      <c r="T711" s="19" t="e">
        <f>VLOOKUP(VLOOKUP($N$1,$X$4:$Y$11,2,FALSE)&amp;$S$1&amp;A711,作業ｼｰﾄ!$B$4:$N$709,12,FALSE)</f>
        <v>#N/A</v>
      </c>
      <c r="U711" s="29" t="e">
        <f>VLOOKUP(VLOOKUP($N$1,$X$4:$Y$11,2,FALSE)&amp;$S$1&amp;A711,作業ｼｰﾄ!$B$4:$N$709,13,FALSE)</f>
        <v>#N/A</v>
      </c>
    </row>
    <row r="712" spans="1:21" ht="15.75" hidden="1" customHeight="1" x14ac:dyDescent="0.15">
      <c r="A712" s="3">
        <v>709</v>
      </c>
      <c r="B712" s="3">
        <f>IF(COUNTIF($I$4:L712,I712)=1,1,0)</f>
        <v>0</v>
      </c>
      <c r="C712" s="3" t="str">
        <f>IF(B712=0,"",SUM($B$4:B712))</f>
        <v/>
      </c>
      <c r="D712" s="39" t="e">
        <f>VLOOKUP(VLOOKUP($N$1,$X$4:$Y$11,2,FALSE)&amp;$S$1&amp;A712,作業ｼｰﾄ!$B$4:$N$709,6,FALSE)</f>
        <v>#N/A</v>
      </c>
      <c r="E712" s="39"/>
      <c r="F712" s="39"/>
      <c r="G712" s="40" t="e">
        <f>VLOOKUP(VLOOKUP($N$1,$X$4:$Y$11,2,FALSE)&amp;$S$1&amp;A712,作業ｼｰﾄ!$B$4:$N$709,7,FALSE)</f>
        <v>#N/A</v>
      </c>
      <c r="H712" s="40"/>
      <c r="I712" s="38" t="e">
        <f>VLOOKUP(VLOOKUP($N$1,$X$4:$Y$11,2,FALSE)&amp;$S$1&amp;A712,作業ｼｰﾄ!$B$4:$N$709,8,FALSE)</f>
        <v>#N/A</v>
      </c>
      <c r="J712" s="38"/>
      <c r="K712" s="38"/>
      <c r="L712" s="38"/>
      <c r="M712" s="44" t="e">
        <f>VLOOKUP(VLOOKUP($N$1,$X$4:$Y$11,2,FALSE)&amp;$S$1&amp;A712,作業ｼｰﾄ!$B$4:$N$709,9,FALSE)</f>
        <v>#N/A</v>
      </c>
      <c r="N712" s="44"/>
      <c r="O712" s="44"/>
      <c r="P712" s="30" t="e">
        <f>VLOOKUP(VLOOKUP($N$1,$X$4:$Y$11,2,FALSE)&amp;$S$1&amp;A712,作業ｼｰﾄ!$B$4:$N$709,10,FALSE)</f>
        <v>#N/A</v>
      </c>
      <c r="Q712" s="39" t="e">
        <f>VLOOKUP(VLOOKUP($N$1,$X$4:$Y$11,2,FALSE)&amp;$S$1&amp;A712,作業ｼｰﾄ!$B$4:$N$709,11,FALSE)</f>
        <v>#N/A</v>
      </c>
      <c r="R712" s="39"/>
      <c r="S712" s="39"/>
      <c r="T712" s="19" t="e">
        <f>VLOOKUP(VLOOKUP($N$1,$X$4:$Y$11,2,FALSE)&amp;$S$1&amp;A712,作業ｼｰﾄ!$B$4:$N$709,12,FALSE)</f>
        <v>#N/A</v>
      </c>
      <c r="U712" s="29" t="e">
        <f>VLOOKUP(VLOOKUP($N$1,$X$4:$Y$11,2,FALSE)&amp;$S$1&amp;A712,作業ｼｰﾄ!$B$4:$N$709,13,FALSE)</f>
        <v>#N/A</v>
      </c>
    </row>
    <row r="713" spans="1:21" ht="15.75" hidden="1" customHeight="1" x14ac:dyDescent="0.15">
      <c r="A713" s="3">
        <v>710</v>
      </c>
      <c r="B713" s="3">
        <f>IF(COUNTIF($I$4:L713,I713)=1,1,0)</f>
        <v>0</v>
      </c>
      <c r="C713" s="3" t="str">
        <f>IF(B713=0,"",SUM($B$4:B713))</f>
        <v/>
      </c>
      <c r="D713" s="39" t="e">
        <f>VLOOKUP(VLOOKUP($N$1,$X$4:$Y$11,2,FALSE)&amp;$S$1&amp;A713,作業ｼｰﾄ!$B$4:$N$709,6,FALSE)</f>
        <v>#N/A</v>
      </c>
      <c r="E713" s="39"/>
      <c r="F713" s="39"/>
      <c r="G713" s="40" t="e">
        <f>VLOOKUP(VLOOKUP($N$1,$X$4:$Y$11,2,FALSE)&amp;$S$1&amp;A713,作業ｼｰﾄ!$B$4:$N$709,7,FALSE)</f>
        <v>#N/A</v>
      </c>
      <c r="H713" s="40"/>
      <c r="I713" s="38" t="e">
        <f>VLOOKUP(VLOOKUP($N$1,$X$4:$Y$11,2,FALSE)&amp;$S$1&amp;A713,作業ｼｰﾄ!$B$4:$N$709,8,FALSE)</f>
        <v>#N/A</v>
      </c>
      <c r="J713" s="38"/>
      <c r="K713" s="38"/>
      <c r="L713" s="38"/>
      <c r="M713" s="44" t="e">
        <f>VLOOKUP(VLOOKUP($N$1,$X$4:$Y$11,2,FALSE)&amp;$S$1&amp;A713,作業ｼｰﾄ!$B$4:$N$709,9,FALSE)</f>
        <v>#N/A</v>
      </c>
      <c r="N713" s="44"/>
      <c r="O713" s="44"/>
      <c r="P713" s="30" t="e">
        <f>VLOOKUP(VLOOKUP($N$1,$X$4:$Y$11,2,FALSE)&amp;$S$1&amp;A713,作業ｼｰﾄ!$B$4:$N$709,10,FALSE)</f>
        <v>#N/A</v>
      </c>
      <c r="Q713" s="39" t="e">
        <f>VLOOKUP(VLOOKUP($N$1,$X$4:$Y$11,2,FALSE)&amp;$S$1&amp;A713,作業ｼｰﾄ!$B$4:$N$709,11,FALSE)</f>
        <v>#N/A</v>
      </c>
      <c r="R713" s="39"/>
      <c r="S713" s="39"/>
      <c r="T713" s="19" t="e">
        <f>VLOOKUP(VLOOKUP($N$1,$X$4:$Y$11,2,FALSE)&amp;$S$1&amp;A713,作業ｼｰﾄ!$B$4:$N$709,12,FALSE)</f>
        <v>#N/A</v>
      </c>
      <c r="U713" s="29" t="e">
        <f>VLOOKUP(VLOOKUP($N$1,$X$4:$Y$11,2,FALSE)&amp;$S$1&amp;A713,作業ｼｰﾄ!$B$4:$N$709,13,FALSE)</f>
        <v>#N/A</v>
      </c>
    </row>
    <row r="714" spans="1:21" ht="15.75" hidden="1" customHeight="1" x14ac:dyDescent="0.15">
      <c r="A714" s="3">
        <v>711</v>
      </c>
      <c r="B714" s="3">
        <f>IF(COUNTIF($I$4:L714,I714)=1,1,0)</f>
        <v>0</v>
      </c>
      <c r="C714" s="3" t="str">
        <f>IF(B714=0,"",SUM($B$4:B714))</f>
        <v/>
      </c>
      <c r="D714" s="39" t="e">
        <f>VLOOKUP(VLOOKUP($N$1,$X$4:$Y$11,2,FALSE)&amp;$S$1&amp;A714,作業ｼｰﾄ!$B$4:$N$709,6,FALSE)</f>
        <v>#N/A</v>
      </c>
      <c r="E714" s="39"/>
      <c r="F714" s="39"/>
      <c r="G714" s="40" t="e">
        <f>VLOOKUP(VLOOKUP($N$1,$X$4:$Y$11,2,FALSE)&amp;$S$1&amp;A714,作業ｼｰﾄ!$B$4:$N$709,7,FALSE)</f>
        <v>#N/A</v>
      </c>
      <c r="H714" s="40"/>
      <c r="I714" s="38" t="e">
        <f>VLOOKUP(VLOOKUP($N$1,$X$4:$Y$11,2,FALSE)&amp;$S$1&amp;A714,作業ｼｰﾄ!$B$4:$N$709,8,FALSE)</f>
        <v>#N/A</v>
      </c>
      <c r="J714" s="38"/>
      <c r="K714" s="38"/>
      <c r="L714" s="38"/>
      <c r="M714" s="44" t="e">
        <f>VLOOKUP(VLOOKUP($N$1,$X$4:$Y$11,2,FALSE)&amp;$S$1&amp;A714,作業ｼｰﾄ!$B$4:$N$709,9,FALSE)</f>
        <v>#N/A</v>
      </c>
      <c r="N714" s="44"/>
      <c r="O714" s="44"/>
      <c r="P714" s="30" t="e">
        <f>VLOOKUP(VLOOKUP($N$1,$X$4:$Y$11,2,FALSE)&amp;$S$1&amp;A714,作業ｼｰﾄ!$B$4:$N$709,10,FALSE)</f>
        <v>#N/A</v>
      </c>
      <c r="Q714" s="39" t="e">
        <f>VLOOKUP(VLOOKUP($N$1,$X$4:$Y$11,2,FALSE)&amp;$S$1&amp;A714,作業ｼｰﾄ!$B$4:$N$709,11,FALSE)</f>
        <v>#N/A</v>
      </c>
      <c r="R714" s="39"/>
      <c r="S714" s="39"/>
      <c r="T714" s="19" t="e">
        <f>VLOOKUP(VLOOKUP($N$1,$X$4:$Y$11,2,FALSE)&amp;$S$1&amp;A714,作業ｼｰﾄ!$B$4:$N$709,12,FALSE)</f>
        <v>#N/A</v>
      </c>
      <c r="U714" s="29" t="e">
        <f>VLOOKUP(VLOOKUP($N$1,$X$4:$Y$11,2,FALSE)&amp;$S$1&amp;A714,作業ｼｰﾄ!$B$4:$N$709,13,FALSE)</f>
        <v>#N/A</v>
      </c>
    </row>
    <row r="715" spans="1:21" ht="15.75" hidden="1" customHeight="1" x14ac:dyDescent="0.15">
      <c r="A715" s="3">
        <v>712</v>
      </c>
      <c r="B715" s="3">
        <f>IF(COUNTIF($I$4:L715,I715)=1,1,0)</f>
        <v>0</v>
      </c>
      <c r="C715" s="3" t="str">
        <f>IF(B715=0,"",SUM($B$4:B715))</f>
        <v/>
      </c>
      <c r="D715" s="39" t="e">
        <f>VLOOKUP(VLOOKUP($N$1,$X$4:$Y$11,2,FALSE)&amp;$S$1&amp;A715,作業ｼｰﾄ!$B$4:$N$709,6,FALSE)</f>
        <v>#N/A</v>
      </c>
      <c r="E715" s="39"/>
      <c r="F715" s="39"/>
      <c r="G715" s="40" t="e">
        <f>VLOOKUP(VLOOKUP($N$1,$X$4:$Y$11,2,FALSE)&amp;$S$1&amp;A715,作業ｼｰﾄ!$B$4:$N$709,7,FALSE)</f>
        <v>#N/A</v>
      </c>
      <c r="H715" s="40"/>
      <c r="I715" s="38" t="e">
        <f>VLOOKUP(VLOOKUP($N$1,$X$4:$Y$11,2,FALSE)&amp;$S$1&amp;A715,作業ｼｰﾄ!$B$4:$N$709,8,FALSE)</f>
        <v>#N/A</v>
      </c>
      <c r="J715" s="38"/>
      <c r="K715" s="38"/>
      <c r="L715" s="38"/>
      <c r="M715" s="44" t="e">
        <f>VLOOKUP(VLOOKUP($N$1,$X$4:$Y$11,2,FALSE)&amp;$S$1&amp;A715,作業ｼｰﾄ!$B$4:$N$709,9,FALSE)</f>
        <v>#N/A</v>
      </c>
      <c r="N715" s="44"/>
      <c r="O715" s="44"/>
      <c r="P715" s="30" t="e">
        <f>VLOOKUP(VLOOKUP($N$1,$X$4:$Y$11,2,FALSE)&amp;$S$1&amp;A715,作業ｼｰﾄ!$B$4:$N$709,10,FALSE)</f>
        <v>#N/A</v>
      </c>
      <c r="Q715" s="39" t="e">
        <f>VLOOKUP(VLOOKUP($N$1,$X$4:$Y$11,2,FALSE)&amp;$S$1&amp;A715,作業ｼｰﾄ!$B$4:$N$709,11,FALSE)</f>
        <v>#N/A</v>
      </c>
      <c r="R715" s="39"/>
      <c r="S715" s="39"/>
      <c r="T715" s="19" t="e">
        <f>VLOOKUP(VLOOKUP($N$1,$X$4:$Y$11,2,FALSE)&amp;$S$1&amp;A715,作業ｼｰﾄ!$B$4:$N$709,12,FALSE)</f>
        <v>#N/A</v>
      </c>
      <c r="U715" s="29" t="e">
        <f>VLOOKUP(VLOOKUP($N$1,$X$4:$Y$11,2,FALSE)&amp;$S$1&amp;A715,作業ｼｰﾄ!$B$4:$N$709,13,FALSE)</f>
        <v>#N/A</v>
      </c>
    </row>
    <row r="716" spans="1:21" ht="15.75" hidden="1" customHeight="1" x14ac:dyDescent="0.15">
      <c r="A716" s="3">
        <v>713</v>
      </c>
      <c r="B716" s="3">
        <f>IF(COUNTIF($I$4:L716,I716)=1,1,0)</f>
        <v>0</v>
      </c>
      <c r="C716" s="3" t="str">
        <f>IF(B716=0,"",SUM($B$4:B716))</f>
        <v/>
      </c>
      <c r="D716" s="39" t="e">
        <f>VLOOKUP(VLOOKUP($N$1,$X$4:$Y$11,2,FALSE)&amp;$S$1&amp;A716,作業ｼｰﾄ!$B$4:$N$709,6,FALSE)</f>
        <v>#N/A</v>
      </c>
      <c r="E716" s="39"/>
      <c r="F716" s="39"/>
      <c r="G716" s="40" t="e">
        <f>VLOOKUP(VLOOKUP($N$1,$X$4:$Y$11,2,FALSE)&amp;$S$1&amp;A716,作業ｼｰﾄ!$B$4:$N$709,7,FALSE)</f>
        <v>#N/A</v>
      </c>
      <c r="H716" s="40"/>
      <c r="I716" s="38" t="e">
        <f>VLOOKUP(VLOOKUP($N$1,$X$4:$Y$11,2,FALSE)&amp;$S$1&amp;A716,作業ｼｰﾄ!$B$4:$N$709,8,FALSE)</f>
        <v>#N/A</v>
      </c>
      <c r="J716" s="38"/>
      <c r="K716" s="38"/>
      <c r="L716" s="38"/>
      <c r="M716" s="44" t="e">
        <f>VLOOKUP(VLOOKUP($N$1,$X$4:$Y$11,2,FALSE)&amp;$S$1&amp;A716,作業ｼｰﾄ!$B$4:$N$709,9,FALSE)</f>
        <v>#N/A</v>
      </c>
      <c r="N716" s="44"/>
      <c r="O716" s="44"/>
      <c r="P716" s="30" t="e">
        <f>VLOOKUP(VLOOKUP($N$1,$X$4:$Y$11,2,FALSE)&amp;$S$1&amp;A716,作業ｼｰﾄ!$B$4:$N$709,10,FALSE)</f>
        <v>#N/A</v>
      </c>
      <c r="Q716" s="39" t="e">
        <f>VLOOKUP(VLOOKUP($N$1,$X$4:$Y$11,2,FALSE)&amp;$S$1&amp;A716,作業ｼｰﾄ!$B$4:$N$709,11,FALSE)</f>
        <v>#N/A</v>
      </c>
      <c r="R716" s="39"/>
      <c r="S716" s="39"/>
      <c r="T716" s="19" t="e">
        <f>VLOOKUP(VLOOKUP($N$1,$X$4:$Y$11,2,FALSE)&amp;$S$1&amp;A716,作業ｼｰﾄ!$B$4:$N$709,12,FALSE)</f>
        <v>#N/A</v>
      </c>
      <c r="U716" s="29" t="e">
        <f>VLOOKUP(VLOOKUP($N$1,$X$4:$Y$11,2,FALSE)&amp;$S$1&amp;A716,作業ｼｰﾄ!$B$4:$N$709,13,FALSE)</f>
        <v>#N/A</v>
      </c>
    </row>
    <row r="717" spans="1:21" ht="15.75" hidden="1" customHeight="1" x14ac:dyDescent="0.15">
      <c r="A717" s="3">
        <v>714</v>
      </c>
      <c r="B717" s="3">
        <f>IF(COUNTIF($I$4:L717,I717)=1,1,0)</f>
        <v>0</v>
      </c>
      <c r="C717" s="3" t="str">
        <f>IF(B717=0,"",SUM($B$4:B717))</f>
        <v/>
      </c>
      <c r="D717" s="39" t="e">
        <f>VLOOKUP(VLOOKUP($N$1,$X$4:$Y$11,2,FALSE)&amp;$S$1&amp;A717,作業ｼｰﾄ!$B$4:$N$709,6,FALSE)</f>
        <v>#N/A</v>
      </c>
      <c r="E717" s="39"/>
      <c r="F717" s="39"/>
      <c r="G717" s="40" t="e">
        <f>VLOOKUP(VLOOKUP($N$1,$X$4:$Y$11,2,FALSE)&amp;$S$1&amp;A717,作業ｼｰﾄ!$B$4:$N$709,7,FALSE)</f>
        <v>#N/A</v>
      </c>
      <c r="H717" s="40"/>
      <c r="I717" s="38" t="e">
        <f>VLOOKUP(VLOOKUP($N$1,$X$4:$Y$11,2,FALSE)&amp;$S$1&amp;A717,作業ｼｰﾄ!$B$4:$N$709,8,FALSE)</f>
        <v>#N/A</v>
      </c>
      <c r="J717" s="38"/>
      <c r="K717" s="38"/>
      <c r="L717" s="38"/>
      <c r="M717" s="44" t="e">
        <f>VLOOKUP(VLOOKUP($N$1,$X$4:$Y$11,2,FALSE)&amp;$S$1&amp;A717,作業ｼｰﾄ!$B$4:$N$709,9,FALSE)</f>
        <v>#N/A</v>
      </c>
      <c r="N717" s="44"/>
      <c r="O717" s="44"/>
      <c r="P717" s="30" t="e">
        <f>VLOOKUP(VLOOKUP($N$1,$X$4:$Y$11,2,FALSE)&amp;$S$1&amp;A717,作業ｼｰﾄ!$B$4:$N$709,10,FALSE)</f>
        <v>#N/A</v>
      </c>
      <c r="Q717" s="39" t="e">
        <f>VLOOKUP(VLOOKUP($N$1,$X$4:$Y$11,2,FALSE)&amp;$S$1&amp;A717,作業ｼｰﾄ!$B$4:$N$709,11,FALSE)</f>
        <v>#N/A</v>
      </c>
      <c r="R717" s="39"/>
      <c r="S717" s="39"/>
      <c r="T717" s="19" t="e">
        <f>VLOOKUP(VLOOKUP($N$1,$X$4:$Y$11,2,FALSE)&amp;$S$1&amp;A717,作業ｼｰﾄ!$B$4:$N$709,12,FALSE)</f>
        <v>#N/A</v>
      </c>
      <c r="U717" s="29" t="e">
        <f>VLOOKUP(VLOOKUP($N$1,$X$4:$Y$11,2,FALSE)&amp;$S$1&amp;A717,作業ｼｰﾄ!$B$4:$N$709,13,FALSE)</f>
        <v>#N/A</v>
      </c>
    </row>
    <row r="718" spans="1:21" ht="15.75" hidden="1" customHeight="1" x14ac:dyDescent="0.15">
      <c r="A718" s="3">
        <v>715</v>
      </c>
      <c r="B718" s="3">
        <f>IF(COUNTIF($I$4:L718,I718)=1,1,0)</f>
        <v>0</v>
      </c>
      <c r="C718" s="3" t="str">
        <f>IF(B718=0,"",SUM($B$4:B718))</f>
        <v/>
      </c>
      <c r="D718" s="39" t="e">
        <f>VLOOKUP(VLOOKUP($N$1,$X$4:$Y$11,2,FALSE)&amp;$S$1&amp;A718,作業ｼｰﾄ!$B$4:$N$709,6,FALSE)</f>
        <v>#N/A</v>
      </c>
      <c r="E718" s="39"/>
      <c r="F718" s="39"/>
      <c r="G718" s="40" t="e">
        <f>VLOOKUP(VLOOKUP($N$1,$X$4:$Y$11,2,FALSE)&amp;$S$1&amp;A718,作業ｼｰﾄ!$B$4:$N$709,7,FALSE)</f>
        <v>#N/A</v>
      </c>
      <c r="H718" s="40"/>
      <c r="I718" s="38" t="e">
        <f>VLOOKUP(VLOOKUP($N$1,$X$4:$Y$11,2,FALSE)&amp;$S$1&amp;A718,作業ｼｰﾄ!$B$4:$N$709,8,FALSE)</f>
        <v>#N/A</v>
      </c>
      <c r="J718" s="38"/>
      <c r="K718" s="38"/>
      <c r="L718" s="38"/>
      <c r="M718" s="44" t="e">
        <f>VLOOKUP(VLOOKUP($N$1,$X$4:$Y$11,2,FALSE)&amp;$S$1&amp;A718,作業ｼｰﾄ!$B$4:$N$709,9,FALSE)</f>
        <v>#N/A</v>
      </c>
      <c r="N718" s="44"/>
      <c r="O718" s="44"/>
      <c r="P718" s="30" t="e">
        <f>VLOOKUP(VLOOKUP($N$1,$X$4:$Y$11,2,FALSE)&amp;$S$1&amp;A718,作業ｼｰﾄ!$B$4:$N$709,10,FALSE)</f>
        <v>#N/A</v>
      </c>
      <c r="Q718" s="39" t="e">
        <f>VLOOKUP(VLOOKUP($N$1,$X$4:$Y$11,2,FALSE)&amp;$S$1&amp;A718,作業ｼｰﾄ!$B$4:$N$709,11,FALSE)</f>
        <v>#N/A</v>
      </c>
      <c r="R718" s="39"/>
      <c r="S718" s="39"/>
      <c r="T718" s="19" t="e">
        <f>VLOOKUP(VLOOKUP($N$1,$X$4:$Y$11,2,FALSE)&amp;$S$1&amp;A718,作業ｼｰﾄ!$B$4:$N$709,12,FALSE)</f>
        <v>#N/A</v>
      </c>
      <c r="U718" s="29" t="e">
        <f>VLOOKUP(VLOOKUP($N$1,$X$4:$Y$11,2,FALSE)&amp;$S$1&amp;A718,作業ｼｰﾄ!$B$4:$N$709,13,FALSE)</f>
        <v>#N/A</v>
      </c>
    </row>
    <row r="719" spans="1:21" ht="15.75" hidden="1" customHeight="1" x14ac:dyDescent="0.15">
      <c r="A719" s="3">
        <v>716</v>
      </c>
      <c r="B719" s="3">
        <f>IF(COUNTIF($I$4:L719,I719)=1,1,0)</f>
        <v>0</v>
      </c>
      <c r="C719" s="3" t="str">
        <f>IF(B719=0,"",SUM($B$4:B719))</f>
        <v/>
      </c>
      <c r="D719" s="39" t="e">
        <f>VLOOKUP(VLOOKUP($N$1,$X$4:$Y$11,2,FALSE)&amp;$S$1&amp;A719,作業ｼｰﾄ!$B$4:$N$709,6,FALSE)</f>
        <v>#N/A</v>
      </c>
      <c r="E719" s="39"/>
      <c r="F719" s="39"/>
      <c r="G719" s="40" t="e">
        <f>VLOOKUP(VLOOKUP($N$1,$X$4:$Y$11,2,FALSE)&amp;$S$1&amp;A719,作業ｼｰﾄ!$B$4:$N$709,7,FALSE)</f>
        <v>#N/A</v>
      </c>
      <c r="H719" s="40"/>
      <c r="I719" s="38" t="e">
        <f>VLOOKUP(VLOOKUP($N$1,$X$4:$Y$11,2,FALSE)&amp;$S$1&amp;A719,作業ｼｰﾄ!$B$4:$N$709,8,FALSE)</f>
        <v>#N/A</v>
      </c>
      <c r="J719" s="38"/>
      <c r="K719" s="38"/>
      <c r="L719" s="38"/>
      <c r="M719" s="44" t="e">
        <f>VLOOKUP(VLOOKUP($N$1,$X$4:$Y$11,2,FALSE)&amp;$S$1&amp;A719,作業ｼｰﾄ!$B$4:$N$709,9,FALSE)</f>
        <v>#N/A</v>
      </c>
      <c r="N719" s="44"/>
      <c r="O719" s="44"/>
      <c r="P719" s="30" t="e">
        <f>VLOOKUP(VLOOKUP($N$1,$X$4:$Y$11,2,FALSE)&amp;$S$1&amp;A719,作業ｼｰﾄ!$B$4:$N$709,10,FALSE)</f>
        <v>#N/A</v>
      </c>
      <c r="Q719" s="39" t="e">
        <f>VLOOKUP(VLOOKUP($N$1,$X$4:$Y$11,2,FALSE)&amp;$S$1&amp;A719,作業ｼｰﾄ!$B$4:$N$709,11,FALSE)</f>
        <v>#N/A</v>
      </c>
      <c r="R719" s="39"/>
      <c r="S719" s="39"/>
      <c r="T719" s="19" t="e">
        <f>VLOOKUP(VLOOKUP($N$1,$X$4:$Y$11,2,FALSE)&amp;$S$1&amp;A719,作業ｼｰﾄ!$B$4:$N$709,12,FALSE)</f>
        <v>#N/A</v>
      </c>
      <c r="U719" s="29" t="e">
        <f>VLOOKUP(VLOOKUP($N$1,$X$4:$Y$11,2,FALSE)&amp;$S$1&amp;A719,作業ｼｰﾄ!$B$4:$N$709,13,FALSE)</f>
        <v>#N/A</v>
      </c>
    </row>
    <row r="720" spans="1:21" ht="15.75" hidden="1" customHeight="1" x14ac:dyDescent="0.15">
      <c r="A720" s="3">
        <v>717</v>
      </c>
      <c r="B720" s="3">
        <f>IF(COUNTIF($I$4:L720,I720)=1,1,0)</f>
        <v>0</v>
      </c>
      <c r="C720" s="3" t="str">
        <f>IF(B720=0,"",SUM($B$4:B720))</f>
        <v/>
      </c>
      <c r="D720" s="39" t="e">
        <f>VLOOKUP(VLOOKUP($N$1,$X$4:$Y$11,2,FALSE)&amp;$S$1&amp;A720,作業ｼｰﾄ!$B$4:$N$709,6,FALSE)</f>
        <v>#N/A</v>
      </c>
      <c r="E720" s="39"/>
      <c r="F720" s="39"/>
      <c r="G720" s="40" t="e">
        <f>VLOOKUP(VLOOKUP($N$1,$X$4:$Y$11,2,FALSE)&amp;$S$1&amp;A720,作業ｼｰﾄ!$B$4:$N$709,7,FALSE)</f>
        <v>#N/A</v>
      </c>
      <c r="H720" s="40"/>
      <c r="I720" s="38" t="e">
        <f>VLOOKUP(VLOOKUP($N$1,$X$4:$Y$11,2,FALSE)&amp;$S$1&amp;A720,作業ｼｰﾄ!$B$4:$N$709,8,FALSE)</f>
        <v>#N/A</v>
      </c>
      <c r="J720" s="38"/>
      <c r="K720" s="38"/>
      <c r="L720" s="38"/>
      <c r="M720" s="44" t="e">
        <f>VLOOKUP(VLOOKUP($N$1,$X$4:$Y$11,2,FALSE)&amp;$S$1&amp;A720,作業ｼｰﾄ!$B$4:$N$709,9,FALSE)</f>
        <v>#N/A</v>
      </c>
      <c r="N720" s="44"/>
      <c r="O720" s="44"/>
      <c r="P720" s="30" t="e">
        <f>VLOOKUP(VLOOKUP($N$1,$X$4:$Y$11,2,FALSE)&amp;$S$1&amp;A720,作業ｼｰﾄ!$B$4:$N$709,10,FALSE)</f>
        <v>#N/A</v>
      </c>
      <c r="Q720" s="39" t="e">
        <f>VLOOKUP(VLOOKUP($N$1,$X$4:$Y$11,2,FALSE)&amp;$S$1&amp;A720,作業ｼｰﾄ!$B$4:$N$709,11,FALSE)</f>
        <v>#N/A</v>
      </c>
      <c r="R720" s="39"/>
      <c r="S720" s="39"/>
      <c r="T720" s="19" t="e">
        <f>VLOOKUP(VLOOKUP($N$1,$X$4:$Y$11,2,FALSE)&amp;$S$1&amp;A720,作業ｼｰﾄ!$B$4:$N$709,12,FALSE)</f>
        <v>#N/A</v>
      </c>
      <c r="U720" s="29" t="e">
        <f>VLOOKUP(VLOOKUP($N$1,$X$4:$Y$11,2,FALSE)&amp;$S$1&amp;A720,作業ｼｰﾄ!$B$4:$N$709,13,FALSE)</f>
        <v>#N/A</v>
      </c>
    </row>
    <row r="721" spans="1:21" ht="15.75" hidden="1" customHeight="1" x14ac:dyDescent="0.15">
      <c r="A721" s="3">
        <v>718</v>
      </c>
      <c r="B721" s="3">
        <f>IF(COUNTIF($I$4:L721,I721)=1,1,0)</f>
        <v>0</v>
      </c>
      <c r="C721" s="3" t="str">
        <f>IF(B721=0,"",SUM($B$4:B721))</f>
        <v/>
      </c>
      <c r="D721" s="39" t="e">
        <f>VLOOKUP(VLOOKUP($N$1,$X$4:$Y$11,2,FALSE)&amp;$S$1&amp;A721,作業ｼｰﾄ!$B$4:$N$709,6,FALSE)</f>
        <v>#N/A</v>
      </c>
      <c r="E721" s="39"/>
      <c r="F721" s="39"/>
      <c r="G721" s="40" t="e">
        <f>VLOOKUP(VLOOKUP($N$1,$X$4:$Y$11,2,FALSE)&amp;$S$1&amp;A721,作業ｼｰﾄ!$B$4:$N$709,7,FALSE)</f>
        <v>#N/A</v>
      </c>
      <c r="H721" s="40"/>
      <c r="I721" s="38" t="e">
        <f>VLOOKUP(VLOOKUP($N$1,$X$4:$Y$11,2,FALSE)&amp;$S$1&amp;A721,作業ｼｰﾄ!$B$4:$N$709,8,FALSE)</f>
        <v>#N/A</v>
      </c>
      <c r="J721" s="38"/>
      <c r="K721" s="38"/>
      <c r="L721" s="38"/>
      <c r="M721" s="44" t="e">
        <f>VLOOKUP(VLOOKUP($N$1,$X$4:$Y$11,2,FALSE)&amp;$S$1&amp;A721,作業ｼｰﾄ!$B$4:$N$709,9,FALSE)</f>
        <v>#N/A</v>
      </c>
      <c r="N721" s="44"/>
      <c r="O721" s="44"/>
      <c r="P721" s="30" t="e">
        <f>VLOOKUP(VLOOKUP($N$1,$X$4:$Y$11,2,FALSE)&amp;$S$1&amp;A721,作業ｼｰﾄ!$B$4:$N$709,10,FALSE)</f>
        <v>#N/A</v>
      </c>
      <c r="Q721" s="39" t="e">
        <f>VLOOKUP(VLOOKUP($N$1,$X$4:$Y$11,2,FALSE)&amp;$S$1&amp;A721,作業ｼｰﾄ!$B$4:$N$709,11,FALSE)</f>
        <v>#N/A</v>
      </c>
      <c r="R721" s="39"/>
      <c r="S721" s="39"/>
      <c r="T721" s="19" t="e">
        <f>VLOOKUP(VLOOKUP($N$1,$X$4:$Y$11,2,FALSE)&amp;$S$1&amp;A721,作業ｼｰﾄ!$B$4:$N$709,12,FALSE)</f>
        <v>#N/A</v>
      </c>
      <c r="U721" s="29" t="e">
        <f>VLOOKUP(VLOOKUP($N$1,$X$4:$Y$11,2,FALSE)&amp;$S$1&amp;A721,作業ｼｰﾄ!$B$4:$N$709,13,FALSE)</f>
        <v>#N/A</v>
      </c>
    </row>
    <row r="722" spans="1:21" ht="15.75" hidden="1" customHeight="1" x14ac:dyDescent="0.15">
      <c r="A722" s="3">
        <v>719</v>
      </c>
      <c r="B722" s="3">
        <f>IF(COUNTIF($I$4:L722,I722)=1,1,0)</f>
        <v>0</v>
      </c>
      <c r="C722" s="3" t="str">
        <f>IF(B722=0,"",SUM($B$4:B722))</f>
        <v/>
      </c>
      <c r="D722" s="39" t="e">
        <f>VLOOKUP(VLOOKUP($N$1,$X$4:$Y$11,2,FALSE)&amp;$S$1&amp;A722,作業ｼｰﾄ!$B$4:$N$709,6,FALSE)</f>
        <v>#N/A</v>
      </c>
      <c r="E722" s="39"/>
      <c r="F722" s="39"/>
      <c r="G722" s="40" t="e">
        <f>VLOOKUP(VLOOKUP($N$1,$X$4:$Y$11,2,FALSE)&amp;$S$1&amp;A722,作業ｼｰﾄ!$B$4:$N$709,7,FALSE)</f>
        <v>#N/A</v>
      </c>
      <c r="H722" s="40"/>
      <c r="I722" s="38" t="e">
        <f>VLOOKUP(VLOOKUP($N$1,$X$4:$Y$11,2,FALSE)&amp;$S$1&amp;A722,作業ｼｰﾄ!$B$4:$N$709,8,FALSE)</f>
        <v>#N/A</v>
      </c>
      <c r="J722" s="38"/>
      <c r="K722" s="38"/>
      <c r="L722" s="38"/>
      <c r="M722" s="44" t="e">
        <f>VLOOKUP(VLOOKUP($N$1,$X$4:$Y$11,2,FALSE)&amp;$S$1&amp;A722,作業ｼｰﾄ!$B$4:$N$709,9,FALSE)</f>
        <v>#N/A</v>
      </c>
      <c r="N722" s="44"/>
      <c r="O722" s="44"/>
      <c r="P722" s="30" t="e">
        <f>VLOOKUP(VLOOKUP($N$1,$X$4:$Y$11,2,FALSE)&amp;$S$1&amp;A722,作業ｼｰﾄ!$B$4:$N$709,10,FALSE)</f>
        <v>#N/A</v>
      </c>
      <c r="Q722" s="39" t="e">
        <f>VLOOKUP(VLOOKUP($N$1,$X$4:$Y$11,2,FALSE)&amp;$S$1&amp;A722,作業ｼｰﾄ!$B$4:$N$709,11,FALSE)</f>
        <v>#N/A</v>
      </c>
      <c r="R722" s="39"/>
      <c r="S722" s="39"/>
      <c r="T722" s="19" t="e">
        <f>VLOOKUP(VLOOKUP($N$1,$X$4:$Y$11,2,FALSE)&amp;$S$1&amp;A722,作業ｼｰﾄ!$B$4:$N$709,12,FALSE)</f>
        <v>#N/A</v>
      </c>
      <c r="U722" s="29" t="e">
        <f>VLOOKUP(VLOOKUP($N$1,$X$4:$Y$11,2,FALSE)&amp;$S$1&amp;A722,作業ｼｰﾄ!$B$4:$N$709,13,FALSE)</f>
        <v>#N/A</v>
      </c>
    </row>
    <row r="723" spans="1:21" ht="15.75" hidden="1" customHeight="1" x14ac:dyDescent="0.15">
      <c r="A723" s="3">
        <v>720</v>
      </c>
      <c r="B723" s="3">
        <f>IF(COUNTIF($I$4:L723,I723)=1,1,0)</f>
        <v>0</v>
      </c>
      <c r="C723" s="3" t="str">
        <f>IF(B723=0,"",SUM($B$4:B723))</f>
        <v/>
      </c>
      <c r="D723" s="39" t="e">
        <f>VLOOKUP(VLOOKUP($N$1,$X$4:$Y$11,2,FALSE)&amp;$S$1&amp;A723,作業ｼｰﾄ!$B$4:$N$709,6,FALSE)</f>
        <v>#N/A</v>
      </c>
      <c r="E723" s="39"/>
      <c r="F723" s="39"/>
      <c r="G723" s="40" t="e">
        <f>VLOOKUP(VLOOKUP($N$1,$X$4:$Y$11,2,FALSE)&amp;$S$1&amp;A723,作業ｼｰﾄ!$B$4:$N$709,7,FALSE)</f>
        <v>#N/A</v>
      </c>
      <c r="H723" s="40"/>
      <c r="I723" s="38" t="e">
        <f>VLOOKUP(VLOOKUP($N$1,$X$4:$Y$11,2,FALSE)&amp;$S$1&amp;A723,作業ｼｰﾄ!$B$4:$N$709,8,FALSE)</f>
        <v>#N/A</v>
      </c>
      <c r="J723" s="38"/>
      <c r="K723" s="38"/>
      <c r="L723" s="38"/>
      <c r="M723" s="44" t="e">
        <f>VLOOKUP(VLOOKUP($N$1,$X$4:$Y$11,2,FALSE)&amp;$S$1&amp;A723,作業ｼｰﾄ!$B$4:$N$709,9,FALSE)</f>
        <v>#N/A</v>
      </c>
      <c r="N723" s="44"/>
      <c r="O723" s="44"/>
      <c r="P723" s="30" t="e">
        <f>VLOOKUP(VLOOKUP($N$1,$X$4:$Y$11,2,FALSE)&amp;$S$1&amp;A723,作業ｼｰﾄ!$B$4:$N$709,10,FALSE)</f>
        <v>#N/A</v>
      </c>
      <c r="Q723" s="39" t="e">
        <f>VLOOKUP(VLOOKUP($N$1,$X$4:$Y$11,2,FALSE)&amp;$S$1&amp;A723,作業ｼｰﾄ!$B$4:$N$709,11,FALSE)</f>
        <v>#N/A</v>
      </c>
      <c r="R723" s="39"/>
      <c r="S723" s="39"/>
      <c r="T723" s="19" t="e">
        <f>VLOOKUP(VLOOKUP($N$1,$X$4:$Y$11,2,FALSE)&amp;$S$1&amp;A723,作業ｼｰﾄ!$B$4:$N$709,12,FALSE)</f>
        <v>#N/A</v>
      </c>
      <c r="U723" s="29" t="e">
        <f>VLOOKUP(VLOOKUP($N$1,$X$4:$Y$11,2,FALSE)&amp;$S$1&amp;A723,作業ｼｰﾄ!$B$4:$N$709,13,FALSE)</f>
        <v>#N/A</v>
      </c>
    </row>
    <row r="724" spans="1:21" ht="15.75" hidden="1" customHeight="1" x14ac:dyDescent="0.15">
      <c r="A724" s="3">
        <v>721</v>
      </c>
      <c r="B724" s="3">
        <f>IF(COUNTIF($I$4:L724,I724)=1,1,0)</f>
        <v>0</v>
      </c>
      <c r="C724" s="3" t="str">
        <f>IF(B724=0,"",SUM($B$4:B724))</f>
        <v/>
      </c>
      <c r="D724" s="39" t="e">
        <f>VLOOKUP(VLOOKUP($N$1,$X$4:$Y$11,2,FALSE)&amp;$S$1&amp;A724,作業ｼｰﾄ!$B$4:$N$709,6,FALSE)</f>
        <v>#N/A</v>
      </c>
      <c r="E724" s="39"/>
      <c r="F724" s="39"/>
      <c r="G724" s="40" t="e">
        <f>VLOOKUP(VLOOKUP($N$1,$X$4:$Y$11,2,FALSE)&amp;$S$1&amp;A724,作業ｼｰﾄ!$B$4:$N$709,7,FALSE)</f>
        <v>#N/A</v>
      </c>
      <c r="H724" s="40"/>
      <c r="I724" s="38" t="e">
        <f>VLOOKUP(VLOOKUP($N$1,$X$4:$Y$11,2,FALSE)&amp;$S$1&amp;A724,作業ｼｰﾄ!$B$4:$N$709,8,FALSE)</f>
        <v>#N/A</v>
      </c>
      <c r="J724" s="38"/>
      <c r="K724" s="38"/>
      <c r="L724" s="38"/>
      <c r="M724" s="44" t="e">
        <f>VLOOKUP(VLOOKUP($N$1,$X$4:$Y$11,2,FALSE)&amp;$S$1&amp;A724,作業ｼｰﾄ!$B$4:$N$709,9,FALSE)</f>
        <v>#N/A</v>
      </c>
      <c r="N724" s="44"/>
      <c r="O724" s="44"/>
      <c r="P724" s="30" t="e">
        <f>VLOOKUP(VLOOKUP($N$1,$X$4:$Y$11,2,FALSE)&amp;$S$1&amp;A724,作業ｼｰﾄ!$B$4:$N$709,10,FALSE)</f>
        <v>#N/A</v>
      </c>
      <c r="Q724" s="39" t="e">
        <f>VLOOKUP(VLOOKUP($N$1,$X$4:$Y$11,2,FALSE)&amp;$S$1&amp;A724,作業ｼｰﾄ!$B$4:$N$709,11,FALSE)</f>
        <v>#N/A</v>
      </c>
      <c r="R724" s="39"/>
      <c r="S724" s="39"/>
      <c r="T724" s="19" t="e">
        <f>VLOOKUP(VLOOKUP($N$1,$X$4:$Y$11,2,FALSE)&amp;$S$1&amp;A724,作業ｼｰﾄ!$B$4:$N$709,12,FALSE)</f>
        <v>#N/A</v>
      </c>
      <c r="U724" s="29" t="e">
        <f>VLOOKUP(VLOOKUP($N$1,$X$4:$Y$11,2,FALSE)&amp;$S$1&amp;A724,作業ｼｰﾄ!$B$4:$N$709,13,FALSE)</f>
        <v>#N/A</v>
      </c>
    </row>
    <row r="725" spans="1:21" ht="15.75" hidden="1" customHeight="1" x14ac:dyDescent="0.15">
      <c r="A725" s="3">
        <v>722</v>
      </c>
      <c r="B725" s="3">
        <f>IF(COUNTIF($I$4:L725,I725)=1,1,0)</f>
        <v>0</v>
      </c>
      <c r="C725" s="3" t="str">
        <f>IF(B725=0,"",SUM($B$4:B725))</f>
        <v/>
      </c>
      <c r="D725" s="39" t="e">
        <f>VLOOKUP(VLOOKUP($N$1,$X$4:$Y$11,2,FALSE)&amp;$S$1&amp;A725,作業ｼｰﾄ!$B$4:$N$709,6,FALSE)</f>
        <v>#N/A</v>
      </c>
      <c r="E725" s="39"/>
      <c r="F725" s="39"/>
      <c r="G725" s="40" t="e">
        <f>VLOOKUP(VLOOKUP($N$1,$X$4:$Y$11,2,FALSE)&amp;$S$1&amp;A725,作業ｼｰﾄ!$B$4:$N$709,7,FALSE)</f>
        <v>#N/A</v>
      </c>
      <c r="H725" s="40"/>
      <c r="I725" s="38" t="e">
        <f>VLOOKUP(VLOOKUP($N$1,$X$4:$Y$11,2,FALSE)&amp;$S$1&amp;A725,作業ｼｰﾄ!$B$4:$N$709,8,FALSE)</f>
        <v>#N/A</v>
      </c>
      <c r="J725" s="38"/>
      <c r="K725" s="38"/>
      <c r="L725" s="38"/>
      <c r="M725" s="44" t="e">
        <f>VLOOKUP(VLOOKUP($N$1,$X$4:$Y$11,2,FALSE)&amp;$S$1&amp;A725,作業ｼｰﾄ!$B$4:$N$709,9,FALSE)</f>
        <v>#N/A</v>
      </c>
      <c r="N725" s="44"/>
      <c r="O725" s="44"/>
      <c r="P725" s="30" t="e">
        <f>VLOOKUP(VLOOKUP($N$1,$X$4:$Y$11,2,FALSE)&amp;$S$1&amp;A725,作業ｼｰﾄ!$B$4:$N$709,10,FALSE)</f>
        <v>#N/A</v>
      </c>
      <c r="Q725" s="39" t="e">
        <f>VLOOKUP(VLOOKUP($N$1,$X$4:$Y$11,2,FALSE)&amp;$S$1&amp;A725,作業ｼｰﾄ!$B$4:$N$709,11,FALSE)</f>
        <v>#N/A</v>
      </c>
      <c r="R725" s="39"/>
      <c r="S725" s="39"/>
      <c r="T725" s="19" t="e">
        <f>VLOOKUP(VLOOKUP($N$1,$X$4:$Y$11,2,FALSE)&amp;$S$1&amp;A725,作業ｼｰﾄ!$B$4:$N$709,12,FALSE)</f>
        <v>#N/A</v>
      </c>
      <c r="U725" s="29" t="e">
        <f>VLOOKUP(VLOOKUP($N$1,$X$4:$Y$11,2,FALSE)&amp;$S$1&amp;A725,作業ｼｰﾄ!$B$4:$N$709,13,FALSE)</f>
        <v>#N/A</v>
      </c>
    </row>
    <row r="726" spans="1:21" ht="15.75" hidden="1" customHeight="1" x14ac:dyDescent="0.15">
      <c r="A726" s="3">
        <v>723</v>
      </c>
      <c r="B726" s="3">
        <f>IF(COUNTIF($I$4:L726,I726)=1,1,0)</f>
        <v>0</v>
      </c>
      <c r="C726" s="3" t="str">
        <f>IF(B726=0,"",SUM($B$4:B726))</f>
        <v/>
      </c>
      <c r="D726" s="39" t="e">
        <f>VLOOKUP(VLOOKUP($N$1,$X$4:$Y$11,2,FALSE)&amp;$S$1&amp;A726,作業ｼｰﾄ!$B$4:$N$709,6,FALSE)</f>
        <v>#N/A</v>
      </c>
      <c r="E726" s="39"/>
      <c r="F726" s="39"/>
      <c r="G726" s="40" t="e">
        <f>VLOOKUP(VLOOKUP($N$1,$X$4:$Y$11,2,FALSE)&amp;$S$1&amp;A726,作業ｼｰﾄ!$B$4:$N$709,7,FALSE)</f>
        <v>#N/A</v>
      </c>
      <c r="H726" s="40"/>
      <c r="I726" s="38" t="e">
        <f>VLOOKUP(VLOOKUP($N$1,$X$4:$Y$11,2,FALSE)&amp;$S$1&amp;A726,作業ｼｰﾄ!$B$4:$N$709,8,FALSE)</f>
        <v>#N/A</v>
      </c>
      <c r="J726" s="38"/>
      <c r="K726" s="38"/>
      <c r="L726" s="38"/>
      <c r="M726" s="44" t="e">
        <f>VLOOKUP(VLOOKUP($N$1,$X$4:$Y$11,2,FALSE)&amp;$S$1&amp;A726,作業ｼｰﾄ!$B$4:$N$709,9,FALSE)</f>
        <v>#N/A</v>
      </c>
      <c r="N726" s="44"/>
      <c r="O726" s="44"/>
      <c r="P726" s="30" t="e">
        <f>VLOOKUP(VLOOKUP($N$1,$X$4:$Y$11,2,FALSE)&amp;$S$1&amp;A726,作業ｼｰﾄ!$B$4:$N$709,10,FALSE)</f>
        <v>#N/A</v>
      </c>
      <c r="Q726" s="39" t="e">
        <f>VLOOKUP(VLOOKUP($N$1,$X$4:$Y$11,2,FALSE)&amp;$S$1&amp;A726,作業ｼｰﾄ!$B$4:$N$709,11,FALSE)</f>
        <v>#N/A</v>
      </c>
      <c r="R726" s="39"/>
      <c r="S726" s="39"/>
      <c r="T726" s="19" t="e">
        <f>VLOOKUP(VLOOKUP($N$1,$X$4:$Y$11,2,FALSE)&amp;$S$1&amp;A726,作業ｼｰﾄ!$B$4:$N$709,12,FALSE)</f>
        <v>#N/A</v>
      </c>
      <c r="U726" s="29" t="e">
        <f>VLOOKUP(VLOOKUP($N$1,$X$4:$Y$11,2,FALSE)&amp;$S$1&amp;A726,作業ｼｰﾄ!$B$4:$N$709,13,FALSE)</f>
        <v>#N/A</v>
      </c>
    </row>
    <row r="727" spans="1:21" ht="15.75" hidden="1" customHeight="1" x14ac:dyDescent="0.15">
      <c r="A727" s="3">
        <v>724</v>
      </c>
      <c r="B727" s="3">
        <f>IF(COUNTIF($I$4:L727,I727)=1,1,0)</f>
        <v>0</v>
      </c>
      <c r="C727" s="3" t="str">
        <f>IF(B727=0,"",SUM($B$4:B727))</f>
        <v/>
      </c>
      <c r="D727" s="39" t="e">
        <f>VLOOKUP(VLOOKUP($N$1,$X$4:$Y$11,2,FALSE)&amp;$S$1&amp;A727,作業ｼｰﾄ!$B$4:$N$709,6,FALSE)</f>
        <v>#N/A</v>
      </c>
      <c r="E727" s="39"/>
      <c r="F727" s="39"/>
      <c r="G727" s="40" t="e">
        <f>VLOOKUP(VLOOKUP($N$1,$X$4:$Y$11,2,FALSE)&amp;$S$1&amp;A727,作業ｼｰﾄ!$B$4:$N$709,7,FALSE)</f>
        <v>#N/A</v>
      </c>
      <c r="H727" s="40"/>
      <c r="I727" s="38" t="e">
        <f>VLOOKUP(VLOOKUP($N$1,$X$4:$Y$11,2,FALSE)&amp;$S$1&amp;A727,作業ｼｰﾄ!$B$4:$N$709,8,FALSE)</f>
        <v>#N/A</v>
      </c>
      <c r="J727" s="38"/>
      <c r="K727" s="38"/>
      <c r="L727" s="38"/>
      <c r="M727" s="44" t="e">
        <f>VLOOKUP(VLOOKUP($N$1,$X$4:$Y$11,2,FALSE)&amp;$S$1&amp;A727,作業ｼｰﾄ!$B$4:$N$709,9,FALSE)</f>
        <v>#N/A</v>
      </c>
      <c r="N727" s="44"/>
      <c r="O727" s="44"/>
      <c r="P727" s="30" t="e">
        <f>VLOOKUP(VLOOKUP($N$1,$X$4:$Y$11,2,FALSE)&amp;$S$1&amp;A727,作業ｼｰﾄ!$B$4:$N$709,10,FALSE)</f>
        <v>#N/A</v>
      </c>
      <c r="Q727" s="39" t="e">
        <f>VLOOKUP(VLOOKUP($N$1,$X$4:$Y$11,2,FALSE)&amp;$S$1&amp;A727,作業ｼｰﾄ!$B$4:$N$709,11,FALSE)</f>
        <v>#N/A</v>
      </c>
      <c r="R727" s="39"/>
      <c r="S727" s="39"/>
      <c r="T727" s="19" t="e">
        <f>VLOOKUP(VLOOKUP($N$1,$X$4:$Y$11,2,FALSE)&amp;$S$1&amp;A727,作業ｼｰﾄ!$B$4:$N$709,12,FALSE)</f>
        <v>#N/A</v>
      </c>
      <c r="U727" s="29" t="e">
        <f>VLOOKUP(VLOOKUP($N$1,$X$4:$Y$11,2,FALSE)&amp;$S$1&amp;A727,作業ｼｰﾄ!$B$4:$N$709,13,FALSE)</f>
        <v>#N/A</v>
      </c>
    </row>
    <row r="728" spans="1:21" ht="15.75" hidden="1" customHeight="1" x14ac:dyDescent="0.15">
      <c r="A728" s="3">
        <v>725</v>
      </c>
      <c r="B728" s="3">
        <f>IF(COUNTIF($I$4:L728,I728)=1,1,0)</f>
        <v>0</v>
      </c>
      <c r="C728" s="3" t="str">
        <f>IF(B728=0,"",SUM($B$4:B728))</f>
        <v/>
      </c>
      <c r="D728" s="39" t="e">
        <f>VLOOKUP(VLOOKUP($N$1,$X$4:$Y$11,2,FALSE)&amp;$S$1&amp;A728,作業ｼｰﾄ!$B$4:$N$709,6,FALSE)</f>
        <v>#N/A</v>
      </c>
      <c r="E728" s="39"/>
      <c r="F728" s="39"/>
      <c r="G728" s="40" t="e">
        <f>VLOOKUP(VLOOKUP($N$1,$X$4:$Y$11,2,FALSE)&amp;$S$1&amp;A728,作業ｼｰﾄ!$B$4:$N$709,7,FALSE)</f>
        <v>#N/A</v>
      </c>
      <c r="H728" s="40"/>
      <c r="I728" s="38" t="e">
        <f>VLOOKUP(VLOOKUP($N$1,$X$4:$Y$11,2,FALSE)&amp;$S$1&amp;A728,作業ｼｰﾄ!$B$4:$N$709,8,FALSE)</f>
        <v>#N/A</v>
      </c>
      <c r="J728" s="38"/>
      <c r="K728" s="38"/>
      <c r="L728" s="38"/>
      <c r="M728" s="44" t="e">
        <f>VLOOKUP(VLOOKUP($N$1,$X$4:$Y$11,2,FALSE)&amp;$S$1&amp;A728,作業ｼｰﾄ!$B$4:$N$709,9,FALSE)</f>
        <v>#N/A</v>
      </c>
      <c r="N728" s="44"/>
      <c r="O728" s="44"/>
      <c r="P728" s="30" t="e">
        <f>VLOOKUP(VLOOKUP($N$1,$X$4:$Y$11,2,FALSE)&amp;$S$1&amp;A728,作業ｼｰﾄ!$B$4:$N$709,10,FALSE)</f>
        <v>#N/A</v>
      </c>
      <c r="Q728" s="39" t="e">
        <f>VLOOKUP(VLOOKUP($N$1,$X$4:$Y$11,2,FALSE)&amp;$S$1&amp;A728,作業ｼｰﾄ!$B$4:$N$709,11,FALSE)</f>
        <v>#N/A</v>
      </c>
      <c r="R728" s="39"/>
      <c r="S728" s="39"/>
      <c r="T728" s="19" t="e">
        <f>VLOOKUP(VLOOKUP($N$1,$X$4:$Y$11,2,FALSE)&amp;$S$1&amp;A728,作業ｼｰﾄ!$B$4:$N$709,12,FALSE)</f>
        <v>#N/A</v>
      </c>
      <c r="U728" s="29" t="e">
        <f>VLOOKUP(VLOOKUP($N$1,$X$4:$Y$11,2,FALSE)&amp;$S$1&amp;A728,作業ｼｰﾄ!$B$4:$N$709,13,FALSE)</f>
        <v>#N/A</v>
      </c>
    </row>
    <row r="729" spans="1:21" ht="15.75" hidden="1" customHeight="1" x14ac:dyDescent="0.15">
      <c r="A729" s="3">
        <v>726</v>
      </c>
      <c r="B729" s="3">
        <f>IF(COUNTIF($I$4:L729,I729)=1,1,0)</f>
        <v>0</v>
      </c>
      <c r="C729" s="3" t="str">
        <f>IF(B729=0,"",SUM($B$4:B729))</f>
        <v/>
      </c>
      <c r="D729" s="39" t="e">
        <f>VLOOKUP(VLOOKUP($N$1,$X$4:$Y$11,2,FALSE)&amp;$S$1&amp;A729,作業ｼｰﾄ!$B$4:$N$709,6,FALSE)</f>
        <v>#N/A</v>
      </c>
      <c r="E729" s="39"/>
      <c r="F729" s="39"/>
      <c r="G729" s="40" t="e">
        <f>VLOOKUP(VLOOKUP($N$1,$X$4:$Y$11,2,FALSE)&amp;$S$1&amp;A729,作業ｼｰﾄ!$B$4:$N$709,7,FALSE)</f>
        <v>#N/A</v>
      </c>
      <c r="H729" s="40"/>
      <c r="I729" s="38" t="e">
        <f>VLOOKUP(VLOOKUP($N$1,$X$4:$Y$11,2,FALSE)&amp;$S$1&amp;A729,作業ｼｰﾄ!$B$4:$N$709,8,FALSE)</f>
        <v>#N/A</v>
      </c>
      <c r="J729" s="38"/>
      <c r="K729" s="38"/>
      <c r="L729" s="38"/>
      <c r="M729" s="44" t="e">
        <f>VLOOKUP(VLOOKUP($N$1,$X$4:$Y$11,2,FALSE)&amp;$S$1&amp;A729,作業ｼｰﾄ!$B$4:$N$709,9,FALSE)</f>
        <v>#N/A</v>
      </c>
      <c r="N729" s="44"/>
      <c r="O729" s="44"/>
      <c r="P729" s="30" t="e">
        <f>VLOOKUP(VLOOKUP($N$1,$X$4:$Y$11,2,FALSE)&amp;$S$1&amp;A729,作業ｼｰﾄ!$B$4:$N$709,10,FALSE)</f>
        <v>#N/A</v>
      </c>
      <c r="Q729" s="39" t="e">
        <f>VLOOKUP(VLOOKUP($N$1,$X$4:$Y$11,2,FALSE)&amp;$S$1&amp;A729,作業ｼｰﾄ!$B$4:$N$709,11,FALSE)</f>
        <v>#N/A</v>
      </c>
      <c r="R729" s="39"/>
      <c r="S729" s="39"/>
      <c r="T729" s="19" t="e">
        <f>VLOOKUP(VLOOKUP($N$1,$X$4:$Y$11,2,FALSE)&amp;$S$1&amp;A729,作業ｼｰﾄ!$B$4:$N$709,12,FALSE)</f>
        <v>#N/A</v>
      </c>
      <c r="U729" s="29" t="e">
        <f>VLOOKUP(VLOOKUP($N$1,$X$4:$Y$11,2,FALSE)&amp;$S$1&amp;A729,作業ｼｰﾄ!$B$4:$N$709,13,FALSE)</f>
        <v>#N/A</v>
      </c>
    </row>
    <row r="730" spans="1:21" ht="15.75" hidden="1" customHeight="1" x14ac:dyDescent="0.15">
      <c r="A730" s="3">
        <v>727</v>
      </c>
      <c r="B730" s="3">
        <f>IF(COUNTIF($I$4:L730,I730)=1,1,0)</f>
        <v>0</v>
      </c>
      <c r="C730" s="3" t="str">
        <f>IF(B730=0,"",SUM($B$4:B730))</f>
        <v/>
      </c>
      <c r="D730" s="39" t="e">
        <f>VLOOKUP(VLOOKUP($N$1,$X$4:$Y$11,2,FALSE)&amp;$S$1&amp;A730,作業ｼｰﾄ!$B$4:$N$709,6,FALSE)</f>
        <v>#N/A</v>
      </c>
      <c r="E730" s="39"/>
      <c r="F730" s="39"/>
      <c r="G730" s="40" t="e">
        <f>VLOOKUP(VLOOKUP($N$1,$X$4:$Y$11,2,FALSE)&amp;$S$1&amp;A730,作業ｼｰﾄ!$B$4:$N$709,7,FALSE)</f>
        <v>#N/A</v>
      </c>
      <c r="H730" s="40"/>
      <c r="I730" s="38" t="e">
        <f>VLOOKUP(VLOOKUP($N$1,$X$4:$Y$11,2,FALSE)&amp;$S$1&amp;A730,作業ｼｰﾄ!$B$4:$N$709,8,FALSE)</f>
        <v>#N/A</v>
      </c>
      <c r="J730" s="38"/>
      <c r="K730" s="38"/>
      <c r="L730" s="38"/>
      <c r="M730" s="44" t="e">
        <f>VLOOKUP(VLOOKUP($N$1,$X$4:$Y$11,2,FALSE)&amp;$S$1&amp;A730,作業ｼｰﾄ!$B$4:$N$709,9,FALSE)</f>
        <v>#N/A</v>
      </c>
      <c r="N730" s="44"/>
      <c r="O730" s="44"/>
      <c r="P730" s="30" t="e">
        <f>VLOOKUP(VLOOKUP($N$1,$X$4:$Y$11,2,FALSE)&amp;$S$1&amp;A730,作業ｼｰﾄ!$B$4:$N$709,10,FALSE)</f>
        <v>#N/A</v>
      </c>
      <c r="Q730" s="39" t="e">
        <f>VLOOKUP(VLOOKUP($N$1,$X$4:$Y$11,2,FALSE)&amp;$S$1&amp;A730,作業ｼｰﾄ!$B$4:$N$709,11,FALSE)</f>
        <v>#N/A</v>
      </c>
      <c r="R730" s="39"/>
      <c r="S730" s="39"/>
      <c r="T730" s="19" t="e">
        <f>VLOOKUP(VLOOKUP($N$1,$X$4:$Y$11,2,FALSE)&amp;$S$1&amp;A730,作業ｼｰﾄ!$B$4:$N$709,12,FALSE)</f>
        <v>#N/A</v>
      </c>
      <c r="U730" s="29" t="e">
        <f>VLOOKUP(VLOOKUP($N$1,$X$4:$Y$11,2,FALSE)&amp;$S$1&amp;A730,作業ｼｰﾄ!$B$4:$N$709,13,FALSE)</f>
        <v>#N/A</v>
      </c>
    </row>
    <row r="731" spans="1:21" ht="15.75" hidden="1" customHeight="1" x14ac:dyDescent="0.15">
      <c r="A731" s="3">
        <v>728</v>
      </c>
      <c r="B731" s="3">
        <f>IF(COUNTIF($I$4:L731,I731)=1,1,0)</f>
        <v>0</v>
      </c>
      <c r="C731" s="3" t="str">
        <f>IF(B731=0,"",SUM($B$4:B731))</f>
        <v/>
      </c>
      <c r="D731" s="39" t="e">
        <f>VLOOKUP(VLOOKUP($N$1,$X$4:$Y$11,2,FALSE)&amp;$S$1&amp;A731,作業ｼｰﾄ!$B$4:$N$709,6,FALSE)</f>
        <v>#N/A</v>
      </c>
      <c r="E731" s="39"/>
      <c r="F731" s="39"/>
      <c r="G731" s="40" t="e">
        <f>VLOOKUP(VLOOKUP($N$1,$X$4:$Y$11,2,FALSE)&amp;$S$1&amp;A731,作業ｼｰﾄ!$B$4:$N$709,7,FALSE)</f>
        <v>#N/A</v>
      </c>
      <c r="H731" s="40"/>
      <c r="I731" s="38" t="e">
        <f>VLOOKUP(VLOOKUP($N$1,$X$4:$Y$11,2,FALSE)&amp;$S$1&amp;A731,作業ｼｰﾄ!$B$4:$N$709,8,FALSE)</f>
        <v>#N/A</v>
      </c>
      <c r="J731" s="38"/>
      <c r="K731" s="38"/>
      <c r="L731" s="38"/>
      <c r="M731" s="44" t="e">
        <f>VLOOKUP(VLOOKUP($N$1,$X$4:$Y$11,2,FALSE)&amp;$S$1&amp;A731,作業ｼｰﾄ!$B$4:$N$709,9,FALSE)</f>
        <v>#N/A</v>
      </c>
      <c r="N731" s="44"/>
      <c r="O731" s="44"/>
      <c r="P731" s="30" t="e">
        <f>VLOOKUP(VLOOKUP($N$1,$X$4:$Y$11,2,FALSE)&amp;$S$1&amp;A731,作業ｼｰﾄ!$B$4:$N$709,10,FALSE)</f>
        <v>#N/A</v>
      </c>
      <c r="Q731" s="39" t="e">
        <f>VLOOKUP(VLOOKUP($N$1,$X$4:$Y$11,2,FALSE)&amp;$S$1&amp;A731,作業ｼｰﾄ!$B$4:$N$709,11,FALSE)</f>
        <v>#N/A</v>
      </c>
      <c r="R731" s="39"/>
      <c r="S731" s="39"/>
      <c r="T731" s="19" t="e">
        <f>VLOOKUP(VLOOKUP($N$1,$X$4:$Y$11,2,FALSE)&amp;$S$1&amp;A731,作業ｼｰﾄ!$B$4:$N$709,12,FALSE)</f>
        <v>#N/A</v>
      </c>
      <c r="U731" s="29" t="e">
        <f>VLOOKUP(VLOOKUP($N$1,$X$4:$Y$11,2,FALSE)&amp;$S$1&amp;A731,作業ｼｰﾄ!$B$4:$N$709,13,FALSE)</f>
        <v>#N/A</v>
      </c>
    </row>
    <row r="732" spans="1:21" ht="15.75" hidden="1" customHeight="1" x14ac:dyDescent="0.15">
      <c r="A732" s="3">
        <v>729</v>
      </c>
      <c r="B732" s="3">
        <f>IF(COUNTIF($I$4:L732,I732)=1,1,0)</f>
        <v>0</v>
      </c>
      <c r="C732" s="3" t="str">
        <f>IF(B732=0,"",SUM($B$4:B732))</f>
        <v/>
      </c>
      <c r="D732" s="39" t="e">
        <f>VLOOKUP(VLOOKUP($N$1,$X$4:$Y$11,2,FALSE)&amp;$S$1&amp;A732,作業ｼｰﾄ!$B$4:$N$709,6,FALSE)</f>
        <v>#N/A</v>
      </c>
      <c r="E732" s="39"/>
      <c r="F732" s="39"/>
      <c r="G732" s="40" t="e">
        <f>VLOOKUP(VLOOKUP($N$1,$X$4:$Y$11,2,FALSE)&amp;$S$1&amp;A732,作業ｼｰﾄ!$B$4:$N$709,7,FALSE)</f>
        <v>#N/A</v>
      </c>
      <c r="H732" s="40"/>
      <c r="I732" s="38" t="e">
        <f>VLOOKUP(VLOOKUP($N$1,$X$4:$Y$11,2,FALSE)&amp;$S$1&amp;A732,作業ｼｰﾄ!$B$4:$N$709,8,FALSE)</f>
        <v>#N/A</v>
      </c>
      <c r="J732" s="38"/>
      <c r="K732" s="38"/>
      <c r="L732" s="38"/>
      <c r="M732" s="44" t="e">
        <f>VLOOKUP(VLOOKUP($N$1,$X$4:$Y$11,2,FALSE)&amp;$S$1&amp;A732,作業ｼｰﾄ!$B$4:$N$709,9,FALSE)</f>
        <v>#N/A</v>
      </c>
      <c r="N732" s="44"/>
      <c r="O732" s="44"/>
      <c r="P732" s="30" t="e">
        <f>VLOOKUP(VLOOKUP($N$1,$X$4:$Y$11,2,FALSE)&amp;$S$1&amp;A732,作業ｼｰﾄ!$B$4:$N$709,10,FALSE)</f>
        <v>#N/A</v>
      </c>
      <c r="Q732" s="39" t="e">
        <f>VLOOKUP(VLOOKUP($N$1,$X$4:$Y$11,2,FALSE)&amp;$S$1&amp;A732,作業ｼｰﾄ!$B$4:$N$709,11,FALSE)</f>
        <v>#N/A</v>
      </c>
      <c r="R732" s="39"/>
      <c r="S732" s="39"/>
      <c r="T732" s="19" t="e">
        <f>VLOOKUP(VLOOKUP($N$1,$X$4:$Y$11,2,FALSE)&amp;$S$1&amp;A732,作業ｼｰﾄ!$B$4:$N$709,12,FALSE)</f>
        <v>#N/A</v>
      </c>
      <c r="U732" s="29" t="e">
        <f>VLOOKUP(VLOOKUP($N$1,$X$4:$Y$11,2,FALSE)&amp;$S$1&amp;A732,作業ｼｰﾄ!$B$4:$N$709,13,FALSE)</f>
        <v>#N/A</v>
      </c>
    </row>
    <row r="733" spans="1:21" ht="15.75" hidden="1" customHeight="1" x14ac:dyDescent="0.15">
      <c r="A733" s="3">
        <v>730</v>
      </c>
      <c r="B733" s="3">
        <f>IF(COUNTIF($I$4:L733,I733)=1,1,0)</f>
        <v>0</v>
      </c>
      <c r="C733" s="3" t="str">
        <f>IF(B733=0,"",SUM($B$4:B733))</f>
        <v/>
      </c>
      <c r="D733" s="39" t="e">
        <f>VLOOKUP(VLOOKUP($N$1,$X$4:$Y$11,2,FALSE)&amp;$S$1&amp;A733,作業ｼｰﾄ!$B$4:$N$709,6,FALSE)</f>
        <v>#N/A</v>
      </c>
      <c r="E733" s="39"/>
      <c r="F733" s="39"/>
      <c r="G733" s="40" t="e">
        <f>VLOOKUP(VLOOKUP($N$1,$X$4:$Y$11,2,FALSE)&amp;$S$1&amp;A733,作業ｼｰﾄ!$B$4:$N$709,7,FALSE)</f>
        <v>#N/A</v>
      </c>
      <c r="H733" s="40"/>
      <c r="I733" s="38" t="e">
        <f>VLOOKUP(VLOOKUP($N$1,$X$4:$Y$11,2,FALSE)&amp;$S$1&amp;A733,作業ｼｰﾄ!$B$4:$N$709,8,FALSE)</f>
        <v>#N/A</v>
      </c>
      <c r="J733" s="38"/>
      <c r="K733" s="38"/>
      <c r="L733" s="38"/>
      <c r="M733" s="44" t="e">
        <f>VLOOKUP(VLOOKUP($N$1,$X$4:$Y$11,2,FALSE)&amp;$S$1&amp;A733,作業ｼｰﾄ!$B$4:$N$709,9,FALSE)</f>
        <v>#N/A</v>
      </c>
      <c r="N733" s="44"/>
      <c r="O733" s="44"/>
      <c r="P733" s="30" t="e">
        <f>VLOOKUP(VLOOKUP($N$1,$X$4:$Y$11,2,FALSE)&amp;$S$1&amp;A733,作業ｼｰﾄ!$B$4:$N$709,10,FALSE)</f>
        <v>#N/A</v>
      </c>
      <c r="Q733" s="39" t="e">
        <f>VLOOKUP(VLOOKUP($N$1,$X$4:$Y$11,2,FALSE)&amp;$S$1&amp;A733,作業ｼｰﾄ!$B$4:$N$709,11,FALSE)</f>
        <v>#N/A</v>
      </c>
      <c r="R733" s="39"/>
      <c r="S733" s="39"/>
      <c r="T733" s="19" t="e">
        <f>VLOOKUP(VLOOKUP($N$1,$X$4:$Y$11,2,FALSE)&amp;$S$1&amp;A733,作業ｼｰﾄ!$B$4:$N$709,12,FALSE)</f>
        <v>#N/A</v>
      </c>
      <c r="U733" s="29" t="e">
        <f>VLOOKUP(VLOOKUP($N$1,$X$4:$Y$11,2,FALSE)&amp;$S$1&amp;A733,作業ｼｰﾄ!$B$4:$N$709,13,FALSE)</f>
        <v>#N/A</v>
      </c>
    </row>
    <row r="734" spans="1:21" ht="15.75" hidden="1" customHeight="1" x14ac:dyDescent="0.15">
      <c r="A734" s="3">
        <v>731</v>
      </c>
      <c r="B734" s="3">
        <f>IF(COUNTIF($I$4:L734,I734)=1,1,0)</f>
        <v>0</v>
      </c>
      <c r="C734" s="3" t="str">
        <f>IF(B734=0,"",SUM($B$4:B734))</f>
        <v/>
      </c>
      <c r="D734" s="39" t="e">
        <f>VLOOKUP(VLOOKUP($N$1,$X$4:$Y$11,2,FALSE)&amp;$S$1&amp;A734,作業ｼｰﾄ!$B$4:$N$709,6,FALSE)</f>
        <v>#N/A</v>
      </c>
      <c r="E734" s="39"/>
      <c r="F734" s="39"/>
      <c r="G734" s="40" t="e">
        <f>VLOOKUP(VLOOKUP($N$1,$X$4:$Y$11,2,FALSE)&amp;$S$1&amp;A734,作業ｼｰﾄ!$B$4:$N$709,7,FALSE)</f>
        <v>#N/A</v>
      </c>
      <c r="H734" s="40"/>
      <c r="I734" s="38" t="e">
        <f>VLOOKUP(VLOOKUP($N$1,$X$4:$Y$11,2,FALSE)&amp;$S$1&amp;A734,作業ｼｰﾄ!$B$4:$N$709,8,FALSE)</f>
        <v>#N/A</v>
      </c>
      <c r="J734" s="38"/>
      <c r="K734" s="38"/>
      <c r="L734" s="38"/>
      <c r="M734" s="44" t="e">
        <f>VLOOKUP(VLOOKUP($N$1,$X$4:$Y$11,2,FALSE)&amp;$S$1&amp;A734,作業ｼｰﾄ!$B$4:$N$709,9,FALSE)</f>
        <v>#N/A</v>
      </c>
      <c r="N734" s="44"/>
      <c r="O734" s="44"/>
      <c r="P734" s="30" t="e">
        <f>VLOOKUP(VLOOKUP($N$1,$X$4:$Y$11,2,FALSE)&amp;$S$1&amp;A734,作業ｼｰﾄ!$B$4:$N$709,10,FALSE)</f>
        <v>#N/A</v>
      </c>
      <c r="Q734" s="39" t="e">
        <f>VLOOKUP(VLOOKUP($N$1,$X$4:$Y$11,2,FALSE)&amp;$S$1&amp;A734,作業ｼｰﾄ!$B$4:$N$709,11,FALSE)</f>
        <v>#N/A</v>
      </c>
      <c r="R734" s="39"/>
      <c r="S734" s="39"/>
      <c r="T734" s="19" t="e">
        <f>VLOOKUP(VLOOKUP($N$1,$X$4:$Y$11,2,FALSE)&amp;$S$1&amp;A734,作業ｼｰﾄ!$B$4:$N$709,12,FALSE)</f>
        <v>#N/A</v>
      </c>
      <c r="U734" s="29" t="e">
        <f>VLOOKUP(VLOOKUP($N$1,$X$4:$Y$11,2,FALSE)&amp;$S$1&amp;A734,作業ｼｰﾄ!$B$4:$N$709,13,FALSE)</f>
        <v>#N/A</v>
      </c>
    </row>
    <row r="735" spans="1:21" ht="15.75" hidden="1" customHeight="1" x14ac:dyDescent="0.15">
      <c r="A735" s="3">
        <v>732</v>
      </c>
      <c r="B735" s="3">
        <f>IF(COUNTIF($I$4:L735,I735)=1,1,0)</f>
        <v>0</v>
      </c>
      <c r="C735" s="3" t="str">
        <f>IF(B735=0,"",SUM($B$4:B735))</f>
        <v/>
      </c>
      <c r="D735" s="39" t="e">
        <f>VLOOKUP(VLOOKUP($N$1,$X$4:$Y$11,2,FALSE)&amp;$S$1&amp;A735,作業ｼｰﾄ!$B$4:$N$709,6,FALSE)</f>
        <v>#N/A</v>
      </c>
      <c r="E735" s="39"/>
      <c r="F735" s="39"/>
      <c r="G735" s="40" t="e">
        <f>VLOOKUP(VLOOKUP($N$1,$X$4:$Y$11,2,FALSE)&amp;$S$1&amp;A735,作業ｼｰﾄ!$B$4:$N$709,7,FALSE)</f>
        <v>#N/A</v>
      </c>
      <c r="H735" s="40"/>
      <c r="I735" s="38" t="e">
        <f>VLOOKUP(VLOOKUP($N$1,$X$4:$Y$11,2,FALSE)&amp;$S$1&amp;A735,作業ｼｰﾄ!$B$4:$N$709,8,FALSE)</f>
        <v>#N/A</v>
      </c>
      <c r="J735" s="38"/>
      <c r="K735" s="38"/>
      <c r="L735" s="38"/>
      <c r="M735" s="44" t="e">
        <f>VLOOKUP(VLOOKUP($N$1,$X$4:$Y$11,2,FALSE)&amp;$S$1&amp;A735,作業ｼｰﾄ!$B$4:$N$709,9,FALSE)</f>
        <v>#N/A</v>
      </c>
      <c r="N735" s="44"/>
      <c r="O735" s="44"/>
      <c r="P735" s="30" t="e">
        <f>VLOOKUP(VLOOKUP($N$1,$X$4:$Y$11,2,FALSE)&amp;$S$1&amp;A735,作業ｼｰﾄ!$B$4:$N$709,10,FALSE)</f>
        <v>#N/A</v>
      </c>
      <c r="Q735" s="39" t="e">
        <f>VLOOKUP(VLOOKUP($N$1,$X$4:$Y$11,2,FALSE)&amp;$S$1&amp;A735,作業ｼｰﾄ!$B$4:$N$709,11,FALSE)</f>
        <v>#N/A</v>
      </c>
      <c r="R735" s="39"/>
      <c r="S735" s="39"/>
      <c r="T735" s="19" t="e">
        <f>VLOOKUP(VLOOKUP($N$1,$X$4:$Y$11,2,FALSE)&amp;$S$1&amp;A735,作業ｼｰﾄ!$B$4:$N$709,12,FALSE)</f>
        <v>#N/A</v>
      </c>
      <c r="U735" s="29" t="e">
        <f>VLOOKUP(VLOOKUP($N$1,$X$4:$Y$11,2,FALSE)&amp;$S$1&amp;A735,作業ｼｰﾄ!$B$4:$N$709,13,FALSE)</f>
        <v>#N/A</v>
      </c>
    </row>
    <row r="736" spans="1:21" ht="15.75" hidden="1" customHeight="1" x14ac:dyDescent="0.15">
      <c r="A736" s="3">
        <v>733</v>
      </c>
      <c r="B736" s="3">
        <f>IF(COUNTIF($I$4:L736,I736)=1,1,0)</f>
        <v>0</v>
      </c>
      <c r="C736" s="3" t="str">
        <f>IF(B736=0,"",SUM($B$4:B736))</f>
        <v/>
      </c>
      <c r="D736" s="39" t="e">
        <f>VLOOKUP(VLOOKUP($N$1,$X$4:$Y$11,2,FALSE)&amp;$S$1&amp;A736,作業ｼｰﾄ!$B$4:$N$709,6,FALSE)</f>
        <v>#N/A</v>
      </c>
      <c r="E736" s="39"/>
      <c r="F736" s="39"/>
      <c r="G736" s="40" t="e">
        <f>VLOOKUP(VLOOKUP($N$1,$X$4:$Y$11,2,FALSE)&amp;$S$1&amp;A736,作業ｼｰﾄ!$B$4:$N$709,7,FALSE)</f>
        <v>#N/A</v>
      </c>
      <c r="H736" s="40"/>
      <c r="I736" s="38" t="e">
        <f>VLOOKUP(VLOOKUP($N$1,$X$4:$Y$11,2,FALSE)&amp;$S$1&amp;A736,作業ｼｰﾄ!$B$4:$N$709,8,FALSE)</f>
        <v>#N/A</v>
      </c>
      <c r="J736" s="38"/>
      <c r="K736" s="38"/>
      <c r="L736" s="38"/>
      <c r="M736" s="44" t="e">
        <f>VLOOKUP(VLOOKUP($N$1,$X$4:$Y$11,2,FALSE)&amp;$S$1&amp;A736,作業ｼｰﾄ!$B$4:$N$709,9,FALSE)</f>
        <v>#N/A</v>
      </c>
      <c r="N736" s="44"/>
      <c r="O736" s="44"/>
      <c r="P736" s="30" t="e">
        <f>VLOOKUP(VLOOKUP($N$1,$X$4:$Y$11,2,FALSE)&amp;$S$1&amp;A736,作業ｼｰﾄ!$B$4:$N$709,10,FALSE)</f>
        <v>#N/A</v>
      </c>
      <c r="Q736" s="39" t="e">
        <f>VLOOKUP(VLOOKUP($N$1,$X$4:$Y$11,2,FALSE)&amp;$S$1&amp;A736,作業ｼｰﾄ!$B$4:$N$709,11,FALSE)</f>
        <v>#N/A</v>
      </c>
      <c r="R736" s="39"/>
      <c r="S736" s="39"/>
      <c r="T736" s="19" t="e">
        <f>VLOOKUP(VLOOKUP($N$1,$X$4:$Y$11,2,FALSE)&amp;$S$1&amp;A736,作業ｼｰﾄ!$B$4:$N$709,12,FALSE)</f>
        <v>#N/A</v>
      </c>
      <c r="U736" s="29" t="e">
        <f>VLOOKUP(VLOOKUP($N$1,$X$4:$Y$11,2,FALSE)&amp;$S$1&amp;A736,作業ｼｰﾄ!$B$4:$N$709,13,FALSE)</f>
        <v>#N/A</v>
      </c>
    </row>
    <row r="737" spans="1:21" ht="15.75" hidden="1" customHeight="1" x14ac:dyDescent="0.15">
      <c r="A737" s="3">
        <v>734</v>
      </c>
      <c r="B737" s="3">
        <f>IF(COUNTIF($I$4:L737,I737)=1,1,0)</f>
        <v>0</v>
      </c>
      <c r="C737" s="3" t="str">
        <f>IF(B737=0,"",SUM($B$4:B737))</f>
        <v/>
      </c>
      <c r="D737" s="39" t="e">
        <f>VLOOKUP(VLOOKUP($N$1,$X$4:$Y$11,2,FALSE)&amp;$S$1&amp;A737,作業ｼｰﾄ!$B$4:$N$709,6,FALSE)</f>
        <v>#N/A</v>
      </c>
      <c r="E737" s="39"/>
      <c r="F737" s="39"/>
      <c r="G737" s="40" t="e">
        <f>VLOOKUP(VLOOKUP($N$1,$X$4:$Y$11,2,FALSE)&amp;$S$1&amp;A737,作業ｼｰﾄ!$B$4:$N$709,7,FALSE)</f>
        <v>#N/A</v>
      </c>
      <c r="H737" s="40"/>
      <c r="I737" s="38" t="e">
        <f>VLOOKUP(VLOOKUP($N$1,$X$4:$Y$11,2,FALSE)&amp;$S$1&amp;A737,作業ｼｰﾄ!$B$4:$N$709,8,FALSE)</f>
        <v>#N/A</v>
      </c>
      <c r="J737" s="38"/>
      <c r="K737" s="38"/>
      <c r="L737" s="38"/>
      <c r="M737" s="44" t="e">
        <f>VLOOKUP(VLOOKUP($N$1,$X$4:$Y$11,2,FALSE)&amp;$S$1&amp;A737,作業ｼｰﾄ!$B$4:$N$709,9,FALSE)</f>
        <v>#N/A</v>
      </c>
      <c r="N737" s="44"/>
      <c r="O737" s="44"/>
      <c r="P737" s="30" t="e">
        <f>VLOOKUP(VLOOKUP($N$1,$X$4:$Y$11,2,FALSE)&amp;$S$1&amp;A737,作業ｼｰﾄ!$B$4:$N$709,10,FALSE)</f>
        <v>#N/A</v>
      </c>
      <c r="Q737" s="39" t="e">
        <f>VLOOKUP(VLOOKUP($N$1,$X$4:$Y$11,2,FALSE)&amp;$S$1&amp;A737,作業ｼｰﾄ!$B$4:$N$709,11,FALSE)</f>
        <v>#N/A</v>
      </c>
      <c r="R737" s="39"/>
      <c r="S737" s="39"/>
      <c r="T737" s="19" t="e">
        <f>VLOOKUP(VLOOKUP($N$1,$X$4:$Y$11,2,FALSE)&amp;$S$1&amp;A737,作業ｼｰﾄ!$B$4:$N$709,12,FALSE)</f>
        <v>#N/A</v>
      </c>
      <c r="U737" s="29" t="e">
        <f>VLOOKUP(VLOOKUP($N$1,$X$4:$Y$11,2,FALSE)&amp;$S$1&amp;A737,作業ｼｰﾄ!$B$4:$N$709,13,FALSE)</f>
        <v>#N/A</v>
      </c>
    </row>
    <row r="738" spans="1:21" ht="15.75" hidden="1" customHeight="1" x14ac:dyDescent="0.15">
      <c r="A738" s="3">
        <v>735</v>
      </c>
      <c r="B738" s="3">
        <f>IF(COUNTIF($I$4:L738,I738)=1,1,0)</f>
        <v>0</v>
      </c>
      <c r="C738" s="3" t="str">
        <f>IF(B738=0,"",SUM($B$4:B738))</f>
        <v/>
      </c>
      <c r="D738" s="39" t="e">
        <f>VLOOKUP(VLOOKUP($N$1,$X$4:$Y$11,2,FALSE)&amp;$S$1&amp;A738,作業ｼｰﾄ!$B$4:$N$709,6,FALSE)</f>
        <v>#N/A</v>
      </c>
      <c r="E738" s="39"/>
      <c r="F738" s="39"/>
      <c r="G738" s="40" t="e">
        <f>VLOOKUP(VLOOKUP($N$1,$X$4:$Y$11,2,FALSE)&amp;$S$1&amp;A738,作業ｼｰﾄ!$B$4:$N$709,7,FALSE)</f>
        <v>#N/A</v>
      </c>
      <c r="H738" s="40"/>
      <c r="I738" s="38" t="e">
        <f>VLOOKUP(VLOOKUP($N$1,$X$4:$Y$11,2,FALSE)&amp;$S$1&amp;A738,作業ｼｰﾄ!$B$4:$N$709,8,FALSE)</f>
        <v>#N/A</v>
      </c>
      <c r="J738" s="38"/>
      <c r="K738" s="38"/>
      <c r="L738" s="38"/>
      <c r="M738" s="44" t="e">
        <f>VLOOKUP(VLOOKUP($N$1,$X$4:$Y$11,2,FALSE)&amp;$S$1&amp;A738,作業ｼｰﾄ!$B$4:$N$709,9,FALSE)</f>
        <v>#N/A</v>
      </c>
      <c r="N738" s="44"/>
      <c r="O738" s="44"/>
      <c r="P738" s="30" t="e">
        <f>VLOOKUP(VLOOKUP($N$1,$X$4:$Y$11,2,FALSE)&amp;$S$1&amp;A738,作業ｼｰﾄ!$B$4:$N$709,10,FALSE)</f>
        <v>#N/A</v>
      </c>
      <c r="Q738" s="39" t="e">
        <f>VLOOKUP(VLOOKUP($N$1,$X$4:$Y$11,2,FALSE)&amp;$S$1&amp;A738,作業ｼｰﾄ!$B$4:$N$709,11,FALSE)</f>
        <v>#N/A</v>
      </c>
      <c r="R738" s="39"/>
      <c r="S738" s="39"/>
      <c r="T738" s="19" t="e">
        <f>VLOOKUP(VLOOKUP($N$1,$X$4:$Y$11,2,FALSE)&amp;$S$1&amp;A738,作業ｼｰﾄ!$B$4:$N$709,12,FALSE)</f>
        <v>#N/A</v>
      </c>
      <c r="U738" s="29" t="e">
        <f>VLOOKUP(VLOOKUP($N$1,$X$4:$Y$11,2,FALSE)&amp;$S$1&amp;A738,作業ｼｰﾄ!$B$4:$N$709,13,FALSE)</f>
        <v>#N/A</v>
      </c>
    </row>
    <row r="739" spans="1:21" ht="15.75" hidden="1" customHeight="1" x14ac:dyDescent="0.15">
      <c r="A739" s="3">
        <v>736</v>
      </c>
      <c r="B739" s="3">
        <f>IF(COUNTIF($I$4:L739,I739)=1,1,0)</f>
        <v>0</v>
      </c>
      <c r="C739" s="3" t="str">
        <f>IF(B739=0,"",SUM($B$4:B739))</f>
        <v/>
      </c>
      <c r="D739" s="39" t="e">
        <f>VLOOKUP(VLOOKUP($N$1,$X$4:$Y$11,2,FALSE)&amp;$S$1&amp;A739,作業ｼｰﾄ!$B$4:$N$709,6,FALSE)</f>
        <v>#N/A</v>
      </c>
      <c r="E739" s="39"/>
      <c r="F739" s="39"/>
      <c r="G739" s="40" t="e">
        <f>VLOOKUP(VLOOKUP($N$1,$X$4:$Y$11,2,FALSE)&amp;$S$1&amp;A739,作業ｼｰﾄ!$B$4:$N$709,7,FALSE)</f>
        <v>#N/A</v>
      </c>
      <c r="H739" s="40"/>
      <c r="I739" s="38" t="e">
        <f>VLOOKUP(VLOOKUP($N$1,$X$4:$Y$11,2,FALSE)&amp;$S$1&amp;A739,作業ｼｰﾄ!$B$4:$N$709,8,FALSE)</f>
        <v>#N/A</v>
      </c>
      <c r="J739" s="38"/>
      <c r="K739" s="38"/>
      <c r="L739" s="38"/>
      <c r="M739" s="44" t="e">
        <f>VLOOKUP(VLOOKUP($N$1,$X$4:$Y$11,2,FALSE)&amp;$S$1&amp;A739,作業ｼｰﾄ!$B$4:$N$709,9,FALSE)</f>
        <v>#N/A</v>
      </c>
      <c r="N739" s="44"/>
      <c r="O739" s="44"/>
      <c r="P739" s="30" t="e">
        <f>VLOOKUP(VLOOKUP($N$1,$X$4:$Y$11,2,FALSE)&amp;$S$1&amp;A739,作業ｼｰﾄ!$B$4:$N$709,10,FALSE)</f>
        <v>#N/A</v>
      </c>
      <c r="Q739" s="39" t="e">
        <f>VLOOKUP(VLOOKUP($N$1,$X$4:$Y$11,2,FALSE)&amp;$S$1&amp;A739,作業ｼｰﾄ!$B$4:$N$709,11,FALSE)</f>
        <v>#N/A</v>
      </c>
      <c r="R739" s="39"/>
      <c r="S739" s="39"/>
      <c r="T739" s="19" t="e">
        <f>VLOOKUP(VLOOKUP($N$1,$X$4:$Y$11,2,FALSE)&amp;$S$1&amp;A739,作業ｼｰﾄ!$B$4:$N$709,12,FALSE)</f>
        <v>#N/A</v>
      </c>
      <c r="U739" s="29" t="e">
        <f>VLOOKUP(VLOOKUP($N$1,$X$4:$Y$11,2,FALSE)&amp;$S$1&amp;A739,作業ｼｰﾄ!$B$4:$N$709,13,FALSE)</f>
        <v>#N/A</v>
      </c>
    </row>
    <row r="740" spans="1:21" ht="15.75" hidden="1" customHeight="1" x14ac:dyDescent="0.15">
      <c r="A740" s="3">
        <v>737</v>
      </c>
      <c r="B740" s="3">
        <f>IF(COUNTIF($I$4:L740,I740)=1,1,0)</f>
        <v>0</v>
      </c>
      <c r="C740" s="3" t="str">
        <f>IF(B740=0,"",SUM($B$4:B740))</f>
        <v/>
      </c>
      <c r="D740" s="39" t="e">
        <f>VLOOKUP(VLOOKUP($N$1,$X$4:$Y$11,2,FALSE)&amp;$S$1&amp;A740,作業ｼｰﾄ!$B$4:$N$709,6,FALSE)</f>
        <v>#N/A</v>
      </c>
      <c r="E740" s="39"/>
      <c r="F740" s="39"/>
      <c r="G740" s="40" t="e">
        <f>VLOOKUP(VLOOKUP($N$1,$X$4:$Y$11,2,FALSE)&amp;$S$1&amp;A740,作業ｼｰﾄ!$B$4:$N$709,7,FALSE)</f>
        <v>#N/A</v>
      </c>
      <c r="H740" s="40"/>
      <c r="I740" s="38" t="e">
        <f>VLOOKUP(VLOOKUP($N$1,$X$4:$Y$11,2,FALSE)&amp;$S$1&amp;A740,作業ｼｰﾄ!$B$4:$N$709,8,FALSE)</f>
        <v>#N/A</v>
      </c>
      <c r="J740" s="38"/>
      <c r="K740" s="38"/>
      <c r="L740" s="38"/>
      <c r="M740" s="44" t="e">
        <f>VLOOKUP(VLOOKUP($N$1,$X$4:$Y$11,2,FALSE)&amp;$S$1&amp;A740,作業ｼｰﾄ!$B$4:$N$709,9,FALSE)</f>
        <v>#N/A</v>
      </c>
      <c r="N740" s="44"/>
      <c r="O740" s="44"/>
      <c r="P740" s="30" t="e">
        <f>VLOOKUP(VLOOKUP($N$1,$X$4:$Y$11,2,FALSE)&amp;$S$1&amp;A740,作業ｼｰﾄ!$B$4:$N$709,10,FALSE)</f>
        <v>#N/A</v>
      </c>
      <c r="Q740" s="39" t="e">
        <f>VLOOKUP(VLOOKUP($N$1,$X$4:$Y$11,2,FALSE)&amp;$S$1&amp;A740,作業ｼｰﾄ!$B$4:$N$709,11,FALSE)</f>
        <v>#N/A</v>
      </c>
      <c r="R740" s="39"/>
      <c r="S740" s="39"/>
      <c r="T740" s="19" t="e">
        <f>VLOOKUP(VLOOKUP($N$1,$X$4:$Y$11,2,FALSE)&amp;$S$1&amp;A740,作業ｼｰﾄ!$B$4:$N$709,12,FALSE)</f>
        <v>#N/A</v>
      </c>
      <c r="U740" s="29" t="e">
        <f>VLOOKUP(VLOOKUP($N$1,$X$4:$Y$11,2,FALSE)&amp;$S$1&amp;A740,作業ｼｰﾄ!$B$4:$N$709,13,FALSE)</f>
        <v>#N/A</v>
      </c>
    </row>
    <row r="741" spans="1:21" ht="15.75" hidden="1" customHeight="1" x14ac:dyDescent="0.15">
      <c r="A741" s="3">
        <v>738</v>
      </c>
      <c r="B741" s="3">
        <f>IF(COUNTIF($I$4:L741,I741)=1,1,0)</f>
        <v>0</v>
      </c>
      <c r="C741" s="3" t="str">
        <f>IF(B741=0,"",SUM($B$4:B741))</f>
        <v/>
      </c>
      <c r="D741" s="39" t="e">
        <f>VLOOKUP(VLOOKUP($N$1,$X$4:$Y$11,2,FALSE)&amp;$S$1&amp;A741,作業ｼｰﾄ!$B$4:$N$709,6,FALSE)</f>
        <v>#N/A</v>
      </c>
      <c r="E741" s="39"/>
      <c r="F741" s="39"/>
      <c r="G741" s="40" t="e">
        <f>VLOOKUP(VLOOKUP($N$1,$X$4:$Y$11,2,FALSE)&amp;$S$1&amp;A741,作業ｼｰﾄ!$B$4:$N$709,7,FALSE)</f>
        <v>#N/A</v>
      </c>
      <c r="H741" s="40"/>
      <c r="I741" s="38" t="e">
        <f>VLOOKUP(VLOOKUP($N$1,$X$4:$Y$11,2,FALSE)&amp;$S$1&amp;A741,作業ｼｰﾄ!$B$4:$N$709,8,FALSE)</f>
        <v>#N/A</v>
      </c>
      <c r="J741" s="38"/>
      <c r="K741" s="38"/>
      <c r="L741" s="38"/>
      <c r="M741" s="44" t="e">
        <f>VLOOKUP(VLOOKUP($N$1,$X$4:$Y$11,2,FALSE)&amp;$S$1&amp;A741,作業ｼｰﾄ!$B$4:$N$709,9,FALSE)</f>
        <v>#N/A</v>
      </c>
      <c r="N741" s="44"/>
      <c r="O741" s="44"/>
      <c r="P741" s="30" t="e">
        <f>VLOOKUP(VLOOKUP($N$1,$X$4:$Y$11,2,FALSE)&amp;$S$1&amp;A741,作業ｼｰﾄ!$B$4:$N$709,10,FALSE)</f>
        <v>#N/A</v>
      </c>
      <c r="Q741" s="39" t="e">
        <f>VLOOKUP(VLOOKUP($N$1,$X$4:$Y$11,2,FALSE)&amp;$S$1&amp;A741,作業ｼｰﾄ!$B$4:$N$709,11,FALSE)</f>
        <v>#N/A</v>
      </c>
      <c r="R741" s="39"/>
      <c r="S741" s="39"/>
      <c r="T741" s="19" t="e">
        <f>VLOOKUP(VLOOKUP($N$1,$X$4:$Y$11,2,FALSE)&amp;$S$1&amp;A741,作業ｼｰﾄ!$B$4:$N$709,12,FALSE)</f>
        <v>#N/A</v>
      </c>
      <c r="U741" s="29" t="e">
        <f>VLOOKUP(VLOOKUP($N$1,$X$4:$Y$11,2,FALSE)&amp;$S$1&amp;A741,作業ｼｰﾄ!$B$4:$N$709,13,FALSE)</f>
        <v>#N/A</v>
      </c>
    </row>
    <row r="742" spans="1:21" ht="15.75" hidden="1" customHeight="1" x14ac:dyDescent="0.15">
      <c r="A742" s="3">
        <v>739</v>
      </c>
      <c r="B742" s="3">
        <f>IF(COUNTIF($I$4:L742,I742)=1,1,0)</f>
        <v>0</v>
      </c>
      <c r="C742" s="3" t="str">
        <f>IF(B742=0,"",SUM($B$4:B742))</f>
        <v/>
      </c>
      <c r="D742" s="39" t="e">
        <f>VLOOKUP(VLOOKUP($N$1,$X$4:$Y$11,2,FALSE)&amp;$S$1&amp;A742,作業ｼｰﾄ!$B$4:$N$709,6,FALSE)</f>
        <v>#N/A</v>
      </c>
      <c r="E742" s="39"/>
      <c r="F742" s="39"/>
      <c r="G742" s="40" t="e">
        <f>VLOOKUP(VLOOKUP($N$1,$X$4:$Y$11,2,FALSE)&amp;$S$1&amp;A742,作業ｼｰﾄ!$B$4:$N$709,7,FALSE)</f>
        <v>#N/A</v>
      </c>
      <c r="H742" s="40"/>
      <c r="I742" s="38" t="e">
        <f>VLOOKUP(VLOOKUP($N$1,$X$4:$Y$11,2,FALSE)&amp;$S$1&amp;A742,作業ｼｰﾄ!$B$4:$N$709,8,FALSE)</f>
        <v>#N/A</v>
      </c>
      <c r="J742" s="38"/>
      <c r="K742" s="38"/>
      <c r="L742" s="38"/>
      <c r="M742" s="44" t="e">
        <f>VLOOKUP(VLOOKUP($N$1,$X$4:$Y$11,2,FALSE)&amp;$S$1&amp;A742,作業ｼｰﾄ!$B$4:$N$709,9,FALSE)</f>
        <v>#N/A</v>
      </c>
      <c r="N742" s="44"/>
      <c r="O742" s="44"/>
      <c r="P742" s="30" t="e">
        <f>VLOOKUP(VLOOKUP($N$1,$X$4:$Y$11,2,FALSE)&amp;$S$1&amp;A742,作業ｼｰﾄ!$B$4:$N$709,10,FALSE)</f>
        <v>#N/A</v>
      </c>
      <c r="Q742" s="39" t="e">
        <f>VLOOKUP(VLOOKUP($N$1,$X$4:$Y$11,2,FALSE)&amp;$S$1&amp;A742,作業ｼｰﾄ!$B$4:$N$709,11,FALSE)</f>
        <v>#N/A</v>
      </c>
      <c r="R742" s="39"/>
      <c r="S742" s="39"/>
      <c r="T742" s="19" t="e">
        <f>VLOOKUP(VLOOKUP($N$1,$X$4:$Y$11,2,FALSE)&amp;$S$1&amp;A742,作業ｼｰﾄ!$B$4:$N$709,12,FALSE)</f>
        <v>#N/A</v>
      </c>
      <c r="U742" s="29" t="e">
        <f>VLOOKUP(VLOOKUP($N$1,$X$4:$Y$11,2,FALSE)&amp;$S$1&amp;A742,作業ｼｰﾄ!$B$4:$N$709,13,FALSE)</f>
        <v>#N/A</v>
      </c>
    </row>
    <row r="743" spans="1:21" ht="15.75" hidden="1" customHeight="1" x14ac:dyDescent="0.15">
      <c r="A743" s="3">
        <v>740</v>
      </c>
      <c r="B743" s="3">
        <f>IF(COUNTIF($I$4:L743,I743)=1,1,0)</f>
        <v>0</v>
      </c>
      <c r="C743" s="3" t="str">
        <f>IF(B743=0,"",SUM($B$4:B743))</f>
        <v/>
      </c>
      <c r="D743" s="39" t="e">
        <f>VLOOKUP(VLOOKUP($N$1,$X$4:$Y$11,2,FALSE)&amp;$S$1&amp;A743,作業ｼｰﾄ!$B$4:$N$709,6,FALSE)</f>
        <v>#N/A</v>
      </c>
      <c r="E743" s="39"/>
      <c r="F743" s="39"/>
      <c r="G743" s="40" t="e">
        <f>VLOOKUP(VLOOKUP($N$1,$X$4:$Y$11,2,FALSE)&amp;$S$1&amp;A743,作業ｼｰﾄ!$B$4:$N$709,7,FALSE)</f>
        <v>#N/A</v>
      </c>
      <c r="H743" s="40"/>
      <c r="I743" s="38" t="e">
        <f>VLOOKUP(VLOOKUP($N$1,$X$4:$Y$11,2,FALSE)&amp;$S$1&amp;A743,作業ｼｰﾄ!$B$4:$N$709,8,FALSE)</f>
        <v>#N/A</v>
      </c>
      <c r="J743" s="38"/>
      <c r="K743" s="38"/>
      <c r="L743" s="38"/>
      <c r="M743" s="44" t="e">
        <f>VLOOKUP(VLOOKUP($N$1,$X$4:$Y$11,2,FALSE)&amp;$S$1&amp;A743,作業ｼｰﾄ!$B$4:$N$709,9,FALSE)</f>
        <v>#N/A</v>
      </c>
      <c r="N743" s="44"/>
      <c r="O743" s="44"/>
      <c r="P743" s="30" t="e">
        <f>VLOOKUP(VLOOKUP($N$1,$X$4:$Y$11,2,FALSE)&amp;$S$1&amp;A743,作業ｼｰﾄ!$B$4:$N$709,10,FALSE)</f>
        <v>#N/A</v>
      </c>
      <c r="Q743" s="39" t="e">
        <f>VLOOKUP(VLOOKUP($N$1,$X$4:$Y$11,2,FALSE)&amp;$S$1&amp;A743,作業ｼｰﾄ!$B$4:$N$709,11,FALSE)</f>
        <v>#N/A</v>
      </c>
      <c r="R743" s="39"/>
      <c r="S743" s="39"/>
      <c r="T743" s="19" t="e">
        <f>VLOOKUP(VLOOKUP($N$1,$X$4:$Y$11,2,FALSE)&amp;$S$1&amp;A743,作業ｼｰﾄ!$B$4:$N$709,12,FALSE)</f>
        <v>#N/A</v>
      </c>
      <c r="U743" s="29" t="e">
        <f>VLOOKUP(VLOOKUP($N$1,$X$4:$Y$11,2,FALSE)&amp;$S$1&amp;A743,作業ｼｰﾄ!$B$4:$N$709,13,FALSE)</f>
        <v>#N/A</v>
      </c>
    </row>
    <row r="744" spans="1:21" ht="15.75" hidden="1" customHeight="1" x14ac:dyDescent="0.15">
      <c r="A744" s="3">
        <v>741</v>
      </c>
      <c r="B744" s="3">
        <f>IF(COUNTIF($I$4:L744,I744)=1,1,0)</f>
        <v>0</v>
      </c>
      <c r="C744" s="3" t="str">
        <f>IF(B744=0,"",SUM($B$4:B744))</f>
        <v/>
      </c>
      <c r="D744" s="39" t="e">
        <f>VLOOKUP(VLOOKUP($N$1,$X$4:$Y$11,2,FALSE)&amp;$S$1&amp;A744,作業ｼｰﾄ!$B$4:$N$709,6,FALSE)</f>
        <v>#N/A</v>
      </c>
      <c r="E744" s="39"/>
      <c r="F744" s="39"/>
      <c r="G744" s="40" t="e">
        <f>VLOOKUP(VLOOKUP($N$1,$X$4:$Y$11,2,FALSE)&amp;$S$1&amp;A744,作業ｼｰﾄ!$B$4:$N$709,7,FALSE)</f>
        <v>#N/A</v>
      </c>
      <c r="H744" s="40"/>
      <c r="I744" s="38" t="e">
        <f>VLOOKUP(VLOOKUP($N$1,$X$4:$Y$11,2,FALSE)&amp;$S$1&amp;A744,作業ｼｰﾄ!$B$4:$N$709,8,FALSE)</f>
        <v>#N/A</v>
      </c>
      <c r="J744" s="38"/>
      <c r="K744" s="38"/>
      <c r="L744" s="38"/>
      <c r="M744" s="44" t="e">
        <f>VLOOKUP(VLOOKUP($N$1,$X$4:$Y$11,2,FALSE)&amp;$S$1&amp;A744,作業ｼｰﾄ!$B$4:$N$709,9,FALSE)</f>
        <v>#N/A</v>
      </c>
      <c r="N744" s="44"/>
      <c r="O744" s="44"/>
      <c r="P744" s="30" t="e">
        <f>VLOOKUP(VLOOKUP($N$1,$X$4:$Y$11,2,FALSE)&amp;$S$1&amp;A744,作業ｼｰﾄ!$B$4:$N$709,10,FALSE)</f>
        <v>#N/A</v>
      </c>
      <c r="Q744" s="39" t="e">
        <f>VLOOKUP(VLOOKUP($N$1,$X$4:$Y$11,2,FALSE)&amp;$S$1&amp;A744,作業ｼｰﾄ!$B$4:$N$709,11,FALSE)</f>
        <v>#N/A</v>
      </c>
      <c r="R744" s="39"/>
      <c r="S744" s="39"/>
      <c r="T744" s="19" t="e">
        <f>VLOOKUP(VLOOKUP($N$1,$X$4:$Y$11,2,FALSE)&amp;$S$1&amp;A744,作業ｼｰﾄ!$B$4:$N$709,12,FALSE)</f>
        <v>#N/A</v>
      </c>
      <c r="U744" s="29" t="e">
        <f>VLOOKUP(VLOOKUP($N$1,$X$4:$Y$11,2,FALSE)&amp;$S$1&amp;A744,作業ｼｰﾄ!$B$4:$N$709,13,FALSE)</f>
        <v>#N/A</v>
      </c>
    </row>
    <row r="745" spans="1:21" ht="15.75" hidden="1" customHeight="1" x14ac:dyDescent="0.15">
      <c r="A745" s="3">
        <v>742</v>
      </c>
      <c r="B745" s="3">
        <f>IF(COUNTIF($I$4:L745,I745)=1,1,0)</f>
        <v>0</v>
      </c>
      <c r="C745" s="3" t="str">
        <f>IF(B745=0,"",SUM($B$4:B745))</f>
        <v/>
      </c>
      <c r="D745" s="39" t="e">
        <f>VLOOKUP(VLOOKUP($N$1,$X$4:$Y$11,2,FALSE)&amp;$S$1&amp;A745,作業ｼｰﾄ!$B$4:$N$709,6,FALSE)</f>
        <v>#N/A</v>
      </c>
      <c r="E745" s="39"/>
      <c r="F745" s="39"/>
      <c r="G745" s="40" t="e">
        <f>VLOOKUP(VLOOKUP($N$1,$X$4:$Y$11,2,FALSE)&amp;$S$1&amp;A745,作業ｼｰﾄ!$B$4:$N$709,7,FALSE)</f>
        <v>#N/A</v>
      </c>
      <c r="H745" s="40"/>
      <c r="I745" s="38" t="e">
        <f>VLOOKUP(VLOOKUP($N$1,$X$4:$Y$11,2,FALSE)&amp;$S$1&amp;A745,作業ｼｰﾄ!$B$4:$N$709,8,FALSE)</f>
        <v>#N/A</v>
      </c>
      <c r="J745" s="38"/>
      <c r="K745" s="38"/>
      <c r="L745" s="38"/>
      <c r="M745" s="44" t="e">
        <f>VLOOKUP(VLOOKUP($N$1,$X$4:$Y$11,2,FALSE)&amp;$S$1&amp;A745,作業ｼｰﾄ!$B$4:$N$709,9,FALSE)</f>
        <v>#N/A</v>
      </c>
      <c r="N745" s="44"/>
      <c r="O745" s="44"/>
      <c r="P745" s="30" t="e">
        <f>VLOOKUP(VLOOKUP($N$1,$X$4:$Y$11,2,FALSE)&amp;$S$1&amp;A745,作業ｼｰﾄ!$B$4:$N$709,10,FALSE)</f>
        <v>#N/A</v>
      </c>
      <c r="Q745" s="39" t="e">
        <f>VLOOKUP(VLOOKUP($N$1,$X$4:$Y$11,2,FALSE)&amp;$S$1&amp;A745,作業ｼｰﾄ!$B$4:$N$709,11,FALSE)</f>
        <v>#N/A</v>
      </c>
      <c r="R745" s="39"/>
      <c r="S745" s="39"/>
      <c r="T745" s="19" t="e">
        <f>VLOOKUP(VLOOKUP($N$1,$X$4:$Y$11,2,FALSE)&amp;$S$1&amp;A745,作業ｼｰﾄ!$B$4:$N$709,12,FALSE)</f>
        <v>#N/A</v>
      </c>
      <c r="U745" s="29" t="e">
        <f>VLOOKUP(VLOOKUP($N$1,$X$4:$Y$11,2,FALSE)&amp;$S$1&amp;A745,作業ｼｰﾄ!$B$4:$N$709,13,FALSE)</f>
        <v>#N/A</v>
      </c>
    </row>
    <row r="746" spans="1:21" ht="15.75" hidden="1" customHeight="1" x14ac:dyDescent="0.15">
      <c r="A746" s="3">
        <v>743</v>
      </c>
      <c r="B746" s="3">
        <f>IF(COUNTIF($I$4:L746,I746)=1,1,0)</f>
        <v>0</v>
      </c>
      <c r="C746" s="3" t="str">
        <f>IF(B746=0,"",SUM($B$4:B746))</f>
        <v/>
      </c>
      <c r="D746" s="39" t="e">
        <f>VLOOKUP(VLOOKUP($N$1,$X$4:$Y$11,2,FALSE)&amp;$S$1&amp;A746,作業ｼｰﾄ!$B$4:$N$709,6,FALSE)</f>
        <v>#N/A</v>
      </c>
      <c r="E746" s="39"/>
      <c r="F746" s="39"/>
      <c r="G746" s="40" t="e">
        <f>VLOOKUP(VLOOKUP($N$1,$X$4:$Y$11,2,FALSE)&amp;$S$1&amp;A746,作業ｼｰﾄ!$B$4:$N$709,7,FALSE)</f>
        <v>#N/A</v>
      </c>
      <c r="H746" s="40"/>
      <c r="I746" s="38" t="e">
        <f>VLOOKUP(VLOOKUP($N$1,$X$4:$Y$11,2,FALSE)&amp;$S$1&amp;A746,作業ｼｰﾄ!$B$4:$N$709,8,FALSE)</f>
        <v>#N/A</v>
      </c>
      <c r="J746" s="38"/>
      <c r="K746" s="38"/>
      <c r="L746" s="38"/>
      <c r="M746" s="44" t="e">
        <f>VLOOKUP(VLOOKUP($N$1,$X$4:$Y$11,2,FALSE)&amp;$S$1&amp;A746,作業ｼｰﾄ!$B$4:$N$709,9,FALSE)</f>
        <v>#N/A</v>
      </c>
      <c r="N746" s="44"/>
      <c r="O746" s="44"/>
      <c r="P746" s="30" t="e">
        <f>VLOOKUP(VLOOKUP($N$1,$X$4:$Y$11,2,FALSE)&amp;$S$1&amp;A746,作業ｼｰﾄ!$B$4:$N$709,10,FALSE)</f>
        <v>#N/A</v>
      </c>
      <c r="Q746" s="39" t="e">
        <f>VLOOKUP(VLOOKUP($N$1,$X$4:$Y$11,2,FALSE)&amp;$S$1&amp;A746,作業ｼｰﾄ!$B$4:$N$709,11,FALSE)</f>
        <v>#N/A</v>
      </c>
      <c r="R746" s="39"/>
      <c r="S746" s="39"/>
      <c r="T746" s="19" t="e">
        <f>VLOOKUP(VLOOKUP($N$1,$X$4:$Y$11,2,FALSE)&amp;$S$1&amp;A746,作業ｼｰﾄ!$B$4:$N$709,12,FALSE)</f>
        <v>#N/A</v>
      </c>
      <c r="U746" s="29" t="e">
        <f>VLOOKUP(VLOOKUP($N$1,$X$4:$Y$11,2,FALSE)&amp;$S$1&amp;A746,作業ｼｰﾄ!$B$4:$N$709,13,FALSE)</f>
        <v>#N/A</v>
      </c>
    </row>
    <row r="747" spans="1:21" ht="15.75" hidden="1" customHeight="1" x14ac:dyDescent="0.15">
      <c r="A747" s="3">
        <v>744</v>
      </c>
      <c r="B747" s="3">
        <f>IF(COUNTIF($I$4:L747,I747)=1,1,0)</f>
        <v>0</v>
      </c>
      <c r="C747" s="3" t="str">
        <f>IF(B747=0,"",SUM($B$4:B747))</f>
        <v/>
      </c>
      <c r="D747" s="39" t="e">
        <f>VLOOKUP(VLOOKUP($N$1,$X$4:$Y$11,2,FALSE)&amp;$S$1&amp;A747,作業ｼｰﾄ!$B$4:$N$709,6,FALSE)</f>
        <v>#N/A</v>
      </c>
      <c r="E747" s="39"/>
      <c r="F747" s="39"/>
      <c r="G747" s="40" t="e">
        <f>VLOOKUP(VLOOKUP($N$1,$X$4:$Y$11,2,FALSE)&amp;$S$1&amp;A747,作業ｼｰﾄ!$B$4:$N$709,7,FALSE)</f>
        <v>#N/A</v>
      </c>
      <c r="H747" s="40"/>
      <c r="I747" s="38" t="e">
        <f>VLOOKUP(VLOOKUP($N$1,$X$4:$Y$11,2,FALSE)&amp;$S$1&amp;A747,作業ｼｰﾄ!$B$4:$N$709,8,FALSE)</f>
        <v>#N/A</v>
      </c>
      <c r="J747" s="38"/>
      <c r="K747" s="38"/>
      <c r="L747" s="38"/>
      <c r="M747" s="44" t="e">
        <f>VLOOKUP(VLOOKUP($N$1,$X$4:$Y$11,2,FALSE)&amp;$S$1&amp;A747,作業ｼｰﾄ!$B$4:$N$709,9,FALSE)</f>
        <v>#N/A</v>
      </c>
      <c r="N747" s="44"/>
      <c r="O747" s="44"/>
      <c r="P747" s="30" t="e">
        <f>VLOOKUP(VLOOKUP($N$1,$X$4:$Y$11,2,FALSE)&amp;$S$1&amp;A747,作業ｼｰﾄ!$B$4:$N$709,10,FALSE)</f>
        <v>#N/A</v>
      </c>
      <c r="Q747" s="39" t="e">
        <f>VLOOKUP(VLOOKUP($N$1,$X$4:$Y$11,2,FALSE)&amp;$S$1&amp;A747,作業ｼｰﾄ!$B$4:$N$709,11,FALSE)</f>
        <v>#N/A</v>
      </c>
      <c r="R747" s="39"/>
      <c r="S747" s="39"/>
      <c r="T747" s="19" t="e">
        <f>VLOOKUP(VLOOKUP($N$1,$X$4:$Y$11,2,FALSE)&amp;$S$1&amp;A747,作業ｼｰﾄ!$B$4:$N$709,12,FALSE)</f>
        <v>#N/A</v>
      </c>
      <c r="U747" s="29" t="e">
        <f>VLOOKUP(VLOOKUP($N$1,$X$4:$Y$11,2,FALSE)&amp;$S$1&amp;A747,作業ｼｰﾄ!$B$4:$N$709,13,FALSE)</f>
        <v>#N/A</v>
      </c>
    </row>
    <row r="748" spans="1:21" ht="15.75" hidden="1" customHeight="1" x14ac:dyDescent="0.15">
      <c r="A748" s="3">
        <v>745</v>
      </c>
      <c r="B748" s="3">
        <f>IF(COUNTIF($I$4:L748,I748)=1,1,0)</f>
        <v>0</v>
      </c>
      <c r="C748" s="3" t="str">
        <f>IF(B748=0,"",SUM($B$4:B748))</f>
        <v/>
      </c>
      <c r="D748" s="39" t="e">
        <f>VLOOKUP(VLOOKUP($N$1,$X$4:$Y$11,2,FALSE)&amp;$S$1&amp;A748,作業ｼｰﾄ!$B$4:$N$709,6,FALSE)</f>
        <v>#N/A</v>
      </c>
      <c r="E748" s="39"/>
      <c r="F748" s="39"/>
      <c r="G748" s="40" t="e">
        <f>VLOOKUP(VLOOKUP($N$1,$X$4:$Y$11,2,FALSE)&amp;$S$1&amp;A748,作業ｼｰﾄ!$B$4:$N$709,7,FALSE)</f>
        <v>#N/A</v>
      </c>
      <c r="H748" s="40"/>
      <c r="I748" s="38" t="e">
        <f>VLOOKUP(VLOOKUP($N$1,$X$4:$Y$11,2,FALSE)&amp;$S$1&amp;A748,作業ｼｰﾄ!$B$4:$N$709,8,FALSE)</f>
        <v>#N/A</v>
      </c>
      <c r="J748" s="38"/>
      <c r="K748" s="38"/>
      <c r="L748" s="38"/>
      <c r="M748" s="44" t="e">
        <f>VLOOKUP(VLOOKUP($N$1,$X$4:$Y$11,2,FALSE)&amp;$S$1&amp;A748,作業ｼｰﾄ!$B$4:$N$709,9,FALSE)</f>
        <v>#N/A</v>
      </c>
      <c r="N748" s="44"/>
      <c r="O748" s="44"/>
      <c r="P748" s="30" t="e">
        <f>VLOOKUP(VLOOKUP($N$1,$X$4:$Y$11,2,FALSE)&amp;$S$1&amp;A748,作業ｼｰﾄ!$B$4:$N$709,10,FALSE)</f>
        <v>#N/A</v>
      </c>
      <c r="Q748" s="39" t="e">
        <f>VLOOKUP(VLOOKUP($N$1,$X$4:$Y$11,2,FALSE)&amp;$S$1&amp;A748,作業ｼｰﾄ!$B$4:$N$709,11,FALSE)</f>
        <v>#N/A</v>
      </c>
      <c r="R748" s="39"/>
      <c r="S748" s="39"/>
      <c r="T748" s="19" t="e">
        <f>VLOOKUP(VLOOKUP($N$1,$X$4:$Y$11,2,FALSE)&amp;$S$1&amp;A748,作業ｼｰﾄ!$B$4:$N$709,12,FALSE)</f>
        <v>#N/A</v>
      </c>
      <c r="U748" s="29" t="e">
        <f>VLOOKUP(VLOOKUP($N$1,$X$4:$Y$11,2,FALSE)&amp;$S$1&amp;A748,作業ｼｰﾄ!$B$4:$N$709,13,FALSE)</f>
        <v>#N/A</v>
      </c>
    </row>
    <row r="749" spans="1:21" ht="15.75" hidden="1" customHeight="1" x14ac:dyDescent="0.15">
      <c r="A749" s="3">
        <v>746</v>
      </c>
      <c r="B749" s="3">
        <f>IF(COUNTIF($I$4:L749,I749)=1,1,0)</f>
        <v>0</v>
      </c>
      <c r="C749" s="3" t="str">
        <f>IF(B749=0,"",SUM($B$4:B749))</f>
        <v/>
      </c>
      <c r="D749" s="39" t="e">
        <f>VLOOKUP(VLOOKUP($N$1,$X$4:$Y$11,2,FALSE)&amp;$S$1&amp;A749,作業ｼｰﾄ!$B$4:$N$709,6,FALSE)</f>
        <v>#N/A</v>
      </c>
      <c r="E749" s="39"/>
      <c r="F749" s="39"/>
      <c r="G749" s="40" t="e">
        <f>VLOOKUP(VLOOKUP($N$1,$X$4:$Y$11,2,FALSE)&amp;$S$1&amp;A749,作業ｼｰﾄ!$B$4:$N$709,7,FALSE)</f>
        <v>#N/A</v>
      </c>
      <c r="H749" s="40"/>
      <c r="I749" s="38" t="e">
        <f>VLOOKUP(VLOOKUP($N$1,$X$4:$Y$11,2,FALSE)&amp;$S$1&amp;A749,作業ｼｰﾄ!$B$4:$N$709,8,FALSE)</f>
        <v>#N/A</v>
      </c>
      <c r="J749" s="38"/>
      <c r="K749" s="38"/>
      <c r="L749" s="38"/>
      <c r="M749" s="44" t="e">
        <f>VLOOKUP(VLOOKUP($N$1,$X$4:$Y$11,2,FALSE)&amp;$S$1&amp;A749,作業ｼｰﾄ!$B$4:$N$709,9,FALSE)</f>
        <v>#N/A</v>
      </c>
      <c r="N749" s="44"/>
      <c r="O749" s="44"/>
      <c r="P749" s="30" t="e">
        <f>VLOOKUP(VLOOKUP($N$1,$X$4:$Y$11,2,FALSE)&amp;$S$1&amp;A749,作業ｼｰﾄ!$B$4:$N$709,10,FALSE)</f>
        <v>#N/A</v>
      </c>
      <c r="Q749" s="39" t="e">
        <f>VLOOKUP(VLOOKUP($N$1,$X$4:$Y$11,2,FALSE)&amp;$S$1&amp;A749,作業ｼｰﾄ!$B$4:$N$709,11,FALSE)</f>
        <v>#N/A</v>
      </c>
      <c r="R749" s="39"/>
      <c r="S749" s="39"/>
      <c r="T749" s="19" t="e">
        <f>VLOOKUP(VLOOKUP($N$1,$X$4:$Y$11,2,FALSE)&amp;$S$1&amp;A749,作業ｼｰﾄ!$B$4:$N$709,12,FALSE)</f>
        <v>#N/A</v>
      </c>
      <c r="U749" s="29" t="e">
        <f>VLOOKUP(VLOOKUP($N$1,$X$4:$Y$11,2,FALSE)&amp;$S$1&amp;A749,作業ｼｰﾄ!$B$4:$N$709,13,FALSE)</f>
        <v>#N/A</v>
      </c>
    </row>
    <row r="750" spans="1:21" ht="15.75" hidden="1" customHeight="1" x14ac:dyDescent="0.15">
      <c r="A750" s="3">
        <v>747</v>
      </c>
      <c r="B750" s="3">
        <f>IF(COUNTIF($I$4:L750,I750)=1,1,0)</f>
        <v>0</v>
      </c>
      <c r="C750" s="3" t="str">
        <f>IF(B750=0,"",SUM($B$4:B750))</f>
        <v/>
      </c>
      <c r="D750" s="39" t="e">
        <f>VLOOKUP(VLOOKUP($N$1,$X$4:$Y$11,2,FALSE)&amp;$S$1&amp;A750,作業ｼｰﾄ!$B$4:$N$709,6,FALSE)</f>
        <v>#N/A</v>
      </c>
      <c r="E750" s="39"/>
      <c r="F750" s="39"/>
      <c r="G750" s="40" t="e">
        <f>VLOOKUP(VLOOKUP($N$1,$X$4:$Y$11,2,FALSE)&amp;$S$1&amp;A750,作業ｼｰﾄ!$B$4:$N$709,7,FALSE)</f>
        <v>#N/A</v>
      </c>
      <c r="H750" s="40"/>
      <c r="I750" s="38" t="e">
        <f>VLOOKUP(VLOOKUP($N$1,$X$4:$Y$11,2,FALSE)&amp;$S$1&amp;A750,作業ｼｰﾄ!$B$4:$N$709,8,FALSE)</f>
        <v>#N/A</v>
      </c>
      <c r="J750" s="38"/>
      <c r="K750" s="38"/>
      <c r="L750" s="38"/>
      <c r="M750" s="44" t="e">
        <f>VLOOKUP(VLOOKUP($N$1,$X$4:$Y$11,2,FALSE)&amp;$S$1&amp;A750,作業ｼｰﾄ!$B$4:$N$709,9,FALSE)</f>
        <v>#N/A</v>
      </c>
      <c r="N750" s="44"/>
      <c r="O750" s="44"/>
      <c r="P750" s="30" t="e">
        <f>VLOOKUP(VLOOKUP($N$1,$X$4:$Y$11,2,FALSE)&amp;$S$1&amp;A750,作業ｼｰﾄ!$B$4:$N$709,10,FALSE)</f>
        <v>#N/A</v>
      </c>
      <c r="Q750" s="39" t="e">
        <f>VLOOKUP(VLOOKUP($N$1,$X$4:$Y$11,2,FALSE)&amp;$S$1&amp;A750,作業ｼｰﾄ!$B$4:$N$709,11,FALSE)</f>
        <v>#N/A</v>
      </c>
      <c r="R750" s="39"/>
      <c r="S750" s="39"/>
      <c r="T750" s="19" t="e">
        <f>VLOOKUP(VLOOKUP($N$1,$X$4:$Y$11,2,FALSE)&amp;$S$1&amp;A750,作業ｼｰﾄ!$B$4:$N$709,12,FALSE)</f>
        <v>#N/A</v>
      </c>
      <c r="U750" s="29" t="e">
        <f>VLOOKUP(VLOOKUP($N$1,$X$4:$Y$11,2,FALSE)&amp;$S$1&amp;A750,作業ｼｰﾄ!$B$4:$N$709,13,FALSE)</f>
        <v>#N/A</v>
      </c>
    </row>
    <row r="751" spans="1:21" ht="15.75" hidden="1" customHeight="1" x14ac:dyDescent="0.15">
      <c r="A751" s="3">
        <v>748</v>
      </c>
      <c r="B751" s="3">
        <f>IF(COUNTIF($I$4:L751,I751)=1,1,0)</f>
        <v>0</v>
      </c>
      <c r="C751" s="3" t="str">
        <f>IF(B751=0,"",SUM($B$4:B751))</f>
        <v/>
      </c>
      <c r="D751" s="39" t="e">
        <f>VLOOKUP(VLOOKUP($N$1,$X$4:$Y$11,2,FALSE)&amp;$S$1&amp;A751,作業ｼｰﾄ!$B$4:$N$709,6,FALSE)</f>
        <v>#N/A</v>
      </c>
      <c r="E751" s="39"/>
      <c r="F751" s="39"/>
      <c r="G751" s="40" t="e">
        <f>VLOOKUP(VLOOKUP($N$1,$X$4:$Y$11,2,FALSE)&amp;$S$1&amp;A751,作業ｼｰﾄ!$B$4:$N$709,7,FALSE)</f>
        <v>#N/A</v>
      </c>
      <c r="H751" s="40"/>
      <c r="I751" s="38" t="e">
        <f>VLOOKUP(VLOOKUP($N$1,$X$4:$Y$11,2,FALSE)&amp;$S$1&amp;A751,作業ｼｰﾄ!$B$4:$N$709,8,FALSE)</f>
        <v>#N/A</v>
      </c>
      <c r="J751" s="38"/>
      <c r="K751" s="38"/>
      <c r="L751" s="38"/>
      <c r="M751" s="44" t="e">
        <f>VLOOKUP(VLOOKUP($N$1,$X$4:$Y$11,2,FALSE)&amp;$S$1&amp;A751,作業ｼｰﾄ!$B$4:$N$709,9,FALSE)</f>
        <v>#N/A</v>
      </c>
      <c r="N751" s="44"/>
      <c r="O751" s="44"/>
      <c r="P751" s="30" t="e">
        <f>VLOOKUP(VLOOKUP($N$1,$X$4:$Y$11,2,FALSE)&amp;$S$1&amp;A751,作業ｼｰﾄ!$B$4:$N$709,10,FALSE)</f>
        <v>#N/A</v>
      </c>
      <c r="Q751" s="39" t="e">
        <f>VLOOKUP(VLOOKUP($N$1,$X$4:$Y$11,2,FALSE)&amp;$S$1&amp;A751,作業ｼｰﾄ!$B$4:$N$709,11,FALSE)</f>
        <v>#N/A</v>
      </c>
      <c r="R751" s="39"/>
      <c r="S751" s="39"/>
      <c r="T751" s="19" t="e">
        <f>VLOOKUP(VLOOKUP($N$1,$X$4:$Y$11,2,FALSE)&amp;$S$1&amp;A751,作業ｼｰﾄ!$B$4:$N$709,12,FALSE)</f>
        <v>#N/A</v>
      </c>
      <c r="U751" s="29" t="e">
        <f>VLOOKUP(VLOOKUP($N$1,$X$4:$Y$11,2,FALSE)&amp;$S$1&amp;A751,作業ｼｰﾄ!$B$4:$N$709,13,FALSE)</f>
        <v>#N/A</v>
      </c>
    </row>
    <row r="752" spans="1:21" ht="15.75" hidden="1" customHeight="1" x14ac:dyDescent="0.15">
      <c r="A752" s="3">
        <v>749</v>
      </c>
      <c r="B752" s="3">
        <f>IF(COUNTIF($I$4:L752,I752)=1,1,0)</f>
        <v>0</v>
      </c>
      <c r="C752" s="3" t="str">
        <f>IF(B752=0,"",SUM($B$4:B752))</f>
        <v/>
      </c>
      <c r="D752" s="39" t="e">
        <f>VLOOKUP(VLOOKUP($N$1,$X$4:$Y$11,2,FALSE)&amp;$S$1&amp;A752,作業ｼｰﾄ!$B$4:$N$709,6,FALSE)</f>
        <v>#N/A</v>
      </c>
      <c r="E752" s="39"/>
      <c r="F752" s="39"/>
      <c r="G752" s="40" t="e">
        <f>VLOOKUP(VLOOKUP($N$1,$X$4:$Y$11,2,FALSE)&amp;$S$1&amp;A752,作業ｼｰﾄ!$B$4:$N$709,7,FALSE)</f>
        <v>#N/A</v>
      </c>
      <c r="H752" s="40"/>
      <c r="I752" s="38" t="e">
        <f>VLOOKUP(VLOOKUP($N$1,$X$4:$Y$11,2,FALSE)&amp;$S$1&amp;A752,作業ｼｰﾄ!$B$4:$N$709,8,FALSE)</f>
        <v>#N/A</v>
      </c>
      <c r="J752" s="38"/>
      <c r="K752" s="38"/>
      <c r="L752" s="38"/>
      <c r="M752" s="44" t="e">
        <f>VLOOKUP(VLOOKUP($N$1,$X$4:$Y$11,2,FALSE)&amp;$S$1&amp;A752,作業ｼｰﾄ!$B$4:$N$709,9,FALSE)</f>
        <v>#N/A</v>
      </c>
      <c r="N752" s="44"/>
      <c r="O752" s="44"/>
      <c r="P752" s="30" t="e">
        <f>VLOOKUP(VLOOKUP($N$1,$X$4:$Y$11,2,FALSE)&amp;$S$1&amp;A752,作業ｼｰﾄ!$B$4:$N$709,10,FALSE)</f>
        <v>#N/A</v>
      </c>
      <c r="Q752" s="39" t="e">
        <f>VLOOKUP(VLOOKUP($N$1,$X$4:$Y$11,2,FALSE)&amp;$S$1&amp;A752,作業ｼｰﾄ!$B$4:$N$709,11,FALSE)</f>
        <v>#N/A</v>
      </c>
      <c r="R752" s="39"/>
      <c r="S752" s="39"/>
      <c r="T752" s="19" t="e">
        <f>VLOOKUP(VLOOKUP($N$1,$X$4:$Y$11,2,FALSE)&amp;$S$1&amp;A752,作業ｼｰﾄ!$B$4:$N$709,12,FALSE)</f>
        <v>#N/A</v>
      </c>
      <c r="U752" s="29" t="e">
        <f>VLOOKUP(VLOOKUP($N$1,$X$4:$Y$11,2,FALSE)&amp;$S$1&amp;A752,作業ｼｰﾄ!$B$4:$N$709,13,FALSE)</f>
        <v>#N/A</v>
      </c>
    </row>
    <row r="753" spans="1:21" ht="15.75" hidden="1" customHeight="1" x14ac:dyDescent="0.15">
      <c r="A753" s="3">
        <v>750</v>
      </c>
      <c r="B753" s="3">
        <f>IF(COUNTIF($I$4:L753,I753)=1,1,0)</f>
        <v>0</v>
      </c>
      <c r="C753" s="3" t="str">
        <f>IF(B753=0,"",SUM($B$4:B753))</f>
        <v/>
      </c>
      <c r="D753" s="39" t="e">
        <f>VLOOKUP(VLOOKUP($N$1,$X$4:$Y$11,2,FALSE)&amp;$S$1&amp;A753,作業ｼｰﾄ!$B$4:$N$709,6,FALSE)</f>
        <v>#N/A</v>
      </c>
      <c r="E753" s="39"/>
      <c r="F753" s="39"/>
      <c r="G753" s="40" t="e">
        <f>VLOOKUP(VLOOKUP($N$1,$X$4:$Y$11,2,FALSE)&amp;$S$1&amp;A753,作業ｼｰﾄ!$B$4:$N$709,7,FALSE)</f>
        <v>#N/A</v>
      </c>
      <c r="H753" s="40"/>
      <c r="I753" s="38" t="e">
        <f>VLOOKUP(VLOOKUP($N$1,$X$4:$Y$11,2,FALSE)&amp;$S$1&amp;A753,作業ｼｰﾄ!$B$4:$N$709,8,FALSE)</f>
        <v>#N/A</v>
      </c>
      <c r="J753" s="38"/>
      <c r="K753" s="38"/>
      <c r="L753" s="38"/>
      <c r="M753" s="44" t="e">
        <f>VLOOKUP(VLOOKUP($N$1,$X$4:$Y$11,2,FALSE)&amp;$S$1&amp;A753,作業ｼｰﾄ!$B$4:$N$709,9,FALSE)</f>
        <v>#N/A</v>
      </c>
      <c r="N753" s="44"/>
      <c r="O753" s="44"/>
      <c r="P753" s="30" t="e">
        <f>VLOOKUP(VLOOKUP($N$1,$X$4:$Y$11,2,FALSE)&amp;$S$1&amp;A753,作業ｼｰﾄ!$B$4:$N$709,10,FALSE)</f>
        <v>#N/A</v>
      </c>
      <c r="Q753" s="39" t="e">
        <f>VLOOKUP(VLOOKUP($N$1,$X$4:$Y$11,2,FALSE)&amp;$S$1&amp;A753,作業ｼｰﾄ!$B$4:$N$709,11,FALSE)</f>
        <v>#N/A</v>
      </c>
      <c r="R753" s="39"/>
      <c r="S753" s="39"/>
      <c r="T753" s="19" t="e">
        <f>VLOOKUP(VLOOKUP($N$1,$X$4:$Y$11,2,FALSE)&amp;$S$1&amp;A753,作業ｼｰﾄ!$B$4:$N$709,12,FALSE)</f>
        <v>#N/A</v>
      </c>
      <c r="U753" s="29" t="e">
        <f>VLOOKUP(VLOOKUP($N$1,$X$4:$Y$11,2,FALSE)&amp;$S$1&amp;A753,作業ｼｰﾄ!$B$4:$N$709,13,FALSE)</f>
        <v>#N/A</v>
      </c>
    </row>
    <row r="754" spans="1:21" ht="15.75" hidden="1" customHeight="1" x14ac:dyDescent="0.15">
      <c r="A754" s="3">
        <v>751</v>
      </c>
      <c r="B754" s="3">
        <f>IF(COUNTIF($I$4:L754,I754)=1,1,0)</f>
        <v>0</v>
      </c>
      <c r="C754" s="3" t="str">
        <f>IF(B754=0,"",SUM($B$4:B754))</f>
        <v/>
      </c>
      <c r="D754" s="39" t="e">
        <f>VLOOKUP(VLOOKUP($N$1,$X$4:$Y$11,2,FALSE)&amp;$S$1&amp;A754,作業ｼｰﾄ!$B$4:$N$709,6,FALSE)</f>
        <v>#N/A</v>
      </c>
      <c r="E754" s="39"/>
      <c r="F754" s="39"/>
      <c r="G754" s="40" t="e">
        <f>VLOOKUP(VLOOKUP($N$1,$X$4:$Y$11,2,FALSE)&amp;$S$1&amp;A754,作業ｼｰﾄ!$B$4:$N$709,7,FALSE)</f>
        <v>#N/A</v>
      </c>
      <c r="H754" s="40"/>
      <c r="I754" s="38" t="e">
        <f>VLOOKUP(VLOOKUP($N$1,$X$4:$Y$11,2,FALSE)&amp;$S$1&amp;A754,作業ｼｰﾄ!$B$4:$N$709,8,FALSE)</f>
        <v>#N/A</v>
      </c>
      <c r="J754" s="38"/>
      <c r="K754" s="38"/>
      <c r="L754" s="38"/>
      <c r="M754" s="44" t="e">
        <f>VLOOKUP(VLOOKUP($N$1,$X$4:$Y$11,2,FALSE)&amp;$S$1&amp;A754,作業ｼｰﾄ!$B$4:$N$709,9,FALSE)</f>
        <v>#N/A</v>
      </c>
      <c r="N754" s="44"/>
      <c r="O754" s="44"/>
      <c r="P754" s="30" t="e">
        <f>VLOOKUP(VLOOKUP($N$1,$X$4:$Y$11,2,FALSE)&amp;$S$1&amp;A754,作業ｼｰﾄ!$B$4:$N$709,10,FALSE)</f>
        <v>#N/A</v>
      </c>
      <c r="Q754" s="39" t="e">
        <f>VLOOKUP(VLOOKUP($N$1,$X$4:$Y$11,2,FALSE)&amp;$S$1&amp;A754,作業ｼｰﾄ!$B$4:$N$709,11,FALSE)</f>
        <v>#N/A</v>
      </c>
      <c r="R754" s="39"/>
      <c r="S754" s="39"/>
      <c r="T754" s="19" t="e">
        <f>VLOOKUP(VLOOKUP($N$1,$X$4:$Y$11,2,FALSE)&amp;$S$1&amp;A754,作業ｼｰﾄ!$B$4:$N$709,12,FALSE)</f>
        <v>#N/A</v>
      </c>
      <c r="U754" s="29" t="e">
        <f>VLOOKUP(VLOOKUP($N$1,$X$4:$Y$11,2,FALSE)&amp;$S$1&amp;A754,作業ｼｰﾄ!$B$4:$N$709,13,FALSE)</f>
        <v>#N/A</v>
      </c>
    </row>
    <row r="755" spans="1:21" ht="15.75" hidden="1" customHeight="1" x14ac:dyDescent="0.15">
      <c r="A755" s="3">
        <v>752</v>
      </c>
      <c r="B755" s="3">
        <f>IF(COUNTIF($I$4:L755,I755)=1,1,0)</f>
        <v>0</v>
      </c>
      <c r="C755" s="3" t="str">
        <f>IF(B755=0,"",SUM($B$4:B755))</f>
        <v/>
      </c>
      <c r="D755" s="39" t="e">
        <f>VLOOKUP(VLOOKUP($N$1,$X$4:$Y$11,2,FALSE)&amp;$S$1&amp;A755,作業ｼｰﾄ!$B$4:$N$709,6,FALSE)</f>
        <v>#N/A</v>
      </c>
      <c r="E755" s="39"/>
      <c r="F755" s="39"/>
      <c r="G755" s="40" t="e">
        <f>VLOOKUP(VLOOKUP($N$1,$X$4:$Y$11,2,FALSE)&amp;$S$1&amp;A755,作業ｼｰﾄ!$B$4:$N$709,7,FALSE)</f>
        <v>#N/A</v>
      </c>
      <c r="H755" s="40"/>
      <c r="I755" s="38" t="e">
        <f>VLOOKUP(VLOOKUP($N$1,$X$4:$Y$11,2,FALSE)&amp;$S$1&amp;A755,作業ｼｰﾄ!$B$4:$N$709,8,FALSE)</f>
        <v>#N/A</v>
      </c>
      <c r="J755" s="38"/>
      <c r="K755" s="38"/>
      <c r="L755" s="38"/>
      <c r="M755" s="44" t="e">
        <f>VLOOKUP(VLOOKUP($N$1,$X$4:$Y$11,2,FALSE)&amp;$S$1&amp;A755,作業ｼｰﾄ!$B$4:$N$709,9,FALSE)</f>
        <v>#N/A</v>
      </c>
      <c r="N755" s="44"/>
      <c r="O755" s="44"/>
      <c r="P755" s="30" t="e">
        <f>VLOOKUP(VLOOKUP($N$1,$X$4:$Y$11,2,FALSE)&amp;$S$1&amp;A755,作業ｼｰﾄ!$B$4:$N$709,10,FALSE)</f>
        <v>#N/A</v>
      </c>
      <c r="Q755" s="39" t="e">
        <f>VLOOKUP(VLOOKUP($N$1,$X$4:$Y$11,2,FALSE)&amp;$S$1&amp;A755,作業ｼｰﾄ!$B$4:$N$709,11,FALSE)</f>
        <v>#N/A</v>
      </c>
      <c r="R755" s="39"/>
      <c r="S755" s="39"/>
      <c r="T755" s="19" t="e">
        <f>VLOOKUP(VLOOKUP($N$1,$X$4:$Y$11,2,FALSE)&amp;$S$1&amp;A755,作業ｼｰﾄ!$B$4:$N$709,12,FALSE)</f>
        <v>#N/A</v>
      </c>
      <c r="U755" s="29" t="e">
        <f>VLOOKUP(VLOOKUP($N$1,$X$4:$Y$11,2,FALSE)&amp;$S$1&amp;A755,作業ｼｰﾄ!$B$4:$N$709,13,FALSE)</f>
        <v>#N/A</v>
      </c>
    </row>
    <row r="756" spans="1:21" ht="15.75" hidden="1" customHeight="1" x14ac:dyDescent="0.15">
      <c r="A756" s="3">
        <v>753</v>
      </c>
      <c r="B756" s="3">
        <f>IF(COUNTIF($I$4:L756,I756)=1,1,0)</f>
        <v>0</v>
      </c>
      <c r="C756" s="3" t="str">
        <f>IF(B756=0,"",SUM($B$4:B756))</f>
        <v/>
      </c>
      <c r="D756" s="39" t="e">
        <f>VLOOKUP(VLOOKUP($N$1,$X$4:$Y$11,2,FALSE)&amp;$S$1&amp;A756,作業ｼｰﾄ!$B$4:$N$709,6,FALSE)</f>
        <v>#N/A</v>
      </c>
      <c r="E756" s="39"/>
      <c r="F756" s="39"/>
      <c r="G756" s="40" t="e">
        <f>VLOOKUP(VLOOKUP($N$1,$X$4:$Y$11,2,FALSE)&amp;$S$1&amp;A756,作業ｼｰﾄ!$B$4:$N$709,7,FALSE)</f>
        <v>#N/A</v>
      </c>
      <c r="H756" s="40"/>
      <c r="I756" s="38" t="e">
        <f>VLOOKUP(VLOOKUP($N$1,$X$4:$Y$11,2,FALSE)&amp;$S$1&amp;A756,作業ｼｰﾄ!$B$4:$N$709,8,FALSE)</f>
        <v>#N/A</v>
      </c>
      <c r="J756" s="38"/>
      <c r="K756" s="38"/>
      <c r="L756" s="38"/>
      <c r="M756" s="44" t="e">
        <f>VLOOKUP(VLOOKUP($N$1,$X$4:$Y$11,2,FALSE)&amp;$S$1&amp;A756,作業ｼｰﾄ!$B$4:$N$709,9,FALSE)</f>
        <v>#N/A</v>
      </c>
      <c r="N756" s="44"/>
      <c r="O756" s="44"/>
      <c r="P756" s="30" t="e">
        <f>VLOOKUP(VLOOKUP($N$1,$X$4:$Y$11,2,FALSE)&amp;$S$1&amp;A756,作業ｼｰﾄ!$B$4:$N$709,10,FALSE)</f>
        <v>#N/A</v>
      </c>
      <c r="Q756" s="39" t="e">
        <f>VLOOKUP(VLOOKUP($N$1,$X$4:$Y$11,2,FALSE)&amp;$S$1&amp;A756,作業ｼｰﾄ!$B$4:$N$709,11,FALSE)</f>
        <v>#N/A</v>
      </c>
      <c r="R756" s="39"/>
      <c r="S756" s="39"/>
      <c r="T756" s="19" t="e">
        <f>VLOOKUP(VLOOKUP($N$1,$X$4:$Y$11,2,FALSE)&amp;$S$1&amp;A756,作業ｼｰﾄ!$B$4:$N$709,12,FALSE)</f>
        <v>#N/A</v>
      </c>
      <c r="U756" s="29" t="e">
        <f>VLOOKUP(VLOOKUP($N$1,$X$4:$Y$11,2,FALSE)&amp;$S$1&amp;A756,作業ｼｰﾄ!$B$4:$N$709,13,FALSE)</f>
        <v>#N/A</v>
      </c>
    </row>
    <row r="757" spans="1:21" ht="15.75" hidden="1" customHeight="1" x14ac:dyDescent="0.15">
      <c r="A757" s="3">
        <v>754</v>
      </c>
      <c r="B757" s="3">
        <f>IF(COUNTIF($I$4:L757,I757)=1,1,0)</f>
        <v>0</v>
      </c>
      <c r="C757" s="3" t="str">
        <f>IF(B757=0,"",SUM($B$4:B757))</f>
        <v/>
      </c>
      <c r="D757" s="39" t="e">
        <f>VLOOKUP(VLOOKUP($N$1,$X$4:$Y$11,2,FALSE)&amp;$S$1&amp;A757,作業ｼｰﾄ!$B$4:$N$709,6,FALSE)</f>
        <v>#N/A</v>
      </c>
      <c r="E757" s="39"/>
      <c r="F757" s="39"/>
      <c r="G757" s="40" t="e">
        <f>VLOOKUP(VLOOKUP($N$1,$X$4:$Y$11,2,FALSE)&amp;$S$1&amp;A757,作業ｼｰﾄ!$B$4:$N$709,7,FALSE)</f>
        <v>#N/A</v>
      </c>
      <c r="H757" s="40"/>
      <c r="I757" s="38" t="e">
        <f>VLOOKUP(VLOOKUP($N$1,$X$4:$Y$11,2,FALSE)&amp;$S$1&amp;A757,作業ｼｰﾄ!$B$4:$N$709,8,FALSE)</f>
        <v>#N/A</v>
      </c>
      <c r="J757" s="38"/>
      <c r="K757" s="38"/>
      <c r="L757" s="38"/>
      <c r="M757" s="44" t="e">
        <f>VLOOKUP(VLOOKUP($N$1,$X$4:$Y$11,2,FALSE)&amp;$S$1&amp;A757,作業ｼｰﾄ!$B$4:$N$709,9,FALSE)</f>
        <v>#N/A</v>
      </c>
      <c r="N757" s="44"/>
      <c r="O757" s="44"/>
      <c r="P757" s="30" t="e">
        <f>VLOOKUP(VLOOKUP($N$1,$X$4:$Y$11,2,FALSE)&amp;$S$1&amp;A757,作業ｼｰﾄ!$B$4:$N$709,10,FALSE)</f>
        <v>#N/A</v>
      </c>
      <c r="Q757" s="39" t="e">
        <f>VLOOKUP(VLOOKUP($N$1,$X$4:$Y$11,2,FALSE)&amp;$S$1&amp;A757,作業ｼｰﾄ!$B$4:$N$709,11,FALSE)</f>
        <v>#N/A</v>
      </c>
      <c r="R757" s="39"/>
      <c r="S757" s="39"/>
      <c r="T757" s="19" t="e">
        <f>VLOOKUP(VLOOKUP($N$1,$X$4:$Y$11,2,FALSE)&amp;$S$1&amp;A757,作業ｼｰﾄ!$B$4:$N$709,12,FALSE)</f>
        <v>#N/A</v>
      </c>
      <c r="U757" s="29" t="e">
        <f>VLOOKUP(VLOOKUP($N$1,$X$4:$Y$11,2,FALSE)&amp;$S$1&amp;A757,作業ｼｰﾄ!$B$4:$N$709,13,FALSE)</f>
        <v>#N/A</v>
      </c>
    </row>
    <row r="758" spans="1:21" ht="15.75" hidden="1" customHeight="1" x14ac:dyDescent="0.15">
      <c r="A758" s="3">
        <v>755</v>
      </c>
      <c r="B758" s="3">
        <f>IF(COUNTIF($I$4:L758,I758)=1,1,0)</f>
        <v>0</v>
      </c>
      <c r="C758" s="3" t="str">
        <f>IF(B758=0,"",SUM($B$4:B758))</f>
        <v/>
      </c>
      <c r="D758" s="39" t="e">
        <f>VLOOKUP(VLOOKUP($N$1,$X$4:$Y$11,2,FALSE)&amp;$S$1&amp;A758,作業ｼｰﾄ!$B$4:$N$709,6,FALSE)</f>
        <v>#N/A</v>
      </c>
      <c r="E758" s="39"/>
      <c r="F758" s="39"/>
      <c r="G758" s="40" t="e">
        <f>VLOOKUP(VLOOKUP($N$1,$X$4:$Y$11,2,FALSE)&amp;$S$1&amp;A758,作業ｼｰﾄ!$B$4:$N$709,7,FALSE)</f>
        <v>#N/A</v>
      </c>
      <c r="H758" s="40"/>
      <c r="I758" s="38" t="e">
        <f>VLOOKUP(VLOOKUP($N$1,$X$4:$Y$11,2,FALSE)&amp;$S$1&amp;A758,作業ｼｰﾄ!$B$4:$N$709,8,FALSE)</f>
        <v>#N/A</v>
      </c>
      <c r="J758" s="38"/>
      <c r="K758" s="38"/>
      <c r="L758" s="38"/>
      <c r="M758" s="44" t="e">
        <f>VLOOKUP(VLOOKUP($N$1,$X$4:$Y$11,2,FALSE)&amp;$S$1&amp;A758,作業ｼｰﾄ!$B$4:$N$709,9,FALSE)</f>
        <v>#N/A</v>
      </c>
      <c r="N758" s="44"/>
      <c r="O758" s="44"/>
      <c r="P758" s="30" t="e">
        <f>VLOOKUP(VLOOKUP($N$1,$X$4:$Y$11,2,FALSE)&amp;$S$1&amp;A758,作業ｼｰﾄ!$B$4:$N$709,10,FALSE)</f>
        <v>#N/A</v>
      </c>
      <c r="Q758" s="39" t="e">
        <f>VLOOKUP(VLOOKUP($N$1,$X$4:$Y$11,2,FALSE)&amp;$S$1&amp;A758,作業ｼｰﾄ!$B$4:$N$709,11,FALSE)</f>
        <v>#N/A</v>
      </c>
      <c r="R758" s="39"/>
      <c r="S758" s="39"/>
      <c r="T758" s="19" t="e">
        <f>VLOOKUP(VLOOKUP($N$1,$X$4:$Y$11,2,FALSE)&amp;$S$1&amp;A758,作業ｼｰﾄ!$B$4:$N$709,12,FALSE)</f>
        <v>#N/A</v>
      </c>
      <c r="U758" s="29" t="e">
        <f>VLOOKUP(VLOOKUP($N$1,$X$4:$Y$11,2,FALSE)&amp;$S$1&amp;A758,作業ｼｰﾄ!$B$4:$N$709,13,FALSE)</f>
        <v>#N/A</v>
      </c>
    </row>
    <row r="759" spans="1:21" ht="15.75" hidden="1" customHeight="1" x14ac:dyDescent="0.15">
      <c r="A759" s="3">
        <v>756</v>
      </c>
      <c r="B759" s="3">
        <f>IF(COUNTIF($I$4:L759,I759)=1,1,0)</f>
        <v>0</v>
      </c>
      <c r="C759" s="3" t="str">
        <f>IF(B759=0,"",SUM($B$4:B759))</f>
        <v/>
      </c>
      <c r="D759" s="39" t="e">
        <f>VLOOKUP(VLOOKUP($N$1,$X$4:$Y$11,2,FALSE)&amp;$S$1&amp;A759,作業ｼｰﾄ!$B$4:$N$709,6,FALSE)</f>
        <v>#N/A</v>
      </c>
      <c r="E759" s="39"/>
      <c r="F759" s="39"/>
      <c r="G759" s="40" t="e">
        <f>VLOOKUP(VLOOKUP($N$1,$X$4:$Y$11,2,FALSE)&amp;$S$1&amp;A759,作業ｼｰﾄ!$B$4:$N$709,7,FALSE)</f>
        <v>#N/A</v>
      </c>
      <c r="H759" s="40"/>
      <c r="I759" s="38" t="e">
        <f>VLOOKUP(VLOOKUP($N$1,$X$4:$Y$11,2,FALSE)&amp;$S$1&amp;A759,作業ｼｰﾄ!$B$4:$N$709,8,FALSE)</f>
        <v>#N/A</v>
      </c>
      <c r="J759" s="38"/>
      <c r="K759" s="38"/>
      <c r="L759" s="38"/>
      <c r="M759" s="44" t="e">
        <f>VLOOKUP(VLOOKUP($N$1,$X$4:$Y$11,2,FALSE)&amp;$S$1&amp;A759,作業ｼｰﾄ!$B$4:$N$709,9,FALSE)</f>
        <v>#N/A</v>
      </c>
      <c r="N759" s="44"/>
      <c r="O759" s="44"/>
      <c r="P759" s="30" t="e">
        <f>VLOOKUP(VLOOKUP($N$1,$X$4:$Y$11,2,FALSE)&amp;$S$1&amp;A759,作業ｼｰﾄ!$B$4:$N$709,10,FALSE)</f>
        <v>#N/A</v>
      </c>
      <c r="Q759" s="39" t="e">
        <f>VLOOKUP(VLOOKUP($N$1,$X$4:$Y$11,2,FALSE)&amp;$S$1&amp;A759,作業ｼｰﾄ!$B$4:$N$709,11,FALSE)</f>
        <v>#N/A</v>
      </c>
      <c r="R759" s="39"/>
      <c r="S759" s="39"/>
      <c r="T759" s="19" t="e">
        <f>VLOOKUP(VLOOKUP($N$1,$X$4:$Y$11,2,FALSE)&amp;$S$1&amp;A759,作業ｼｰﾄ!$B$4:$N$709,12,FALSE)</f>
        <v>#N/A</v>
      </c>
      <c r="U759" s="29" t="e">
        <f>VLOOKUP(VLOOKUP($N$1,$X$4:$Y$11,2,FALSE)&amp;$S$1&amp;A759,作業ｼｰﾄ!$B$4:$N$709,13,FALSE)</f>
        <v>#N/A</v>
      </c>
    </row>
    <row r="760" spans="1:21" ht="15.75" hidden="1" customHeight="1" x14ac:dyDescent="0.15">
      <c r="A760" s="3">
        <v>757</v>
      </c>
      <c r="B760" s="3">
        <f>IF(COUNTIF($I$4:L760,I760)=1,1,0)</f>
        <v>0</v>
      </c>
      <c r="C760" s="3" t="str">
        <f>IF(B760=0,"",SUM($B$4:B760))</f>
        <v/>
      </c>
      <c r="D760" s="39" t="e">
        <f>VLOOKUP(VLOOKUP($N$1,$X$4:$Y$11,2,FALSE)&amp;$S$1&amp;A760,作業ｼｰﾄ!$B$4:$N$709,6,FALSE)</f>
        <v>#N/A</v>
      </c>
      <c r="E760" s="39"/>
      <c r="F760" s="39"/>
      <c r="G760" s="40" t="e">
        <f>VLOOKUP(VLOOKUP($N$1,$X$4:$Y$11,2,FALSE)&amp;$S$1&amp;A760,作業ｼｰﾄ!$B$4:$N$709,7,FALSE)</f>
        <v>#N/A</v>
      </c>
      <c r="H760" s="40"/>
      <c r="I760" s="38" t="e">
        <f>VLOOKUP(VLOOKUP($N$1,$X$4:$Y$11,2,FALSE)&amp;$S$1&amp;A760,作業ｼｰﾄ!$B$4:$N$709,8,FALSE)</f>
        <v>#N/A</v>
      </c>
      <c r="J760" s="38"/>
      <c r="K760" s="38"/>
      <c r="L760" s="38"/>
      <c r="M760" s="44" t="e">
        <f>VLOOKUP(VLOOKUP($N$1,$X$4:$Y$11,2,FALSE)&amp;$S$1&amp;A760,作業ｼｰﾄ!$B$4:$N$709,9,FALSE)</f>
        <v>#N/A</v>
      </c>
      <c r="N760" s="44"/>
      <c r="O760" s="44"/>
      <c r="P760" s="30" t="e">
        <f>VLOOKUP(VLOOKUP($N$1,$X$4:$Y$11,2,FALSE)&amp;$S$1&amp;A760,作業ｼｰﾄ!$B$4:$N$709,10,FALSE)</f>
        <v>#N/A</v>
      </c>
      <c r="Q760" s="39" t="e">
        <f>VLOOKUP(VLOOKUP($N$1,$X$4:$Y$11,2,FALSE)&amp;$S$1&amp;A760,作業ｼｰﾄ!$B$4:$N$709,11,FALSE)</f>
        <v>#N/A</v>
      </c>
      <c r="R760" s="39"/>
      <c r="S760" s="39"/>
      <c r="T760" s="19" t="e">
        <f>VLOOKUP(VLOOKUP($N$1,$X$4:$Y$11,2,FALSE)&amp;$S$1&amp;A760,作業ｼｰﾄ!$B$4:$N$709,12,FALSE)</f>
        <v>#N/A</v>
      </c>
      <c r="U760" s="29" t="e">
        <f>VLOOKUP(VLOOKUP($N$1,$X$4:$Y$11,2,FALSE)&amp;$S$1&amp;A760,作業ｼｰﾄ!$B$4:$N$709,13,FALSE)</f>
        <v>#N/A</v>
      </c>
    </row>
    <row r="761" spans="1:21" ht="15.75" hidden="1" customHeight="1" x14ac:dyDescent="0.15">
      <c r="A761" s="3">
        <v>758</v>
      </c>
      <c r="B761" s="3">
        <f>IF(COUNTIF($I$4:L761,I761)=1,1,0)</f>
        <v>0</v>
      </c>
      <c r="C761" s="3" t="str">
        <f>IF(B761=0,"",SUM($B$4:B761))</f>
        <v/>
      </c>
      <c r="D761" s="39" t="e">
        <f>VLOOKUP(VLOOKUP($N$1,$X$4:$Y$11,2,FALSE)&amp;$S$1&amp;A761,作業ｼｰﾄ!$B$4:$N$709,6,FALSE)</f>
        <v>#N/A</v>
      </c>
      <c r="E761" s="39"/>
      <c r="F761" s="39"/>
      <c r="G761" s="40" t="e">
        <f>VLOOKUP(VLOOKUP($N$1,$X$4:$Y$11,2,FALSE)&amp;$S$1&amp;A761,作業ｼｰﾄ!$B$4:$N$709,7,FALSE)</f>
        <v>#N/A</v>
      </c>
      <c r="H761" s="40"/>
      <c r="I761" s="38" t="e">
        <f>VLOOKUP(VLOOKUP($N$1,$X$4:$Y$11,2,FALSE)&amp;$S$1&amp;A761,作業ｼｰﾄ!$B$4:$N$709,8,FALSE)</f>
        <v>#N/A</v>
      </c>
      <c r="J761" s="38"/>
      <c r="K761" s="38"/>
      <c r="L761" s="38"/>
      <c r="M761" s="44" t="e">
        <f>VLOOKUP(VLOOKUP($N$1,$X$4:$Y$11,2,FALSE)&amp;$S$1&amp;A761,作業ｼｰﾄ!$B$4:$N$709,9,FALSE)</f>
        <v>#N/A</v>
      </c>
      <c r="N761" s="44"/>
      <c r="O761" s="44"/>
      <c r="P761" s="30" t="e">
        <f>VLOOKUP(VLOOKUP($N$1,$X$4:$Y$11,2,FALSE)&amp;$S$1&amp;A761,作業ｼｰﾄ!$B$4:$N$709,10,FALSE)</f>
        <v>#N/A</v>
      </c>
      <c r="Q761" s="39" t="e">
        <f>VLOOKUP(VLOOKUP($N$1,$X$4:$Y$11,2,FALSE)&amp;$S$1&amp;A761,作業ｼｰﾄ!$B$4:$N$709,11,FALSE)</f>
        <v>#N/A</v>
      </c>
      <c r="R761" s="39"/>
      <c r="S761" s="39"/>
      <c r="T761" s="19" t="e">
        <f>VLOOKUP(VLOOKUP($N$1,$X$4:$Y$11,2,FALSE)&amp;$S$1&amp;A761,作業ｼｰﾄ!$B$4:$N$709,12,FALSE)</f>
        <v>#N/A</v>
      </c>
      <c r="U761" s="29" t="e">
        <f>VLOOKUP(VLOOKUP($N$1,$X$4:$Y$11,2,FALSE)&amp;$S$1&amp;A761,作業ｼｰﾄ!$B$4:$N$709,13,FALSE)</f>
        <v>#N/A</v>
      </c>
    </row>
    <row r="762" spans="1:21" ht="15.75" hidden="1" customHeight="1" x14ac:dyDescent="0.15">
      <c r="A762" s="3">
        <v>759</v>
      </c>
      <c r="B762" s="3">
        <f>IF(COUNTIF($I$4:L762,I762)=1,1,0)</f>
        <v>0</v>
      </c>
      <c r="C762" s="3" t="str">
        <f>IF(B762=0,"",SUM($B$4:B762))</f>
        <v/>
      </c>
      <c r="D762" s="39" t="e">
        <f>VLOOKUP(VLOOKUP($N$1,$X$4:$Y$11,2,FALSE)&amp;$S$1&amp;A762,作業ｼｰﾄ!$B$4:$N$709,6,FALSE)</f>
        <v>#N/A</v>
      </c>
      <c r="E762" s="39"/>
      <c r="F762" s="39"/>
      <c r="G762" s="40" t="e">
        <f>VLOOKUP(VLOOKUP($N$1,$X$4:$Y$11,2,FALSE)&amp;$S$1&amp;A762,作業ｼｰﾄ!$B$4:$N$709,7,FALSE)</f>
        <v>#N/A</v>
      </c>
      <c r="H762" s="40"/>
      <c r="I762" s="38" t="e">
        <f>VLOOKUP(VLOOKUP($N$1,$X$4:$Y$11,2,FALSE)&amp;$S$1&amp;A762,作業ｼｰﾄ!$B$4:$N$709,8,FALSE)</f>
        <v>#N/A</v>
      </c>
      <c r="J762" s="38"/>
      <c r="K762" s="38"/>
      <c r="L762" s="38"/>
      <c r="M762" s="44" t="e">
        <f>VLOOKUP(VLOOKUP($N$1,$X$4:$Y$11,2,FALSE)&amp;$S$1&amp;A762,作業ｼｰﾄ!$B$4:$N$709,9,FALSE)</f>
        <v>#N/A</v>
      </c>
      <c r="N762" s="44"/>
      <c r="O762" s="44"/>
      <c r="P762" s="30" t="e">
        <f>VLOOKUP(VLOOKUP($N$1,$X$4:$Y$11,2,FALSE)&amp;$S$1&amp;A762,作業ｼｰﾄ!$B$4:$N$709,10,FALSE)</f>
        <v>#N/A</v>
      </c>
      <c r="Q762" s="39" t="e">
        <f>VLOOKUP(VLOOKUP($N$1,$X$4:$Y$11,2,FALSE)&amp;$S$1&amp;A762,作業ｼｰﾄ!$B$4:$N$709,11,FALSE)</f>
        <v>#N/A</v>
      </c>
      <c r="R762" s="39"/>
      <c r="S762" s="39"/>
      <c r="T762" s="19" t="e">
        <f>VLOOKUP(VLOOKUP($N$1,$X$4:$Y$11,2,FALSE)&amp;$S$1&amp;A762,作業ｼｰﾄ!$B$4:$N$709,12,FALSE)</f>
        <v>#N/A</v>
      </c>
      <c r="U762" s="29" t="e">
        <f>VLOOKUP(VLOOKUP($N$1,$X$4:$Y$11,2,FALSE)&amp;$S$1&amp;A762,作業ｼｰﾄ!$B$4:$N$709,13,FALSE)</f>
        <v>#N/A</v>
      </c>
    </row>
    <row r="763" spans="1:21" ht="15.75" hidden="1" customHeight="1" x14ac:dyDescent="0.15">
      <c r="A763" s="3">
        <v>760</v>
      </c>
      <c r="B763" s="3">
        <f>IF(COUNTIF($I$4:L763,I763)=1,1,0)</f>
        <v>0</v>
      </c>
      <c r="C763" s="3" t="str">
        <f>IF(B763=0,"",SUM($B$4:B763))</f>
        <v/>
      </c>
      <c r="D763" s="39" t="e">
        <f>VLOOKUP(VLOOKUP($N$1,$X$4:$Y$11,2,FALSE)&amp;$S$1&amp;A763,作業ｼｰﾄ!$B$4:$N$709,6,FALSE)</f>
        <v>#N/A</v>
      </c>
      <c r="E763" s="39"/>
      <c r="F763" s="39"/>
      <c r="G763" s="40" t="e">
        <f>VLOOKUP(VLOOKUP($N$1,$X$4:$Y$11,2,FALSE)&amp;$S$1&amp;A763,作業ｼｰﾄ!$B$4:$N$709,7,FALSE)</f>
        <v>#N/A</v>
      </c>
      <c r="H763" s="40"/>
      <c r="I763" s="38" t="e">
        <f>VLOOKUP(VLOOKUP($N$1,$X$4:$Y$11,2,FALSE)&amp;$S$1&amp;A763,作業ｼｰﾄ!$B$4:$N$709,8,FALSE)</f>
        <v>#N/A</v>
      </c>
      <c r="J763" s="38"/>
      <c r="K763" s="38"/>
      <c r="L763" s="38"/>
      <c r="M763" s="44" t="e">
        <f>VLOOKUP(VLOOKUP($N$1,$X$4:$Y$11,2,FALSE)&amp;$S$1&amp;A763,作業ｼｰﾄ!$B$4:$N$709,9,FALSE)</f>
        <v>#N/A</v>
      </c>
      <c r="N763" s="44"/>
      <c r="O763" s="44"/>
      <c r="P763" s="30" t="e">
        <f>VLOOKUP(VLOOKUP($N$1,$X$4:$Y$11,2,FALSE)&amp;$S$1&amp;A763,作業ｼｰﾄ!$B$4:$N$709,10,FALSE)</f>
        <v>#N/A</v>
      </c>
      <c r="Q763" s="39" t="e">
        <f>VLOOKUP(VLOOKUP($N$1,$X$4:$Y$11,2,FALSE)&amp;$S$1&amp;A763,作業ｼｰﾄ!$B$4:$N$709,11,FALSE)</f>
        <v>#N/A</v>
      </c>
      <c r="R763" s="39"/>
      <c r="S763" s="39"/>
      <c r="T763" s="19" t="e">
        <f>VLOOKUP(VLOOKUP($N$1,$X$4:$Y$11,2,FALSE)&amp;$S$1&amp;A763,作業ｼｰﾄ!$B$4:$N$709,12,FALSE)</f>
        <v>#N/A</v>
      </c>
      <c r="U763" s="29" t="e">
        <f>VLOOKUP(VLOOKUP($N$1,$X$4:$Y$11,2,FALSE)&amp;$S$1&amp;A763,作業ｼｰﾄ!$B$4:$N$709,13,FALSE)</f>
        <v>#N/A</v>
      </c>
    </row>
    <row r="764" spans="1:21" ht="15.75" hidden="1" customHeight="1" x14ac:dyDescent="0.15">
      <c r="A764" s="3">
        <v>761</v>
      </c>
      <c r="B764" s="3">
        <f>IF(COUNTIF($I$4:L764,I764)=1,1,0)</f>
        <v>0</v>
      </c>
      <c r="C764" s="3" t="str">
        <f>IF(B764=0,"",SUM($B$4:B764))</f>
        <v/>
      </c>
      <c r="D764" s="39" t="e">
        <f>VLOOKUP(VLOOKUP($N$1,$X$4:$Y$11,2,FALSE)&amp;$S$1&amp;A764,作業ｼｰﾄ!$B$4:$N$709,6,FALSE)</f>
        <v>#N/A</v>
      </c>
      <c r="E764" s="39"/>
      <c r="F764" s="39"/>
      <c r="G764" s="40" t="e">
        <f>VLOOKUP(VLOOKUP($N$1,$X$4:$Y$11,2,FALSE)&amp;$S$1&amp;A764,作業ｼｰﾄ!$B$4:$N$709,7,FALSE)</f>
        <v>#N/A</v>
      </c>
      <c r="H764" s="40"/>
      <c r="I764" s="38" t="e">
        <f>VLOOKUP(VLOOKUP($N$1,$X$4:$Y$11,2,FALSE)&amp;$S$1&amp;A764,作業ｼｰﾄ!$B$4:$N$709,8,FALSE)</f>
        <v>#N/A</v>
      </c>
      <c r="J764" s="38"/>
      <c r="K764" s="38"/>
      <c r="L764" s="38"/>
      <c r="M764" s="44" t="e">
        <f>VLOOKUP(VLOOKUP($N$1,$X$4:$Y$11,2,FALSE)&amp;$S$1&amp;A764,作業ｼｰﾄ!$B$4:$N$709,9,FALSE)</f>
        <v>#N/A</v>
      </c>
      <c r="N764" s="44"/>
      <c r="O764" s="44"/>
      <c r="P764" s="30" t="e">
        <f>VLOOKUP(VLOOKUP($N$1,$X$4:$Y$11,2,FALSE)&amp;$S$1&amp;A764,作業ｼｰﾄ!$B$4:$N$709,10,FALSE)</f>
        <v>#N/A</v>
      </c>
      <c r="Q764" s="39" t="e">
        <f>VLOOKUP(VLOOKUP($N$1,$X$4:$Y$11,2,FALSE)&amp;$S$1&amp;A764,作業ｼｰﾄ!$B$4:$N$709,11,FALSE)</f>
        <v>#N/A</v>
      </c>
      <c r="R764" s="39"/>
      <c r="S764" s="39"/>
      <c r="T764" s="19" t="e">
        <f>VLOOKUP(VLOOKUP($N$1,$X$4:$Y$11,2,FALSE)&amp;$S$1&amp;A764,作業ｼｰﾄ!$B$4:$N$709,12,FALSE)</f>
        <v>#N/A</v>
      </c>
      <c r="U764" s="29" t="e">
        <f>VLOOKUP(VLOOKUP($N$1,$X$4:$Y$11,2,FALSE)&amp;$S$1&amp;A764,作業ｼｰﾄ!$B$4:$N$709,13,FALSE)</f>
        <v>#N/A</v>
      </c>
    </row>
    <row r="765" spans="1:21" ht="15.75" hidden="1" customHeight="1" x14ac:dyDescent="0.15">
      <c r="A765" s="3">
        <v>762</v>
      </c>
      <c r="B765" s="3">
        <f>IF(COUNTIF($I$4:L765,I765)=1,1,0)</f>
        <v>0</v>
      </c>
      <c r="C765" s="3" t="str">
        <f>IF(B765=0,"",SUM($B$4:B765))</f>
        <v/>
      </c>
      <c r="D765" s="39" t="e">
        <f>VLOOKUP(VLOOKUP($N$1,$X$4:$Y$11,2,FALSE)&amp;$S$1&amp;A765,作業ｼｰﾄ!$B$4:$N$709,6,FALSE)</f>
        <v>#N/A</v>
      </c>
      <c r="E765" s="39"/>
      <c r="F765" s="39"/>
      <c r="G765" s="40" t="e">
        <f>VLOOKUP(VLOOKUP($N$1,$X$4:$Y$11,2,FALSE)&amp;$S$1&amp;A765,作業ｼｰﾄ!$B$4:$N$709,7,FALSE)</f>
        <v>#N/A</v>
      </c>
      <c r="H765" s="40"/>
      <c r="I765" s="38" t="e">
        <f>VLOOKUP(VLOOKUP($N$1,$X$4:$Y$11,2,FALSE)&amp;$S$1&amp;A765,作業ｼｰﾄ!$B$4:$N$709,8,FALSE)</f>
        <v>#N/A</v>
      </c>
      <c r="J765" s="38"/>
      <c r="K765" s="38"/>
      <c r="L765" s="38"/>
      <c r="M765" s="44" t="e">
        <f>VLOOKUP(VLOOKUP($N$1,$X$4:$Y$11,2,FALSE)&amp;$S$1&amp;A765,作業ｼｰﾄ!$B$4:$N$709,9,FALSE)</f>
        <v>#N/A</v>
      </c>
      <c r="N765" s="44"/>
      <c r="O765" s="44"/>
      <c r="P765" s="30" t="e">
        <f>VLOOKUP(VLOOKUP($N$1,$X$4:$Y$11,2,FALSE)&amp;$S$1&amp;A765,作業ｼｰﾄ!$B$4:$N$709,10,FALSE)</f>
        <v>#N/A</v>
      </c>
      <c r="Q765" s="39" t="e">
        <f>VLOOKUP(VLOOKUP($N$1,$X$4:$Y$11,2,FALSE)&amp;$S$1&amp;A765,作業ｼｰﾄ!$B$4:$N$709,11,FALSE)</f>
        <v>#N/A</v>
      </c>
      <c r="R765" s="39"/>
      <c r="S765" s="39"/>
      <c r="T765" s="19" t="e">
        <f>VLOOKUP(VLOOKUP($N$1,$X$4:$Y$11,2,FALSE)&amp;$S$1&amp;A765,作業ｼｰﾄ!$B$4:$N$709,12,FALSE)</f>
        <v>#N/A</v>
      </c>
      <c r="U765" s="29" t="e">
        <f>VLOOKUP(VLOOKUP($N$1,$X$4:$Y$11,2,FALSE)&amp;$S$1&amp;A765,作業ｼｰﾄ!$B$4:$N$709,13,FALSE)</f>
        <v>#N/A</v>
      </c>
    </row>
    <row r="766" spans="1:21" ht="15.75" hidden="1" customHeight="1" x14ac:dyDescent="0.15">
      <c r="A766" s="3">
        <v>763</v>
      </c>
      <c r="B766" s="3">
        <f>IF(COUNTIF($I$4:L766,I766)=1,1,0)</f>
        <v>0</v>
      </c>
      <c r="C766" s="3" t="str">
        <f>IF(B766=0,"",SUM($B$4:B766))</f>
        <v/>
      </c>
      <c r="D766" s="39" t="e">
        <f>VLOOKUP(VLOOKUP($N$1,$X$4:$Y$11,2,FALSE)&amp;$S$1&amp;A766,作業ｼｰﾄ!$B$4:$N$709,6,FALSE)</f>
        <v>#N/A</v>
      </c>
      <c r="E766" s="39"/>
      <c r="F766" s="39"/>
      <c r="G766" s="40" t="e">
        <f>VLOOKUP(VLOOKUP($N$1,$X$4:$Y$11,2,FALSE)&amp;$S$1&amp;A766,作業ｼｰﾄ!$B$4:$N$709,7,FALSE)</f>
        <v>#N/A</v>
      </c>
      <c r="H766" s="40"/>
      <c r="I766" s="38" t="e">
        <f>VLOOKUP(VLOOKUP($N$1,$X$4:$Y$11,2,FALSE)&amp;$S$1&amp;A766,作業ｼｰﾄ!$B$4:$N$709,8,FALSE)</f>
        <v>#N/A</v>
      </c>
      <c r="J766" s="38"/>
      <c r="K766" s="38"/>
      <c r="L766" s="38"/>
      <c r="M766" s="44" t="e">
        <f>VLOOKUP(VLOOKUP($N$1,$X$4:$Y$11,2,FALSE)&amp;$S$1&amp;A766,作業ｼｰﾄ!$B$4:$N$709,9,FALSE)</f>
        <v>#N/A</v>
      </c>
      <c r="N766" s="44"/>
      <c r="O766" s="44"/>
      <c r="P766" s="30" t="e">
        <f>VLOOKUP(VLOOKUP($N$1,$X$4:$Y$11,2,FALSE)&amp;$S$1&amp;A766,作業ｼｰﾄ!$B$4:$N$709,10,FALSE)</f>
        <v>#N/A</v>
      </c>
      <c r="Q766" s="39" t="e">
        <f>VLOOKUP(VLOOKUP($N$1,$X$4:$Y$11,2,FALSE)&amp;$S$1&amp;A766,作業ｼｰﾄ!$B$4:$N$709,11,FALSE)</f>
        <v>#N/A</v>
      </c>
      <c r="R766" s="39"/>
      <c r="S766" s="39"/>
      <c r="T766" s="19" t="e">
        <f>VLOOKUP(VLOOKUP($N$1,$X$4:$Y$11,2,FALSE)&amp;$S$1&amp;A766,作業ｼｰﾄ!$B$4:$N$709,12,FALSE)</f>
        <v>#N/A</v>
      </c>
      <c r="U766" s="29" t="e">
        <f>VLOOKUP(VLOOKUP($N$1,$X$4:$Y$11,2,FALSE)&amp;$S$1&amp;A766,作業ｼｰﾄ!$B$4:$N$709,13,FALSE)</f>
        <v>#N/A</v>
      </c>
    </row>
    <row r="767" spans="1:21" ht="15.75" hidden="1" customHeight="1" x14ac:dyDescent="0.15">
      <c r="A767" s="3">
        <v>764</v>
      </c>
      <c r="B767" s="3">
        <f>IF(COUNTIF($I$4:L767,I767)=1,1,0)</f>
        <v>0</v>
      </c>
      <c r="C767" s="3" t="str">
        <f>IF(B767=0,"",SUM($B$4:B767))</f>
        <v/>
      </c>
      <c r="D767" s="39" t="e">
        <f>VLOOKUP(VLOOKUP($N$1,$X$4:$Y$11,2,FALSE)&amp;$S$1&amp;A767,作業ｼｰﾄ!$B$4:$N$709,6,FALSE)</f>
        <v>#N/A</v>
      </c>
      <c r="E767" s="39"/>
      <c r="F767" s="39"/>
      <c r="G767" s="40" t="e">
        <f>VLOOKUP(VLOOKUP($N$1,$X$4:$Y$11,2,FALSE)&amp;$S$1&amp;A767,作業ｼｰﾄ!$B$4:$N$709,7,FALSE)</f>
        <v>#N/A</v>
      </c>
      <c r="H767" s="40"/>
      <c r="I767" s="38" t="e">
        <f>VLOOKUP(VLOOKUP($N$1,$X$4:$Y$11,2,FALSE)&amp;$S$1&amp;A767,作業ｼｰﾄ!$B$4:$N$709,8,FALSE)</f>
        <v>#N/A</v>
      </c>
      <c r="J767" s="38"/>
      <c r="K767" s="38"/>
      <c r="L767" s="38"/>
      <c r="M767" s="44" t="e">
        <f>VLOOKUP(VLOOKUP($N$1,$X$4:$Y$11,2,FALSE)&amp;$S$1&amp;A767,作業ｼｰﾄ!$B$4:$N$709,9,FALSE)</f>
        <v>#N/A</v>
      </c>
      <c r="N767" s="44"/>
      <c r="O767" s="44"/>
      <c r="P767" s="30" t="e">
        <f>VLOOKUP(VLOOKUP($N$1,$X$4:$Y$11,2,FALSE)&amp;$S$1&amp;A767,作業ｼｰﾄ!$B$4:$N$709,10,FALSE)</f>
        <v>#N/A</v>
      </c>
      <c r="Q767" s="39" t="e">
        <f>VLOOKUP(VLOOKUP($N$1,$X$4:$Y$11,2,FALSE)&amp;$S$1&amp;A767,作業ｼｰﾄ!$B$4:$N$709,11,FALSE)</f>
        <v>#N/A</v>
      </c>
      <c r="R767" s="39"/>
      <c r="S767" s="39"/>
      <c r="T767" s="19" t="e">
        <f>VLOOKUP(VLOOKUP($N$1,$X$4:$Y$11,2,FALSE)&amp;$S$1&amp;A767,作業ｼｰﾄ!$B$4:$N$709,12,FALSE)</f>
        <v>#N/A</v>
      </c>
      <c r="U767" s="29" t="e">
        <f>VLOOKUP(VLOOKUP($N$1,$X$4:$Y$11,2,FALSE)&amp;$S$1&amp;A767,作業ｼｰﾄ!$B$4:$N$709,13,FALSE)</f>
        <v>#N/A</v>
      </c>
    </row>
    <row r="768" spans="1:21" ht="15.75" hidden="1" customHeight="1" x14ac:dyDescent="0.15">
      <c r="A768" s="3">
        <v>765</v>
      </c>
      <c r="B768" s="3">
        <f>IF(COUNTIF($I$4:L768,I768)=1,1,0)</f>
        <v>0</v>
      </c>
      <c r="C768" s="3" t="str">
        <f>IF(B768=0,"",SUM($B$4:B768))</f>
        <v/>
      </c>
      <c r="D768" s="39" t="e">
        <f>VLOOKUP(VLOOKUP($N$1,$X$4:$Y$11,2,FALSE)&amp;$S$1&amp;A768,作業ｼｰﾄ!$B$4:$N$709,6,FALSE)</f>
        <v>#N/A</v>
      </c>
      <c r="E768" s="39"/>
      <c r="F768" s="39"/>
      <c r="G768" s="40" t="e">
        <f>VLOOKUP(VLOOKUP($N$1,$X$4:$Y$11,2,FALSE)&amp;$S$1&amp;A768,作業ｼｰﾄ!$B$4:$N$709,7,FALSE)</f>
        <v>#N/A</v>
      </c>
      <c r="H768" s="40"/>
      <c r="I768" s="38" t="e">
        <f>VLOOKUP(VLOOKUP($N$1,$X$4:$Y$11,2,FALSE)&amp;$S$1&amp;A768,作業ｼｰﾄ!$B$4:$N$709,8,FALSE)</f>
        <v>#N/A</v>
      </c>
      <c r="J768" s="38"/>
      <c r="K768" s="38"/>
      <c r="L768" s="38"/>
      <c r="M768" s="44" t="e">
        <f>VLOOKUP(VLOOKUP($N$1,$X$4:$Y$11,2,FALSE)&amp;$S$1&amp;A768,作業ｼｰﾄ!$B$4:$N$709,9,FALSE)</f>
        <v>#N/A</v>
      </c>
      <c r="N768" s="44"/>
      <c r="O768" s="44"/>
      <c r="P768" s="30" t="e">
        <f>VLOOKUP(VLOOKUP($N$1,$X$4:$Y$11,2,FALSE)&amp;$S$1&amp;A768,作業ｼｰﾄ!$B$4:$N$709,10,FALSE)</f>
        <v>#N/A</v>
      </c>
      <c r="Q768" s="39" t="e">
        <f>VLOOKUP(VLOOKUP($N$1,$X$4:$Y$11,2,FALSE)&amp;$S$1&amp;A768,作業ｼｰﾄ!$B$4:$N$709,11,FALSE)</f>
        <v>#N/A</v>
      </c>
      <c r="R768" s="39"/>
      <c r="S768" s="39"/>
      <c r="T768" s="19" t="e">
        <f>VLOOKUP(VLOOKUP($N$1,$X$4:$Y$11,2,FALSE)&amp;$S$1&amp;A768,作業ｼｰﾄ!$B$4:$N$709,12,FALSE)</f>
        <v>#N/A</v>
      </c>
      <c r="U768" s="29" t="e">
        <f>VLOOKUP(VLOOKUP($N$1,$X$4:$Y$11,2,FALSE)&amp;$S$1&amp;A768,作業ｼｰﾄ!$B$4:$N$709,13,FALSE)</f>
        <v>#N/A</v>
      </c>
    </row>
    <row r="769" spans="1:21" ht="15.75" hidden="1" customHeight="1" x14ac:dyDescent="0.15">
      <c r="A769" s="3">
        <v>766</v>
      </c>
      <c r="B769" s="3">
        <f>IF(COUNTIF($I$4:L769,I769)=1,1,0)</f>
        <v>0</v>
      </c>
      <c r="C769" s="3" t="str">
        <f>IF(B769=0,"",SUM($B$4:B769))</f>
        <v/>
      </c>
      <c r="D769" s="39" t="e">
        <f>VLOOKUP(VLOOKUP($N$1,$X$4:$Y$11,2,FALSE)&amp;$S$1&amp;A769,作業ｼｰﾄ!$B$4:$N$709,6,FALSE)</f>
        <v>#N/A</v>
      </c>
      <c r="E769" s="39"/>
      <c r="F769" s="39"/>
      <c r="G769" s="40" t="e">
        <f>VLOOKUP(VLOOKUP($N$1,$X$4:$Y$11,2,FALSE)&amp;$S$1&amp;A769,作業ｼｰﾄ!$B$4:$N$709,7,FALSE)</f>
        <v>#N/A</v>
      </c>
      <c r="H769" s="40"/>
      <c r="I769" s="38" t="e">
        <f>VLOOKUP(VLOOKUP($N$1,$X$4:$Y$11,2,FALSE)&amp;$S$1&amp;A769,作業ｼｰﾄ!$B$4:$N$709,8,FALSE)</f>
        <v>#N/A</v>
      </c>
      <c r="J769" s="38"/>
      <c r="K769" s="38"/>
      <c r="L769" s="38"/>
      <c r="M769" s="44" t="e">
        <f>VLOOKUP(VLOOKUP($N$1,$X$4:$Y$11,2,FALSE)&amp;$S$1&amp;A769,作業ｼｰﾄ!$B$4:$N$709,9,FALSE)</f>
        <v>#N/A</v>
      </c>
      <c r="N769" s="44"/>
      <c r="O769" s="44"/>
      <c r="P769" s="30" t="e">
        <f>VLOOKUP(VLOOKUP($N$1,$X$4:$Y$11,2,FALSE)&amp;$S$1&amp;A769,作業ｼｰﾄ!$B$4:$N$709,10,FALSE)</f>
        <v>#N/A</v>
      </c>
      <c r="Q769" s="39" t="e">
        <f>VLOOKUP(VLOOKUP($N$1,$X$4:$Y$11,2,FALSE)&amp;$S$1&amp;A769,作業ｼｰﾄ!$B$4:$N$709,11,FALSE)</f>
        <v>#N/A</v>
      </c>
      <c r="R769" s="39"/>
      <c r="S769" s="39"/>
      <c r="T769" s="19" t="e">
        <f>VLOOKUP(VLOOKUP($N$1,$X$4:$Y$11,2,FALSE)&amp;$S$1&amp;A769,作業ｼｰﾄ!$B$4:$N$709,12,FALSE)</f>
        <v>#N/A</v>
      </c>
      <c r="U769" s="29" t="e">
        <f>VLOOKUP(VLOOKUP($N$1,$X$4:$Y$11,2,FALSE)&amp;$S$1&amp;A769,作業ｼｰﾄ!$B$4:$N$709,13,FALSE)</f>
        <v>#N/A</v>
      </c>
    </row>
    <row r="770" spans="1:21" ht="15.75" hidden="1" customHeight="1" x14ac:dyDescent="0.15">
      <c r="A770" s="3">
        <v>767</v>
      </c>
      <c r="B770" s="3">
        <f>IF(COUNTIF($I$4:L770,I770)=1,1,0)</f>
        <v>0</v>
      </c>
      <c r="C770" s="3" t="str">
        <f>IF(B770=0,"",SUM($B$4:B770))</f>
        <v/>
      </c>
      <c r="D770" s="39" t="e">
        <f>VLOOKUP(VLOOKUP($N$1,$X$4:$Y$11,2,FALSE)&amp;$S$1&amp;A770,作業ｼｰﾄ!$B$4:$N$709,6,FALSE)</f>
        <v>#N/A</v>
      </c>
      <c r="E770" s="39"/>
      <c r="F770" s="39"/>
      <c r="G770" s="40" t="e">
        <f>VLOOKUP(VLOOKUP($N$1,$X$4:$Y$11,2,FALSE)&amp;$S$1&amp;A770,作業ｼｰﾄ!$B$4:$N$709,7,FALSE)</f>
        <v>#N/A</v>
      </c>
      <c r="H770" s="40"/>
      <c r="I770" s="38" t="e">
        <f>VLOOKUP(VLOOKUP($N$1,$X$4:$Y$11,2,FALSE)&amp;$S$1&amp;A770,作業ｼｰﾄ!$B$4:$N$709,8,FALSE)</f>
        <v>#N/A</v>
      </c>
      <c r="J770" s="38"/>
      <c r="K770" s="38"/>
      <c r="L770" s="38"/>
      <c r="M770" s="44" t="e">
        <f>VLOOKUP(VLOOKUP($N$1,$X$4:$Y$11,2,FALSE)&amp;$S$1&amp;A770,作業ｼｰﾄ!$B$4:$N$709,9,FALSE)</f>
        <v>#N/A</v>
      </c>
      <c r="N770" s="44"/>
      <c r="O770" s="44"/>
      <c r="P770" s="30" t="e">
        <f>VLOOKUP(VLOOKUP($N$1,$X$4:$Y$11,2,FALSE)&amp;$S$1&amp;A770,作業ｼｰﾄ!$B$4:$N$709,10,FALSE)</f>
        <v>#N/A</v>
      </c>
      <c r="Q770" s="39" t="e">
        <f>VLOOKUP(VLOOKUP($N$1,$X$4:$Y$11,2,FALSE)&amp;$S$1&amp;A770,作業ｼｰﾄ!$B$4:$N$709,11,FALSE)</f>
        <v>#N/A</v>
      </c>
      <c r="R770" s="39"/>
      <c r="S770" s="39"/>
      <c r="T770" s="19" t="e">
        <f>VLOOKUP(VLOOKUP($N$1,$X$4:$Y$11,2,FALSE)&amp;$S$1&amp;A770,作業ｼｰﾄ!$B$4:$N$709,12,FALSE)</f>
        <v>#N/A</v>
      </c>
      <c r="U770" s="29" t="e">
        <f>VLOOKUP(VLOOKUP($N$1,$X$4:$Y$11,2,FALSE)&amp;$S$1&amp;A770,作業ｼｰﾄ!$B$4:$N$709,13,FALSE)</f>
        <v>#N/A</v>
      </c>
    </row>
    <row r="771" spans="1:21" ht="15.75" hidden="1" customHeight="1" x14ac:dyDescent="0.15">
      <c r="A771" s="3">
        <v>768</v>
      </c>
      <c r="B771" s="3">
        <f>IF(COUNTIF($I$4:L771,I771)=1,1,0)</f>
        <v>0</v>
      </c>
      <c r="C771" s="3" t="str">
        <f>IF(B771=0,"",SUM($B$4:B771))</f>
        <v/>
      </c>
      <c r="D771" s="39" t="e">
        <f>VLOOKUP(VLOOKUP($N$1,$X$4:$Y$11,2,FALSE)&amp;$S$1&amp;A771,作業ｼｰﾄ!$B$4:$N$709,6,FALSE)</f>
        <v>#N/A</v>
      </c>
      <c r="E771" s="39"/>
      <c r="F771" s="39"/>
      <c r="G771" s="40" t="e">
        <f>VLOOKUP(VLOOKUP($N$1,$X$4:$Y$11,2,FALSE)&amp;$S$1&amp;A771,作業ｼｰﾄ!$B$4:$N$709,7,FALSE)</f>
        <v>#N/A</v>
      </c>
      <c r="H771" s="40"/>
      <c r="I771" s="38" t="e">
        <f>VLOOKUP(VLOOKUP($N$1,$X$4:$Y$11,2,FALSE)&amp;$S$1&amp;A771,作業ｼｰﾄ!$B$4:$N$709,8,FALSE)</f>
        <v>#N/A</v>
      </c>
      <c r="J771" s="38"/>
      <c r="K771" s="38"/>
      <c r="L771" s="38"/>
      <c r="M771" s="44" t="e">
        <f>VLOOKUP(VLOOKUP($N$1,$X$4:$Y$11,2,FALSE)&amp;$S$1&amp;A771,作業ｼｰﾄ!$B$4:$N$709,9,FALSE)</f>
        <v>#N/A</v>
      </c>
      <c r="N771" s="44"/>
      <c r="O771" s="44"/>
      <c r="P771" s="30" t="e">
        <f>VLOOKUP(VLOOKUP($N$1,$X$4:$Y$11,2,FALSE)&amp;$S$1&amp;A771,作業ｼｰﾄ!$B$4:$N$709,10,FALSE)</f>
        <v>#N/A</v>
      </c>
      <c r="Q771" s="39" t="e">
        <f>VLOOKUP(VLOOKUP($N$1,$X$4:$Y$11,2,FALSE)&amp;$S$1&amp;A771,作業ｼｰﾄ!$B$4:$N$709,11,FALSE)</f>
        <v>#N/A</v>
      </c>
      <c r="R771" s="39"/>
      <c r="S771" s="39"/>
      <c r="T771" s="19" t="e">
        <f>VLOOKUP(VLOOKUP($N$1,$X$4:$Y$11,2,FALSE)&amp;$S$1&amp;A771,作業ｼｰﾄ!$B$4:$N$709,12,FALSE)</f>
        <v>#N/A</v>
      </c>
      <c r="U771" s="29" t="e">
        <f>VLOOKUP(VLOOKUP($N$1,$X$4:$Y$11,2,FALSE)&amp;$S$1&amp;A771,作業ｼｰﾄ!$B$4:$N$709,13,FALSE)</f>
        <v>#N/A</v>
      </c>
    </row>
    <row r="772" spans="1:21" ht="15.75" hidden="1" customHeight="1" x14ac:dyDescent="0.15">
      <c r="A772" s="3">
        <v>769</v>
      </c>
      <c r="B772" s="3">
        <f>IF(COUNTIF($I$4:L772,I772)=1,1,0)</f>
        <v>0</v>
      </c>
      <c r="C772" s="3" t="str">
        <f>IF(B772=0,"",SUM($B$4:B772))</f>
        <v/>
      </c>
      <c r="D772" s="39" t="e">
        <f>VLOOKUP(VLOOKUP($N$1,$X$4:$Y$11,2,FALSE)&amp;$S$1&amp;A772,作業ｼｰﾄ!$B$4:$N$709,6,FALSE)</f>
        <v>#N/A</v>
      </c>
      <c r="E772" s="39"/>
      <c r="F772" s="39"/>
      <c r="G772" s="40" t="e">
        <f>VLOOKUP(VLOOKUP($N$1,$X$4:$Y$11,2,FALSE)&amp;$S$1&amp;A772,作業ｼｰﾄ!$B$4:$N$709,7,FALSE)</f>
        <v>#N/A</v>
      </c>
      <c r="H772" s="40"/>
      <c r="I772" s="38" t="e">
        <f>VLOOKUP(VLOOKUP($N$1,$X$4:$Y$11,2,FALSE)&amp;$S$1&amp;A772,作業ｼｰﾄ!$B$4:$N$709,8,FALSE)</f>
        <v>#N/A</v>
      </c>
      <c r="J772" s="38"/>
      <c r="K772" s="38"/>
      <c r="L772" s="38"/>
      <c r="M772" s="44" t="e">
        <f>VLOOKUP(VLOOKUP($N$1,$X$4:$Y$11,2,FALSE)&amp;$S$1&amp;A772,作業ｼｰﾄ!$B$4:$N$709,9,FALSE)</f>
        <v>#N/A</v>
      </c>
      <c r="N772" s="44"/>
      <c r="O772" s="44"/>
      <c r="P772" s="30" t="e">
        <f>VLOOKUP(VLOOKUP($N$1,$X$4:$Y$11,2,FALSE)&amp;$S$1&amp;A772,作業ｼｰﾄ!$B$4:$N$709,10,FALSE)</f>
        <v>#N/A</v>
      </c>
      <c r="Q772" s="39" t="e">
        <f>VLOOKUP(VLOOKUP($N$1,$X$4:$Y$11,2,FALSE)&amp;$S$1&amp;A772,作業ｼｰﾄ!$B$4:$N$709,11,FALSE)</f>
        <v>#N/A</v>
      </c>
      <c r="R772" s="39"/>
      <c r="S772" s="39"/>
      <c r="T772" s="19" t="e">
        <f>VLOOKUP(VLOOKUP($N$1,$X$4:$Y$11,2,FALSE)&amp;$S$1&amp;A772,作業ｼｰﾄ!$B$4:$N$709,12,FALSE)</f>
        <v>#N/A</v>
      </c>
      <c r="U772" s="29" t="e">
        <f>VLOOKUP(VLOOKUP($N$1,$X$4:$Y$11,2,FALSE)&amp;$S$1&amp;A772,作業ｼｰﾄ!$B$4:$N$709,13,FALSE)</f>
        <v>#N/A</v>
      </c>
    </row>
    <row r="773" spans="1:21" ht="15.75" hidden="1" customHeight="1" x14ac:dyDescent="0.15">
      <c r="A773" s="3">
        <v>770</v>
      </c>
      <c r="B773" s="3">
        <f>IF(COUNTIF($I$4:L773,I773)=1,1,0)</f>
        <v>0</v>
      </c>
      <c r="C773" s="3" t="str">
        <f>IF(B773=0,"",SUM($B$4:B773))</f>
        <v/>
      </c>
      <c r="D773" s="39" t="e">
        <f>VLOOKUP(VLOOKUP($N$1,$X$4:$Y$11,2,FALSE)&amp;$S$1&amp;A773,作業ｼｰﾄ!$B$4:$N$709,6,FALSE)</f>
        <v>#N/A</v>
      </c>
      <c r="E773" s="39"/>
      <c r="F773" s="39"/>
      <c r="G773" s="40" t="e">
        <f>VLOOKUP(VLOOKUP($N$1,$X$4:$Y$11,2,FALSE)&amp;$S$1&amp;A773,作業ｼｰﾄ!$B$4:$N$709,7,FALSE)</f>
        <v>#N/A</v>
      </c>
      <c r="H773" s="40"/>
      <c r="I773" s="38" t="e">
        <f>VLOOKUP(VLOOKUP($N$1,$X$4:$Y$11,2,FALSE)&amp;$S$1&amp;A773,作業ｼｰﾄ!$B$4:$N$709,8,FALSE)</f>
        <v>#N/A</v>
      </c>
      <c r="J773" s="38"/>
      <c r="K773" s="38"/>
      <c r="L773" s="38"/>
      <c r="M773" s="44" t="e">
        <f>VLOOKUP(VLOOKUP($N$1,$X$4:$Y$11,2,FALSE)&amp;$S$1&amp;A773,作業ｼｰﾄ!$B$4:$N$709,9,FALSE)</f>
        <v>#N/A</v>
      </c>
      <c r="N773" s="44"/>
      <c r="O773" s="44"/>
      <c r="P773" s="30" t="e">
        <f>VLOOKUP(VLOOKUP($N$1,$X$4:$Y$11,2,FALSE)&amp;$S$1&amp;A773,作業ｼｰﾄ!$B$4:$N$709,10,FALSE)</f>
        <v>#N/A</v>
      </c>
      <c r="Q773" s="39" t="e">
        <f>VLOOKUP(VLOOKUP($N$1,$X$4:$Y$11,2,FALSE)&amp;$S$1&amp;A773,作業ｼｰﾄ!$B$4:$N$709,11,FALSE)</f>
        <v>#N/A</v>
      </c>
      <c r="R773" s="39"/>
      <c r="S773" s="39"/>
      <c r="T773" s="19" t="e">
        <f>VLOOKUP(VLOOKUP($N$1,$X$4:$Y$11,2,FALSE)&amp;$S$1&amp;A773,作業ｼｰﾄ!$B$4:$N$709,12,FALSE)</f>
        <v>#N/A</v>
      </c>
      <c r="U773" s="29" t="e">
        <f>VLOOKUP(VLOOKUP($N$1,$X$4:$Y$11,2,FALSE)&amp;$S$1&amp;A773,作業ｼｰﾄ!$B$4:$N$709,13,FALSE)</f>
        <v>#N/A</v>
      </c>
    </row>
    <row r="774" spans="1:21" ht="15.75" hidden="1" customHeight="1" x14ac:dyDescent="0.15">
      <c r="A774" s="3">
        <v>771</v>
      </c>
      <c r="B774" s="3">
        <f>IF(COUNTIF($I$4:L774,I774)=1,1,0)</f>
        <v>0</v>
      </c>
      <c r="C774" s="3" t="str">
        <f>IF(B774=0,"",SUM($B$4:B774))</f>
        <v/>
      </c>
      <c r="D774" s="39" t="e">
        <f>VLOOKUP(VLOOKUP($N$1,$X$4:$Y$11,2,FALSE)&amp;$S$1&amp;A774,作業ｼｰﾄ!$B$4:$N$709,6,FALSE)</f>
        <v>#N/A</v>
      </c>
      <c r="E774" s="39"/>
      <c r="F774" s="39"/>
      <c r="G774" s="40" t="e">
        <f>VLOOKUP(VLOOKUP($N$1,$X$4:$Y$11,2,FALSE)&amp;$S$1&amp;A774,作業ｼｰﾄ!$B$4:$N$709,7,FALSE)</f>
        <v>#N/A</v>
      </c>
      <c r="H774" s="40"/>
      <c r="I774" s="38" t="e">
        <f>VLOOKUP(VLOOKUP($N$1,$X$4:$Y$11,2,FALSE)&amp;$S$1&amp;A774,作業ｼｰﾄ!$B$4:$N$709,8,FALSE)</f>
        <v>#N/A</v>
      </c>
      <c r="J774" s="38"/>
      <c r="K774" s="38"/>
      <c r="L774" s="38"/>
      <c r="M774" s="44" t="e">
        <f>VLOOKUP(VLOOKUP($N$1,$X$4:$Y$11,2,FALSE)&amp;$S$1&amp;A774,作業ｼｰﾄ!$B$4:$N$709,9,FALSE)</f>
        <v>#N/A</v>
      </c>
      <c r="N774" s="44"/>
      <c r="O774" s="44"/>
      <c r="P774" s="30" t="e">
        <f>VLOOKUP(VLOOKUP($N$1,$X$4:$Y$11,2,FALSE)&amp;$S$1&amp;A774,作業ｼｰﾄ!$B$4:$N$709,10,FALSE)</f>
        <v>#N/A</v>
      </c>
      <c r="Q774" s="39" t="e">
        <f>VLOOKUP(VLOOKUP($N$1,$X$4:$Y$11,2,FALSE)&amp;$S$1&amp;A774,作業ｼｰﾄ!$B$4:$N$709,11,FALSE)</f>
        <v>#N/A</v>
      </c>
      <c r="R774" s="39"/>
      <c r="S774" s="39"/>
      <c r="T774" s="19" t="e">
        <f>VLOOKUP(VLOOKUP($N$1,$X$4:$Y$11,2,FALSE)&amp;$S$1&amp;A774,作業ｼｰﾄ!$B$4:$N$709,12,FALSE)</f>
        <v>#N/A</v>
      </c>
      <c r="U774" s="29" t="e">
        <f>VLOOKUP(VLOOKUP($N$1,$X$4:$Y$11,2,FALSE)&amp;$S$1&amp;A774,作業ｼｰﾄ!$B$4:$N$709,13,FALSE)</f>
        <v>#N/A</v>
      </c>
    </row>
    <row r="775" spans="1:21" ht="15.75" hidden="1" customHeight="1" x14ac:dyDescent="0.15">
      <c r="A775" s="3">
        <v>772</v>
      </c>
      <c r="B775" s="3">
        <f>IF(COUNTIF($I$4:L775,I775)=1,1,0)</f>
        <v>0</v>
      </c>
      <c r="C775" s="3" t="str">
        <f>IF(B775=0,"",SUM($B$4:B775))</f>
        <v/>
      </c>
      <c r="D775" s="39" t="e">
        <f>VLOOKUP(VLOOKUP($N$1,$X$4:$Y$11,2,FALSE)&amp;$S$1&amp;A775,作業ｼｰﾄ!$B$4:$N$709,6,FALSE)</f>
        <v>#N/A</v>
      </c>
      <c r="E775" s="39"/>
      <c r="F775" s="39"/>
      <c r="G775" s="40" t="e">
        <f>VLOOKUP(VLOOKUP($N$1,$X$4:$Y$11,2,FALSE)&amp;$S$1&amp;A775,作業ｼｰﾄ!$B$4:$N$709,7,FALSE)</f>
        <v>#N/A</v>
      </c>
      <c r="H775" s="40"/>
      <c r="I775" s="38" t="e">
        <f>VLOOKUP(VLOOKUP($N$1,$X$4:$Y$11,2,FALSE)&amp;$S$1&amp;A775,作業ｼｰﾄ!$B$4:$N$709,8,FALSE)</f>
        <v>#N/A</v>
      </c>
      <c r="J775" s="38"/>
      <c r="K775" s="38"/>
      <c r="L775" s="38"/>
      <c r="M775" s="44" t="e">
        <f>VLOOKUP(VLOOKUP($N$1,$X$4:$Y$11,2,FALSE)&amp;$S$1&amp;A775,作業ｼｰﾄ!$B$4:$N$709,9,FALSE)</f>
        <v>#N/A</v>
      </c>
      <c r="N775" s="44"/>
      <c r="O775" s="44"/>
      <c r="P775" s="30" t="e">
        <f>VLOOKUP(VLOOKUP($N$1,$X$4:$Y$11,2,FALSE)&amp;$S$1&amp;A775,作業ｼｰﾄ!$B$4:$N$709,10,FALSE)</f>
        <v>#N/A</v>
      </c>
      <c r="Q775" s="39" t="e">
        <f>VLOOKUP(VLOOKUP($N$1,$X$4:$Y$11,2,FALSE)&amp;$S$1&amp;A775,作業ｼｰﾄ!$B$4:$N$709,11,FALSE)</f>
        <v>#N/A</v>
      </c>
      <c r="R775" s="39"/>
      <c r="S775" s="39"/>
      <c r="T775" s="19" t="e">
        <f>VLOOKUP(VLOOKUP($N$1,$X$4:$Y$11,2,FALSE)&amp;$S$1&amp;A775,作業ｼｰﾄ!$B$4:$N$709,12,FALSE)</f>
        <v>#N/A</v>
      </c>
      <c r="U775" s="29" t="e">
        <f>VLOOKUP(VLOOKUP($N$1,$X$4:$Y$11,2,FALSE)&amp;$S$1&amp;A775,作業ｼｰﾄ!$B$4:$N$709,13,FALSE)</f>
        <v>#N/A</v>
      </c>
    </row>
    <row r="776" spans="1:21" ht="15.75" hidden="1" customHeight="1" x14ac:dyDescent="0.15">
      <c r="A776" s="3">
        <v>773</v>
      </c>
      <c r="B776" s="3">
        <f>IF(COUNTIF($I$4:L776,I776)=1,1,0)</f>
        <v>0</v>
      </c>
      <c r="C776" s="3" t="str">
        <f>IF(B776=0,"",SUM($B$4:B776))</f>
        <v/>
      </c>
      <c r="D776" s="39" t="e">
        <f>VLOOKUP(VLOOKUP($N$1,$X$4:$Y$11,2,FALSE)&amp;$S$1&amp;A776,作業ｼｰﾄ!$B$4:$N$709,6,FALSE)</f>
        <v>#N/A</v>
      </c>
      <c r="E776" s="39"/>
      <c r="F776" s="39"/>
      <c r="G776" s="40" t="e">
        <f>VLOOKUP(VLOOKUP($N$1,$X$4:$Y$11,2,FALSE)&amp;$S$1&amp;A776,作業ｼｰﾄ!$B$4:$N$709,7,FALSE)</f>
        <v>#N/A</v>
      </c>
      <c r="H776" s="40"/>
      <c r="I776" s="38" t="e">
        <f>VLOOKUP(VLOOKUP($N$1,$X$4:$Y$11,2,FALSE)&amp;$S$1&amp;A776,作業ｼｰﾄ!$B$4:$N$709,8,FALSE)</f>
        <v>#N/A</v>
      </c>
      <c r="J776" s="38"/>
      <c r="K776" s="38"/>
      <c r="L776" s="38"/>
      <c r="M776" s="44" t="e">
        <f>VLOOKUP(VLOOKUP($N$1,$X$4:$Y$11,2,FALSE)&amp;$S$1&amp;A776,作業ｼｰﾄ!$B$4:$N$709,9,FALSE)</f>
        <v>#N/A</v>
      </c>
      <c r="N776" s="44"/>
      <c r="O776" s="44"/>
      <c r="P776" s="30" t="e">
        <f>VLOOKUP(VLOOKUP($N$1,$X$4:$Y$11,2,FALSE)&amp;$S$1&amp;A776,作業ｼｰﾄ!$B$4:$N$709,10,FALSE)</f>
        <v>#N/A</v>
      </c>
      <c r="Q776" s="39" t="e">
        <f>VLOOKUP(VLOOKUP($N$1,$X$4:$Y$11,2,FALSE)&amp;$S$1&amp;A776,作業ｼｰﾄ!$B$4:$N$709,11,FALSE)</f>
        <v>#N/A</v>
      </c>
      <c r="R776" s="39"/>
      <c r="S776" s="39"/>
      <c r="T776" s="19" t="e">
        <f>VLOOKUP(VLOOKUP($N$1,$X$4:$Y$11,2,FALSE)&amp;$S$1&amp;A776,作業ｼｰﾄ!$B$4:$N$709,12,FALSE)</f>
        <v>#N/A</v>
      </c>
      <c r="U776" s="29" t="e">
        <f>VLOOKUP(VLOOKUP($N$1,$X$4:$Y$11,2,FALSE)&amp;$S$1&amp;A776,作業ｼｰﾄ!$B$4:$N$709,13,FALSE)</f>
        <v>#N/A</v>
      </c>
    </row>
    <row r="777" spans="1:21" ht="15.75" hidden="1" customHeight="1" x14ac:dyDescent="0.15">
      <c r="A777" s="3">
        <v>774</v>
      </c>
      <c r="B777" s="3">
        <f>IF(COUNTIF($I$4:L777,I777)=1,1,0)</f>
        <v>0</v>
      </c>
      <c r="C777" s="3" t="str">
        <f>IF(B777=0,"",SUM($B$4:B777))</f>
        <v/>
      </c>
      <c r="D777" s="39" t="e">
        <f>VLOOKUP(VLOOKUP($N$1,$X$4:$Y$11,2,FALSE)&amp;$S$1&amp;A777,作業ｼｰﾄ!$B$4:$N$709,6,FALSE)</f>
        <v>#N/A</v>
      </c>
      <c r="E777" s="39"/>
      <c r="F777" s="39"/>
      <c r="G777" s="40" t="e">
        <f>VLOOKUP(VLOOKUP($N$1,$X$4:$Y$11,2,FALSE)&amp;$S$1&amp;A777,作業ｼｰﾄ!$B$4:$N$709,7,FALSE)</f>
        <v>#N/A</v>
      </c>
      <c r="H777" s="40"/>
      <c r="I777" s="38" t="e">
        <f>VLOOKUP(VLOOKUP($N$1,$X$4:$Y$11,2,FALSE)&amp;$S$1&amp;A777,作業ｼｰﾄ!$B$4:$N$709,8,FALSE)</f>
        <v>#N/A</v>
      </c>
      <c r="J777" s="38"/>
      <c r="K777" s="38"/>
      <c r="L777" s="38"/>
      <c r="M777" s="44" t="e">
        <f>VLOOKUP(VLOOKUP($N$1,$X$4:$Y$11,2,FALSE)&amp;$S$1&amp;A777,作業ｼｰﾄ!$B$4:$N$709,9,FALSE)</f>
        <v>#N/A</v>
      </c>
      <c r="N777" s="44"/>
      <c r="O777" s="44"/>
      <c r="P777" s="30" t="e">
        <f>VLOOKUP(VLOOKUP($N$1,$X$4:$Y$11,2,FALSE)&amp;$S$1&amp;A777,作業ｼｰﾄ!$B$4:$N$709,10,FALSE)</f>
        <v>#N/A</v>
      </c>
      <c r="Q777" s="39" t="e">
        <f>VLOOKUP(VLOOKUP($N$1,$X$4:$Y$11,2,FALSE)&amp;$S$1&amp;A777,作業ｼｰﾄ!$B$4:$N$709,11,FALSE)</f>
        <v>#N/A</v>
      </c>
      <c r="R777" s="39"/>
      <c r="S777" s="39"/>
      <c r="T777" s="19" t="e">
        <f>VLOOKUP(VLOOKUP($N$1,$X$4:$Y$11,2,FALSE)&amp;$S$1&amp;A777,作業ｼｰﾄ!$B$4:$N$709,12,FALSE)</f>
        <v>#N/A</v>
      </c>
      <c r="U777" s="29" t="e">
        <f>VLOOKUP(VLOOKUP($N$1,$X$4:$Y$11,2,FALSE)&amp;$S$1&amp;A777,作業ｼｰﾄ!$B$4:$N$709,13,FALSE)</f>
        <v>#N/A</v>
      </c>
    </row>
    <row r="778" spans="1:21" ht="15.75" hidden="1" customHeight="1" x14ac:dyDescent="0.15">
      <c r="A778" s="3">
        <v>775</v>
      </c>
      <c r="B778" s="3">
        <f>IF(COUNTIF($I$4:L778,I778)=1,1,0)</f>
        <v>0</v>
      </c>
      <c r="C778" s="3" t="str">
        <f>IF(B778=0,"",SUM($B$4:B778))</f>
        <v/>
      </c>
      <c r="D778" s="39" t="e">
        <f>VLOOKUP(VLOOKUP($N$1,$X$4:$Y$11,2,FALSE)&amp;$S$1&amp;A778,作業ｼｰﾄ!$B$4:$N$709,6,FALSE)</f>
        <v>#N/A</v>
      </c>
      <c r="E778" s="39"/>
      <c r="F778" s="39"/>
      <c r="G778" s="40" t="e">
        <f>VLOOKUP(VLOOKUP($N$1,$X$4:$Y$11,2,FALSE)&amp;$S$1&amp;A778,作業ｼｰﾄ!$B$4:$N$709,7,FALSE)</f>
        <v>#N/A</v>
      </c>
      <c r="H778" s="40"/>
      <c r="I778" s="38" t="e">
        <f>VLOOKUP(VLOOKUP($N$1,$X$4:$Y$11,2,FALSE)&amp;$S$1&amp;A778,作業ｼｰﾄ!$B$4:$N$709,8,FALSE)</f>
        <v>#N/A</v>
      </c>
      <c r="J778" s="38"/>
      <c r="K778" s="38"/>
      <c r="L778" s="38"/>
      <c r="M778" s="44" t="e">
        <f>VLOOKUP(VLOOKUP($N$1,$X$4:$Y$11,2,FALSE)&amp;$S$1&amp;A778,作業ｼｰﾄ!$B$4:$N$709,9,FALSE)</f>
        <v>#N/A</v>
      </c>
      <c r="N778" s="44"/>
      <c r="O778" s="44"/>
      <c r="P778" s="30" t="e">
        <f>VLOOKUP(VLOOKUP($N$1,$X$4:$Y$11,2,FALSE)&amp;$S$1&amp;A778,作業ｼｰﾄ!$B$4:$N$709,10,FALSE)</f>
        <v>#N/A</v>
      </c>
      <c r="Q778" s="39" t="e">
        <f>VLOOKUP(VLOOKUP($N$1,$X$4:$Y$11,2,FALSE)&amp;$S$1&amp;A778,作業ｼｰﾄ!$B$4:$N$709,11,FALSE)</f>
        <v>#N/A</v>
      </c>
      <c r="R778" s="39"/>
      <c r="S778" s="39"/>
      <c r="T778" s="19" t="e">
        <f>VLOOKUP(VLOOKUP($N$1,$X$4:$Y$11,2,FALSE)&amp;$S$1&amp;A778,作業ｼｰﾄ!$B$4:$N$709,12,FALSE)</f>
        <v>#N/A</v>
      </c>
      <c r="U778" s="29" t="e">
        <f>VLOOKUP(VLOOKUP($N$1,$X$4:$Y$11,2,FALSE)&amp;$S$1&amp;A778,作業ｼｰﾄ!$B$4:$N$709,13,FALSE)</f>
        <v>#N/A</v>
      </c>
    </row>
    <row r="779" spans="1:21" ht="15.75" hidden="1" customHeight="1" x14ac:dyDescent="0.15">
      <c r="A779" s="3">
        <v>776</v>
      </c>
      <c r="B779" s="3">
        <f>IF(COUNTIF($I$4:L779,I779)=1,1,0)</f>
        <v>0</v>
      </c>
      <c r="C779" s="3" t="str">
        <f>IF(B779=0,"",SUM($B$4:B779))</f>
        <v/>
      </c>
      <c r="D779" s="39" t="e">
        <f>VLOOKUP(VLOOKUP($N$1,$X$4:$Y$11,2,FALSE)&amp;$S$1&amp;A779,作業ｼｰﾄ!$B$4:$N$709,6,FALSE)</f>
        <v>#N/A</v>
      </c>
      <c r="E779" s="39"/>
      <c r="F779" s="39"/>
      <c r="G779" s="40" t="e">
        <f>VLOOKUP(VLOOKUP($N$1,$X$4:$Y$11,2,FALSE)&amp;$S$1&amp;A779,作業ｼｰﾄ!$B$4:$N$709,7,FALSE)</f>
        <v>#N/A</v>
      </c>
      <c r="H779" s="40"/>
      <c r="I779" s="38" t="e">
        <f>VLOOKUP(VLOOKUP($N$1,$X$4:$Y$11,2,FALSE)&amp;$S$1&amp;A779,作業ｼｰﾄ!$B$4:$N$709,8,FALSE)</f>
        <v>#N/A</v>
      </c>
      <c r="J779" s="38"/>
      <c r="K779" s="38"/>
      <c r="L779" s="38"/>
      <c r="M779" s="44" t="e">
        <f>VLOOKUP(VLOOKUP($N$1,$X$4:$Y$11,2,FALSE)&amp;$S$1&amp;A779,作業ｼｰﾄ!$B$4:$N$709,9,FALSE)</f>
        <v>#N/A</v>
      </c>
      <c r="N779" s="44"/>
      <c r="O779" s="44"/>
      <c r="P779" s="30" t="e">
        <f>VLOOKUP(VLOOKUP($N$1,$X$4:$Y$11,2,FALSE)&amp;$S$1&amp;A779,作業ｼｰﾄ!$B$4:$N$709,10,FALSE)</f>
        <v>#N/A</v>
      </c>
      <c r="Q779" s="39" t="e">
        <f>VLOOKUP(VLOOKUP($N$1,$X$4:$Y$11,2,FALSE)&amp;$S$1&amp;A779,作業ｼｰﾄ!$B$4:$N$709,11,FALSE)</f>
        <v>#N/A</v>
      </c>
      <c r="R779" s="39"/>
      <c r="S779" s="39"/>
      <c r="T779" s="19" t="e">
        <f>VLOOKUP(VLOOKUP($N$1,$X$4:$Y$11,2,FALSE)&amp;$S$1&amp;A779,作業ｼｰﾄ!$B$4:$N$709,12,FALSE)</f>
        <v>#N/A</v>
      </c>
      <c r="U779" s="29" t="e">
        <f>VLOOKUP(VLOOKUP($N$1,$X$4:$Y$11,2,FALSE)&amp;$S$1&amp;A779,作業ｼｰﾄ!$B$4:$N$709,13,FALSE)</f>
        <v>#N/A</v>
      </c>
    </row>
    <row r="780" spans="1:21" ht="15.75" hidden="1" customHeight="1" x14ac:dyDescent="0.15">
      <c r="A780" s="3">
        <v>777</v>
      </c>
      <c r="B780" s="3">
        <f>IF(COUNTIF($I$4:L780,I780)=1,1,0)</f>
        <v>0</v>
      </c>
      <c r="C780" s="3" t="str">
        <f>IF(B780=0,"",SUM($B$4:B780))</f>
        <v/>
      </c>
      <c r="D780" s="39" t="e">
        <f>VLOOKUP(VLOOKUP($N$1,$X$4:$Y$11,2,FALSE)&amp;$S$1&amp;A780,作業ｼｰﾄ!$B$4:$N$709,6,FALSE)</f>
        <v>#N/A</v>
      </c>
      <c r="E780" s="39"/>
      <c r="F780" s="39"/>
      <c r="G780" s="40" t="e">
        <f>VLOOKUP(VLOOKUP($N$1,$X$4:$Y$11,2,FALSE)&amp;$S$1&amp;A780,作業ｼｰﾄ!$B$4:$N$709,7,FALSE)</f>
        <v>#N/A</v>
      </c>
      <c r="H780" s="40"/>
      <c r="I780" s="38" t="e">
        <f>VLOOKUP(VLOOKUP($N$1,$X$4:$Y$11,2,FALSE)&amp;$S$1&amp;A780,作業ｼｰﾄ!$B$4:$N$709,8,FALSE)</f>
        <v>#N/A</v>
      </c>
      <c r="J780" s="38"/>
      <c r="K780" s="38"/>
      <c r="L780" s="38"/>
      <c r="M780" s="44" t="e">
        <f>VLOOKUP(VLOOKUP($N$1,$X$4:$Y$11,2,FALSE)&amp;$S$1&amp;A780,作業ｼｰﾄ!$B$4:$N$709,9,FALSE)</f>
        <v>#N/A</v>
      </c>
      <c r="N780" s="44"/>
      <c r="O780" s="44"/>
      <c r="P780" s="30" t="e">
        <f>VLOOKUP(VLOOKUP($N$1,$X$4:$Y$11,2,FALSE)&amp;$S$1&amp;A780,作業ｼｰﾄ!$B$4:$N$709,10,FALSE)</f>
        <v>#N/A</v>
      </c>
      <c r="Q780" s="39" t="e">
        <f>VLOOKUP(VLOOKUP($N$1,$X$4:$Y$11,2,FALSE)&amp;$S$1&amp;A780,作業ｼｰﾄ!$B$4:$N$709,11,FALSE)</f>
        <v>#N/A</v>
      </c>
      <c r="R780" s="39"/>
      <c r="S780" s="39"/>
      <c r="T780" s="19" t="e">
        <f>VLOOKUP(VLOOKUP($N$1,$X$4:$Y$11,2,FALSE)&amp;$S$1&amp;A780,作業ｼｰﾄ!$B$4:$N$709,12,FALSE)</f>
        <v>#N/A</v>
      </c>
      <c r="U780" s="29" t="e">
        <f>VLOOKUP(VLOOKUP($N$1,$X$4:$Y$11,2,FALSE)&amp;$S$1&amp;A780,作業ｼｰﾄ!$B$4:$N$709,13,FALSE)</f>
        <v>#N/A</v>
      </c>
    </row>
    <row r="781" spans="1:21" ht="15.75" hidden="1" customHeight="1" x14ac:dyDescent="0.15">
      <c r="A781" s="3">
        <v>778</v>
      </c>
      <c r="B781" s="3">
        <f>IF(COUNTIF($I$4:L781,I781)=1,1,0)</f>
        <v>0</v>
      </c>
      <c r="C781" s="3" t="str">
        <f>IF(B781=0,"",SUM($B$4:B781))</f>
        <v/>
      </c>
      <c r="D781" s="39" t="e">
        <f>VLOOKUP(VLOOKUP($N$1,$X$4:$Y$11,2,FALSE)&amp;$S$1&amp;A781,作業ｼｰﾄ!$B$4:$N$709,6,FALSE)</f>
        <v>#N/A</v>
      </c>
      <c r="E781" s="39"/>
      <c r="F781" s="39"/>
      <c r="G781" s="40" t="e">
        <f>VLOOKUP(VLOOKUP($N$1,$X$4:$Y$11,2,FALSE)&amp;$S$1&amp;A781,作業ｼｰﾄ!$B$4:$N$709,7,FALSE)</f>
        <v>#N/A</v>
      </c>
      <c r="H781" s="40"/>
      <c r="I781" s="38" t="e">
        <f>VLOOKUP(VLOOKUP($N$1,$X$4:$Y$11,2,FALSE)&amp;$S$1&amp;A781,作業ｼｰﾄ!$B$4:$N$709,8,FALSE)</f>
        <v>#N/A</v>
      </c>
      <c r="J781" s="38"/>
      <c r="K781" s="38"/>
      <c r="L781" s="38"/>
      <c r="M781" s="44" t="e">
        <f>VLOOKUP(VLOOKUP($N$1,$X$4:$Y$11,2,FALSE)&amp;$S$1&amp;A781,作業ｼｰﾄ!$B$4:$N$709,9,FALSE)</f>
        <v>#N/A</v>
      </c>
      <c r="N781" s="44"/>
      <c r="O781" s="44"/>
      <c r="P781" s="30" t="e">
        <f>VLOOKUP(VLOOKUP($N$1,$X$4:$Y$11,2,FALSE)&amp;$S$1&amp;A781,作業ｼｰﾄ!$B$4:$N$709,10,FALSE)</f>
        <v>#N/A</v>
      </c>
      <c r="Q781" s="39" t="e">
        <f>VLOOKUP(VLOOKUP($N$1,$X$4:$Y$11,2,FALSE)&amp;$S$1&amp;A781,作業ｼｰﾄ!$B$4:$N$709,11,FALSE)</f>
        <v>#N/A</v>
      </c>
      <c r="R781" s="39"/>
      <c r="S781" s="39"/>
      <c r="T781" s="19" t="e">
        <f>VLOOKUP(VLOOKUP($N$1,$X$4:$Y$11,2,FALSE)&amp;$S$1&amp;A781,作業ｼｰﾄ!$B$4:$N$709,12,FALSE)</f>
        <v>#N/A</v>
      </c>
      <c r="U781" s="29" t="e">
        <f>VLOOKUP(VLOOKUP($N$1,$X$4:$Y$11,2,FALSE)&amp;$S$1&amp;A781,作業ｼｰﾄ!$B$4:$N$709,13,FALSE)</f>
        <v>#N/A</v>
      </c>
    </row>
    <row r="782" spans="1:21" ht="15.75" hidden="1" customHeight="1" x14ac:dyDescent="0.15">
      <c r="A782" s="3">
        <v>779</v>
      </c>
      <c r="B782" s="3">
        <f>IF(COUNTIF($I$4:L782,I782)=1,1,0)</f>
        <v>0</v>
      </c>
      <c r="C782" s="3" t="str">
        <f>IF(B782=0,"",SUM($B$4:B782))</f>
        <v/>
      </c>
      <c r="D782" s="39" t="e">
        <f>VLOOKUP(VLOOKUP($N$1,$X$4:$Y$11,2,FALSE)&amp;$S$1&amp;A782,作業ｼｰﾄ!$B$4:$N$709,6,FALSE)</f>
        <v>#N/A</v>
      </c>
      <c r="E782" s="39"/>
      <c r="F782" s="39"/>
      <c r="G782" s="40" t="e">
        <f>VLOOKUP(VLOOKUP($N$1,$X$4:$Y$11,2,FALSE)&amp;$S$1&amp;A782,作業ｼｰﾄ!$B$4:$N$709,7,FALSE)</f>
        <v>#N/A</v>
      </c>
      <c r="H782" s="40"/>
      <c r="I782" s="38" t="e">
        <f>VLOOKUP(VLOOKUP($N$1,$X$4:$Y$11,2,FALSE)&amp;$S$1&amp;A782,作業ｼｰﾄ!$B$4:$N$709,8,FALSE)</f>
        <v>#N/A</v>
      </c>
      <c r="J782" s="38"/>
      <c r="K782" s="38"/>
      <c r="L782" s="38"/>
      <c r="M782" s="44" t="e">
        <f>VLOOKUP(VLOOKUP($N$1,$X$4:$Y$11,2,FALSE)&amp;$S$1&amp;A782,作業ｼｰﾄ!$B$4:$N$709,9,FALSE)</f>
        <v>#N/A</v>
      </c>
      <c r="N782" s="44"/>
      <c r="O782" s="44"/>
      <c r="P782" s="30" t="e">
        <f>VLOOKUP(VLOOKUP($N$1,$X$4:$Y$11,2,FALSE)&amp;$S$1&amp;A782,作業ｼｰﾄ!$B$4:$N$709,10,FALSE)</f>
        <v>#N/A</v>
      </c>
      <c r="Q782" s="39" t="e">
        <f>VLOOKUP(VLOOKUP($N$1,$X$4:$Y$11,2,FALSE)&amp;$S$1&amp;A782,作業ｼｰﾄ!$B$4:$N$709,11,FALSE)</f>
        <v>#N/A</v>
      </c>
      <c r="R782" s="39"/>
      <c r="S782" s="39"/>
      <c r="T782" s="19" t="e">
        <f>VLOOKUP(VLOOKUP($N$1,$X$4:$Y$11,2,FALSE)&amp;$S$1&amp;A782,作業ｼｰﾄ!$B$4:$N$709,12,FALSE)</f>
        <v>#N/A</v>
      </c>
      <c r="U782" s="29" t="e">
        <f>VLOOKUP(VLOOKUP($N$1,$X$4:$Y$11,2,FALSE)&amp;$S$1&amp;A782,作業ｼｰﾄ!$B$4:$N$709,13,FALSE)</f>
        <v>#N/A</v>
      </c>
    </row>
    <row r="783" spans="1:21" ht="15.75" hidden="1" customHeight="1" x14ac:dyDescent="0.15">
      <c r="A783" s="3">
        <v>780</v>
      </c>
      <c r="B783" s="3">
        <f>IF(COUNTIF($I$4:L783,I783)=1,1,0)</f>
        <v>0</v>
      </c>
      <c r="C783" s="3" t="str">
        <f>IF(B783=0,"",SUM($B$4:B783))</f>
        <v/>
      </c>
      <c r="D783" s="39" t="e">
        <f>VLOOKUP(VLOOKUP($N$1,$X$4:$Y$11,2,FALSE)&amp;$S$1&amp;A783,作業ｼｰﾄ!$B$4:$N$709,6,FALSE)</f>
        <v>#N/A</v>
      </c>
      <c r="E783" s="39"/>
      <c r="F783" s="39"/>
      <c r="G783" s="40" t="e">
        <f>VLOOKUP(VLOOKUP($N$1,$X$4:$Y$11,2,FALSE)&amp;$S$1&amp;A783,作業ｼｰﾄ!$B$4:$N$709,7,FALSE)</f>
        <v>#N/A</v>
      </c>
      <c r="H783" s="40"/>
      <c r="I783" s="38" t="e">
        <f>VLOOKUP(VLOOKUP($N$1,$X$4:$Y$11,2,FALSE)&amp;$S$1&amp;A783,作業ｼｰﾄ!$B$4:$N$709,8,FALSE)</f>
        <v>#N/A</v>
      </c>
      <c r="J783" s="38"/>
      <c r="K783" s="38"/>
      <c r="L783" s="38"/>
      <c r="M783" s="44" t="e">
        <f>VLOOKUP(VLOOKUP($N$1,$X$4:$Y$11,2,FALSE)&amp;$S$1&amp;A783,作業ｼｰﾄ!$B$4:$N$709,9,FALSE)</f>
        <v>#N/A</v>
      </c>
      <c r="N783" s="44"/>
      <c r="O783" s="44"/>
      <c r="P783" s="30" t="e">
        <f>VLOOKUP(VLOOKUP($N$1,$X$4:$Y$11,2,FALSE)&amp;$S$1&amp;A783,作業ｼｰﾄ!$B$4:$N$709,10,FALSE)</f>
        <v>#N/A</v>
      </c>
      <c r="Q783" s="39" t="e">
        <f>VLOOKUP(VLOOKUP($N$1,$X$4:$Y$11,2,FALSE)&amp;$S$1&amp;A783,作業ｼｰﾄ!$B$4:$N$709,11,FALSE)</f>
        <v>#N/A</v>
      </c>
      <c r="R783" s="39"/>
      <c r="S783" s="39"/>
      <c r="T783" s="19" t="e">
        <f>VLOOKUP(VLOOKUP($N$1,$X$4:$Y$11,2,FALSE)&amp;$S$1&amp;A783,作業ｼｰﾄ!$B$4:$N$709,12,FALSE)</f>
        <v>#N/A</v>
      </c>
      <c r="U783" s="29" t="e">
        <f>VLOOKUP(VLOOKUP($N$1,$X$4:$Y$11,2,FALSE)&amp;$S$1&amp;A783,作業ｼｰﾄ!$B$4:$N$709,13,FALSE)</f>
        <v>#N/A</v>
      </c>
    </row>
    <row r="784" spans="1:21" ht="15.75" hidden="1" customHeight="1" x14ac:dyDescent="0.15">
      <c r="A784" s="3">
        <v>781</v>
      </c>
      <c r="B784" s="3">
        <f>IF(COUNTIF($I$4:L784,I784)=1,1,0)</f>
        <v>0</v>
      </c>
      <c r="C784" s="3" t="str">
        <f>IF(B784=0,"",SUM($B$4:B784))</f>
        <v/>
      </c>
      <c r="D784" s="39" t="e">
        <f>VLOOKUP(VLOOKUP($N$1,$X$4:$Y$11,2,FALSE)&amp;$S$1&amp;A784,作業ｼｰﾄ!$B$4:$N$709,6,FALSE)</f>
        <v>#N/A</v>
      </c>
      <c r="E784" s="39"/>
      <c r="F784" s="39"/>
      <c r="G784" s="40" t="e">
        <f>VLOOKUP(VLOOKUP($N$1,$X$4:$Y$11,2,FALSE)&amp;$S$1&amp;A784,作業ｼｰﾄ!$B$4:$N$709,7,FALSE)</f>
        <v>#N/A</v>
      </c>
      <c r="H784" s="40"/>
      <c r="I784" s="38" t="e">
        <f>VLOOKUP(VLOOKUP($N$1,$X$4:$Y$11,2,FALSE)&amp;$S$1&amp;A784,作業ｼｰﾄ!$B$4:$N$709,8,FALSE)</f>
        <v>#N/A</v>
      </c>
      <c r="J784" s="38"/>
      <c r="K784" s="38"/>
      <c r="L784" s="38"/>
      <c r="M784" s="44" t="e">
        <f>VLOOKUP(VLOOKUP($N$1,$X$4:$Y$11,2,FALSE)&amp;$S$1&amp;A784,作業ｼｰﾄ!$B$4:$N$709,9,FALSE)</f>
        <v>#N/A</v>
      </c>
      <c r="N784" s="44"/>
      <c r="O784" s="44"/>
      <c r="P784" s="30" t="e">
        <f>VLOOKUP(VLOOKUP($N$1,$X$4:$Y$11,2,FALSE)&amp;$S$1&amp;A784,作業ｼｰﾄ!$B$4:$N$709,10,FALSE)</f>
        <v>#N/A</v>
      </c>
      <c r="Q784" s="39" t="e">
        <f>VLOOKUP(VLOOKUP($N$1,$X$4:$Y$11,2,FALSE)&amp;$S$1&amp;A784,作業ｼｰﾄ!$B$4:$N$709,11,FALSE)</f>
        <v>#N/A</v>
      </c>
      <c r="R784" s="39"/>
      <c r="S784" s="39"/>
      <c r="T784" s="19" t="e">
        <f>VLOOKUP(VLOOKUP($N$1,$X$4:$Y$11,2,FALSE)&amp;$S$1&amp;A784,作業ｼｰﾄ!$B$4:$N$709,12,FALSE)</f>
        <v>#N/A</v>
      </c>
      <c r="U784" s="29" t="e">
        <f>VLOOKUP(VLOOKUP($N$1,$X$4:$Y$11,2,FALSE)&amp;$S$1&amp;A784,作業ｼｰﾄ!$B$4:$N$709,13,FALSE)</f>
        <v>#N/A</v>
      </c>
    </row>
    <row r="785" spans="1:21" ht="15.75" hidden="1" customHeight="1" x14ac:dyDescent="0.15">
      <c r="A785" s="3">
        <v>782</v>
      </c>
      <c r="B785" s="3">
        <f>IF(COUNTIF($I$4:L785,I785)=1,1,0)</f>
        <v>0</v>
      </c>
      <c r="C785" s="3" t="str">
        <f>IF(B785=0,"",SUM($B$4:B785))</f>
        <v/>
      </c>
      <c r="D785" s="39" t="e">
        <f>VLOOKUP(VLOOKUP($N$1,$X$4:$Y$11,2,FALSE)&amp;$S$1&amp;A785,作業ｼｰﾄ!$B$4:$N$709,6,FALSE)</f>
        <v>#N/A</v>
      </c>
      <c r="E785" s="39"/>
      <c r="F785" s="39"/>
      <c r="G785" s="40" t="e">
        <f>VLOOKUP(VLOOKUP($N$1,$X$4:$Y$11,2,FALSE)&amp;$S$1&amp;A785,作業ｼｰﾄ!$B$4:$N$709,7,FALSE)</f>
        <v>#N/A</v>
      </c>
      <c r="H785" s="40"/>
      <c r="I785" s="38" t="e">
        <f>VLOOKUP(VLOOKUP($N$1,$X$4:$Y$11,2,FALSE)&amp;$S$1&amp;A785,作業ｼｰﾄ!$B$4:$N$709,8,FALSE)</f>
        <v>#N/A</v>
      </c>
      <c r="J785" s="38"/>
      <c r="K785" s="38"/>
      <c r="L785" s="38"/>
      <c r="M785" s="44" t="e">
        <f>VLOOKUP(VLOOKUP($N$1,$X$4:$Y$11,2,FALSE)&amp;$S$1&amp;A785,作業ｼｰﾄ!$B$4:$N$709,9,FALSE)</f>
        <v>#N/A</v>
      </c>
      <c r="N785" s="44"/>
      <c r="O785" s="44"/>
      <c r="P785" s="30" t="e">
        <f>VLOOKUP(VLOOKUP($N$1,$X$4:$Y$11,2,FALSE)&amp;$S$1&amp;A785,作業ｼｰﾄ!$B$4:$N$709,10,FALSE)</f>
        <v>#N/A</v>
      </c>
      <c r="Q785" s="39" t="e">
        <f>VLOOKUP(VLOOKUP($N$1,$X$4:$Y$11,2,FALSE)&amp;$S$1&amp;A785,作業ｼｰﾄ!$B$4:$N$709,11,FALSE)</f>
        <v>#N/A</v>
      </c>
      <c r="R785" s="39"/>
      <c r="S785" s="39"/>
      <c r="T785" s="19" t="e">
        <f>VLOOKUP(VLOOKUP($N$1,$X$4:$Y$11,2,FALSE)&amp;$S$1&amp;A785,作業ｼｰﾄ!$B$4:$N$709,12,FALSE)</f>
        <v>#N/A</v>
      </c>
      <c r="U785" s="29" t="e">
        <f>VLOOKUP(VLOOKUP($N$1,$X$4:$Y$11,2,FALSE)&amp;$S$1&amp;A785,作業ｼｰﾄ!$B$4:$N$709,13,FALSE)</f>
        <v>#N/A</v>
      </c>
    </row>
    <row r="786" spans="1:21" ht="15.75" hidden="1" customHeight="1" x14ac:dyDescent="0.15">
      <c r="A786" s="3">
        <v>783</v>
      </c>
      <c r="B786" s="3">
        <f>IF(COUNTIF($I$4:L786,I786)=1,1,0)</f>
        <v>0</v>
      </c>
      <c r="C786" s="3" t="str">
        <f>IF(B786=0,"",SUM($B$4:B786))</f>
        <v/>
      </c>
      <c r="D786" s="39" t="e">
        <f>VLOOKUP(VLOOKUP($N$1,$X$4:$Y$11,2,FALSE)&amp;$S$1&amp;A786,作業ｼｰﾄ!$B$4:$N$709,6,FALSE)</f>
        <v>#N/A</v>
      </c>
      <c r="E786" s="39"/>
      <c r="F786" s="39"/>
      <c r="G786" s="40" t="e">
        <f>VLOOKUP(VLOOKUP($N$1,$X$4:$Y$11,2,FALSE)&amp;$S$1&amp;A786,作業ｼｰﾄ!$B$4:$N$709,7,FALSE)</f>
        <v>#N/A</v>
      </c>
      <c r="H786" s="40"/>
      <c r="I786" s="38" t="e">
        <f>VLOOKUP(VLOOKUP($N$1,$X$4:$Y$11,2,FALSE)&amp;$S$1&amp;A786,作業ｼｰﾄ!$B$4:$N$709,8,FALSE)</f>
        <v>#N/A</v>
      </c>
      <c r="J786" s="38"/>
      <c r="K786" s="38"/>
      <c r="L786" s="38"/>
      <c r="M786" s="44" t="e">
        <f>VLOOKUP(VLOOKUP($N$1,$X$4:$Y$11,2,FALSE)&amp;$S$1&amp;A786,作業ｼｰﾄ!$B$4:$N$709,9,FALSE)</f>
        <v>#N/A</v>
      </c>
      <c r="N786" s="44"/>
      <c r="O786" s="44"/>
      <c r="P786" s="30" t="e">
        <f>VLOOKUP(VLOOKUP($N$1,$X$4:$Y$11,2,FALSE)&amp;$S$1&amp;A786,作業ｼｰﾄ!$B$4:$N$709,10,FALSE)</f>
        <v>#N/A</v>
      </c>
      <c r="Q786" s="39" t="e">
        <f>VLOOKUP(VLOOKUP($N$1,$X$4:$Y$11,2,FALSE)&amp;$S$1&amp;A786,作業ｼｰﾄ!$B$4:$N$709,11,FALSE)</f>
        <v>#N/A</v>
      </c>
      <c r="R786" s="39"/>
      <c r="S786" s="39"/>
      <c r="T786" s="19" t="e">
        <f>VLOOKUP(VLOOKUP($N$1,$X$4:$Y$11,2,FALSE)&amp;$S$1&amp;A786,作業ｼｰﾄ!$B$4:$N$709,12,FALSE)</f>
        <v>#N/A</v>
      </c>
      <c r="U786" s="29" t="e">
        <f>VLOOKUP(VLOOKUP($N$1,$X$4:$Y$11,2,FALSE)&amp;$S$1&amp;A786,作業ｼｰﾄ!$B$4:$N$709,13,FALSE)</f>
        <v>#N/A</v>
      </c>
    </row>
    <row r="787" spans="1:21" ht="15.75" hidden="1" customHeight="1" x14ac:dyDescent="0.15">
      <c r="A787" s="3">
        <v>784</v>
      </c>
      <c r="B787" s="3">
        <f>IF(COUNTIF($I$4:L787,I787)=1,1,0)</f>
        <v>0</v>
      </c>
      <c r="C787" s="3" t="str">
        <f>IF(B787=0,"",SUM($B$4:B787))</f>
        <v/>
      </c>
      <c r="D787" s="39" t="e">
        <f>VLOOKUP(VLOOKUP($N$1,$X$4:$Y$11,2,FALSE)&amp;$S$1&amp;A787,作業ｼｰﾄ!$B$4:$N$709,6,FALSE)</f>
        <v>#N/A</v>
      </c>
      <c r="E787" s="39"/>
      <c r="F787" s="39"/>
      <c r="G787" s="40" t="e">
        <f>VLOOKUP(VLOOKUP($N$1,$X$4:$Y$11,2,FALSE)&amp;$S$1&amp;A787,作業ｼｰﾄ!$B$4:$N$709,7,FALSE)</f>
        <v>#N/A</v>
      </c>
      <c r="H787" s="40"/>
      <c r="I787" s="38" t="e">
        <f>VLOOKUP(VLOOKUP($N$1,$X$4:$Y$11,2,FALSE)&amp;$S$1&amp;A787,作業ｼｰﾄ!$B$4:$N$709,8,FALSE)</f>
        <v>#N/A</v>
      </c>
      <c r="J787" s="38"/>
      <c r="K787" s="38"/>
      <c r="L787" s="38"/>
      <c r="M787" s="44" t="e">
        <f>VLOOKUP(VLOOKUP($N$1,$X$4:$Y$11,2,FALSE)&amp;$S$1&amp;A787,作業ｼｰﾄ!$B$4:$N$709,9,FALSE)</f>
        <v>#N/A</v>
      </c>
      <c r="N787" s="44"/>
      <c r="O787" s="44"/>
      <c r="P787" s="30" t="e">
        <f>VLOOKUP(VLOOKUP($N$1,$X$4:$Y$11,2,FALSE)&amp;$S$1&amp;A787,作業ｼｰﾄ!$B$4:$N$709,10,FALSE)</f>
        <v>#N/A</v>
      </c>
      <c r="Q787" s="39" t="e">
        <f>VLOOKUP(VLOOKUP($N$1,$X$4:$Y$11,2,FALSE)&amp;$S$1&amp;A787,作業ｼｰﾄ!$B$4:$N$709,11,FALSE)</f>
        <v>#N/A</v>
      </c>
      <c r="R787" s="39"/>
      <c r="S787" s="39"/>
      <c r="T787" s="19" t="e">
        <f>VLOOKUP(VLOOKUP($N$1,$X$4:$Y$11,2,FALSE)&amp;$S$1&amp;A787,作業ｼｰﾄ!$B$4:$N$709,12,FALSE)</f>
        <v>#N/A</v>
      </c>
      <c r="U787" s="29" t="e">
        <f>VLOOKUP(VLOOKUP($N$1,$X$4:$Y$11,2,FALSE)&amp;$S$1&amp;A787,作業ｼｰﾄ!$B$4:$N$709,13,FALSE)</f>
        <v>#N/A</v>
      </c>
    </row>
    <row r="788" spans="1:21" ht="15.75" hidden="1" customHeight="1" x14ac:dyDescent="0.15">
      <c r="A788" s="3">
        <v>785</v>
      </c>
      <c r="B788" s="3">
        <f>IF(COUNTIF($I$4:L788,I788)=1,1,0)</f>
        <v>0</v>
      </c>
      <c r="C788" s="3" t="str">
        <f>IF(B788=0,"",SUM($B$4:B788))</f>
        <v/>
      </c>
      <c r="D788" s="39" t="e">
        <f>VLOOKUP(VLOOKUP($N$1,$X$4:$Y$11,2,FALSE)&amp;$S$1&amp;A788,作業ｼｰﾄ!$B$4:$N$709,6,FALSE)</f>
        <v>#N/A</v>
      </c>
      <c r="E788" s="39"/>
      <c r="F788" s="39"/>
      <c r="G788" s="40" t="e">
        <f>VLOOKUP(VLOOKUP($N$1,$X$4:$Y$11,2,FALSE)&amp;$S$1&amp;A788,作業ｼｰﾄ!$B$4:$N$709,7,FALSE)</f>
        <v>#N/A</v>
      </c>
      <c r="H788" s="40"/>
      <c r="I788" s="38" t="e">
        <f>VLOOKUP(VLOOKUP($N$1,$X$4:$Y$11,2,FALSE)&amp;$S$1&amp;A788,作業ｼｰﾄ!$B$4:$N$709,8,FALSE)</f>
        <v>#N/A</v>
      </c>
      <c r="J788" s="38"/>
      <c r="K788" s="38"/>
      <c r="L788" s="38"/>
      <c r="M788" s="44" t="e">
        <f>VLOOKUP(VLOOKUP($N$1,$X$4:$Y$11,2,FALSE)&amp;$S$1&amp;A788,作業ｼｰﾄ!$B$4:$N$709,9,FALSE)</f>
        <v>#N/A</v>
      </c>
      <c r="N788" s="44"/>
      <c r="O788" s="44"/>
      <c r="P788" s="30" t="e">
        <f>VLOOKUP(VLOOKUP($N$1,$X$4:$Y$11,2,FALSE)&amp;$S$1&amp;A788,作業ｼｰﾄ!$B$4:$N$709,10,FALSE)</f>
        <v>#N/A</v>
      </c>
      <c r="Q788" s="39" t="e">
        <f>VLOOKUP(VLOOKUP($N$1,$X$4:$Y$11,2,FALSE)&amp;$S$1&amp;A788,作業ｼｰﾄ!$B$4:$N$709,11,FALSE)</f>
        <v>#N/A</v>
      </c>
      <c r="R788" s="39"/>
      <c r="S788" s="39"/>
      <c r="T788" s="19" t="e">
        <f>VLOOKUP(VLOOKUP($N$1,$X$4:$Y$11,2,FALSE)&amp;$S$1&amp;A788,作業ｼｰﾄ!$B$4:$N$709,12,FALSE)</f>
        <v>#N/A</v>
      </c>
      <c r="U788" s="29" t="e">
        <f>VLOOKUP(VLOOKUP($N$1,$X$4:$Y$11,2,FALSE)&amp;$S$1&amp;A788,作業ｼｰﾄ!$B$4:$N$709,13,FALSE)</f>
        <v>#N/A</v>
      </c>
    </row>
    <row r="789" spans="1:21" ht="15.75" hidden="1" customHeight="1" x14ac:dyDescent="0.15">
      <c r="A789" s="3">
        <v>786</v>
      </c>
      <c r="B789" s="3">
        <f>IF(COUNTIF($I$4:L789,I789)=1,1,0)</f>
        <v>0</v>
      </c>
      <c r="C789" s="3" t="str">
        <f>IF(B789=0,"",SUM($B$4:B789))</f>
        <v/>
      </c>
      <c r="D789" s="39" t="e">
        <f>VLOOKUP(VLOOKUP($N$1,$X$4:$Y$11,2,FALSE)&amp;$S$1&amp;A789,作業ｼｰﾄ!$B$4:$N$709,6,FALSE)</f>
        <v>#N/A</v>
      </c>
      <c r="E789" s="39"/>
      <c r="F789" s="39"/>
      <c r="G789" s="40" t="e">
        <f>VLOOKUP(VLOOKUP($N$1,$X$4:$Y$11,2,FALSE)&amp;$S$1&amp;A789,作業ｼｰﾄ!$B$4:$N$709,7,FALSE)</f>
        <v>#N/A</v>
      </c>
      <c r="H789" s="40"/>
      <c r="I789" s="38" t="e">
        <f>VLOOKUP(VLOOKUP($N$1,$X$4:$Y$11,2,FALSE)&amp;$S$1&amp;A789,作業ｼｰﾄ!$B$4:$N$709,8,FALSE)</f>
        <v>#N/A</v>
      </c>
      <c r="J789" s="38"/>
      <c r="K789" s="38"/>
      <c r="L789" s="38"/>
      <c r="M789" s="44" t="e">
        <f>VLOOKUP(VLOOKUP($N$1,$X$4:$Y$11,2,FALSE)&amp;$S$1&amp;A789,作業ｼｰﾄ!$B$4:$N$709,9,FALSE)</f>
        <v>#N/A</v>
      </c>
      <c r="N789" s="44"/>
      <c r="O789" s="44"/>
      <c r="P789" s="30" t="e">
        <f>VLOOKUP(VLOOKUP($N$1,$X$4:$Y$11,2,FALSE)&amp;$S$1&amp;A789,作業ｼｰﾄ!$B$4:$N$709,10,FALSE)</f>
        <v>#N/A</v>
      </c>
      <c r="Q789" s="39" t="e">
        <f>VLOOKUP(VLOOKUP($N$1,$X$4:$Y$11,2,FALSE)&amp;$S$1&amp;A789,作業ｼｰﾄ!$B$4:$N$709,11,FALSE)</f>
        <v>#N/A</v>
      </c>
      <c r="R789" s="39"/>
      <c r="S789" s="39"/>
      <c r="T789" s="19" t="e">
        <f>VLOOKUP(VLOOKUP($N$1,$X$4:$Y$11,2,FALSE)&amp;$S$1&amp;A789,作業ｼｰﾄ!$B$4:$N$709,12,FALSE)</f>
        <v>#N/A</v>
      </c>
      <c r="U789" s="29" t="e">
        <f>VLOOKUP(VLOOKUP($N$1,$X$4:$Y$11,2,FALSE)&amp;$S$1&amp;A789,作業ｼｰﾄ!$B$4:$N$709,13,FALSE)</f>
        <v>#N/A</v>
      </c>
    </row>
    <row r="790" spans="1:21" ht="15.75" hidden="1" customHeight="1" x14ac:dyDescent="0.15">
      <c r="A790" s="3">
        <v>787</v>
      </c>
      <c r="B790" s="3">
        <f>IF(COUNTIF($I$4:L790,I790)=1,1,0)</f>
        <v>0</v>
      </c>
      <c r="C790" s="3" t="str">
        <f>IF(B790=0,"",SUM($B$4:B790))</f>
        <v/>
      </c>
      <c r="D790" s="39" t="e">
        <f>VLOOKUP(VLOOKUP($N$1,$X$4:$Y$11,2,FALSE)&amp;$S$1&amp;A790,作業ｼｰﾄ!$B$4:$N$709,6,FALSE)</f>
        <v>#N/A</v>
      </c>
      <c r="E790" s="39"/>
      <c r="F790" s="39"/>
      <c r="G790" s="40" t="e">
        <f>VLOOKUP(VLOOKUP($N$1,$X$4:$Y$11,2,FALSE)&amp;$S$1&amp;A790,作業ｼｰﾄ!$B$4:$N$709,7,FALSE)</f>
        <v>#N/A</v>
      </c>
      <c r="H790" s="40"/>
      <c r="I790" s="38" t="e">
        <f>VLOOKUP(VLOOKUP($N$1,$X$4:$Y$11,2,FALSE)&amp;$S$1&amp;A790,作業ｼｰﾄ!$B$4:$N$709,8,FALSE)</f>
        <v>#N/A</v>
      </c>
      <c r="J790" s="38"/>
      <c r="K790" s="38"/>
      <c r="L790" s="38"/>
      <c r="M790" s="44" t="e">
        <f>VLOOKUP(VLOOKUP($N$1,$X$4:$Y$11,2,FALSE)&amp;$S$1&amp;A790,作業ｼｰﾄ!$B$4:$N$709,9,FALSE)</f>
        <v>#N/A</v>
      </c>
      <c r="N790" s="44"/>
      <c r="O790" s="44"/>
      <c r="P790" s="30" t="e">
        <f>VLOOKUP(VLOOKUP($N$1,$X$4:$Y$11,2,FALSE)&amp;$S$1&amp;A790,作業ｼｰﾄ!$B$4:$N$709,10,FALSE)</f>
        <v>#N/A</v>
      </c>
      <c r="Q790" s="39" t="e">
        <f>VLOOKUP(VLOOKUP($N$1,$X$4:$Y$11,2,FALSE)&amp;$S$1&amp;A790,作業ｼｰﾄ!$B$4:$N$709,11,FALSE)</f>
        <v>#N/A</v>
      </c>
      <c r="R790" s="39"/>
      <c r="S790" s="39"/>
      <c r="T790" s="19" t="e">
        <f>VLOOKUP(VLOOKUP($N$1,$X$4:$Y$11,2,FALSE)&amp;$S$1&amp;A790,作業ｼｰﾄ!$B$4:$N$709,12,FALSE)</f>
        <v>#N/A</v>
      </c>
      <c r="U790" s="29" t="e">
        <f>VLOOKUP(VLOOKUP($N$1,$X$4:$Y$11,2,FALSE)&amp;$S$1&amp;A790,作業ｼｰﾄ!$B$4:$N$709,13,FALSE)</f>
        <v>#N/A</v>
      </c>
    </row>
    <row r="791" spans="1:21" ht="15.75" hidden="1" customHeight="1" x14ac:dyDescent="0.15">
      <c r="A791" s="3">
        <v>788</v>
      </c>
      <c r="B791" s="3">
        <f>IF(COUNTIF($I$4:L791,I791)=1,1,0)</f>
        <v>0</v>
      </c>
      <c r="C791" s="3" t="str">
        <f>IF(B791=0,"",SUM($B$4:B791))</f>
        <v/>
      </c>
      <c r="D791" s="39" t="e">
        <f>VLOOKUP(VLOOKUP($N$1,$X$4:$Y$11,2,FALSE)&amp;$S$1&amp;A791,作業ｼｰﾄ!$B$4:$N$709,6,FALSE)</f>
        <v>#N/A</v>
      </c>
      <c r="E791" s="39"/>
      <c r="F791" s="39"/>
      <c r="G791" s="40" t="e">
        <f>VLOOKUP(VLOOKUP($N$1,$X$4:$Y$11,2,FALSE)&amp;$S$1&amp;A791,作業ｼｰﾄ!$B$4:$N$709,7,FALSE)</f>
        <v>#N/A</v>
      </c>
      <c r="H791" s="40"/>
      <c r="I791" s="38" t="e">
        <f>VLOOKUP(VLOOKUP($N$1,$X$4:$Y$11,2,FALSE)&amp;$S$1&amp;A791,作業ｼｰﾄ!$B$4:$N$709,8,FALSE)</f>
        <v>#N/A</v>
      </c>
      <c r="J791" s="38"/>
      <c r="K791" s="38"/>
      <c r="L791" s="38"/>
      <c r="M791" s="44" t="e">
        <f>VLOOKUP(VLOOKUP($N$1,$X$4:$Y$11,2,FALSE)&amp;$S$1&amp;A791,作業ｼｰﾄ!$B$4:$N$709,9,FALSE)</f>
        <v>#N/A</v>
      </c>
      <c r="N791" s="44"/>
      <c r="O791" s="44"/>
      <c r="P791" s="30" t="e">
        <f>VLOOKUP(VLOOKUP($N$1,$X$4:$Y$11,2,FALSE)&amp;$S$1&amp;A791,作業ｼｰﾄ!$B$4:$N$709,10,FALSE)</f>
        <v>#N/A</v>
      </c>
      <c r="Q791" s="39" t="e">
        <f>VLOOKUP(VLOOKUP($N$1,$X$4:$Y$11,2,FALSE)&amp;$S$1&amp;A791,作業ｼｰﾄ!$B$4:$N$709,11,FALSE)</f>
        <v>#N/A</v>
      </c>
      <c r="R791" s="39"/>
      <c r="S791" s="39"/>
      <c r="T791" s="19" t="e">
        <f>VLOOKUP(VLOOKUP($N$1,$X$4:$Y$11,2,FALSE)&amp;$S$1&amp;A791,作業ｼｰﾄ!$B$4:$N$709,12,FALSE)</f>
        <v>#N/A</v>
      </c>
      <c r="U791" s="29" t="e">
        <f>VLOOKUP(VLOOKUP($N$1,$X$4:$Y$11,2,FALSE)&amp;$S$1&amp;A791,作業ｼｰﾄ!$B$4:$N$709,13,FALSE)</f>
        <v>#N/A</v>
      </c>
    </row>
    <row r="792" spans="1:21" ht="15.75" hidden="1" customHeight="1" x14ac:dyDescent="0.15">
      <c r="A792" s="3">
        <v>789</v>
      </c>
      <c r="B792" s="3">
        <f>IF(COUNTIF($I$4:L792,I792)=1,1,0)</f>
        <v>0</v>
      </c>
      <c r="C792" s="3" t="str">
        <f>IF(B792=0,"",SUM($B$4:B792))</f>
        <v/>
      </c>
      <c r="D792" s="39" t="e">
        <f>VLOOKUP(VLOOKUP($N$1,$X$4:$Y$11,2,FALSE)&amp;$S$1&amp;A792,作業ｼｰﾄ!$B$4:$N$709,6,FALSE)</f>
        <v>#N/A</v>
      </c>
      <c r="E792" s="39"/>
      <c r="F792" s="39"/>
      <c r="G792" s="40" t="e">
        <f>VLOOKUP(VLOOKUP($N$1,$X$4:$Y$11,2,FALSE)&amp;$S$1&amp;A792,作業ｼｰﾄ!$B$4:$N$709,7,FALSE)</f>
        <v>#N/A</v>
      </c>
      <c r="H792" s="40"/>
      <c r="I792" s="38" t="e">
        <f>VLOOKUP(VLOOKUP($N$1,$X$4:$Y$11,2,FALSE)&amp;$S$1&amp;A792,作業ｼｰﾄ!$B$4:$N$709,8,FALSE)</f>
        <v>#N/A</v>
      </c>
      <c r="J792" s="38"/>
      <c r="K792" s="38"/>
      <c r="L792" s="38"/>
      <c r="M792" s="44" t="e">
        <f>VLOOKUP(VLOOKUP($N$1,$X$4:$Y$11,2,FALSE)&amp;$S$1&amp;A792,作業ｼｰﾄ!$B$4:$N$709,9,FALSE)</f>
        <v>#N/A</v>
      </c>
      <c r="N792" s="44"/>
      <c r="O792" s="44"/>
      <c r="P792" s="30" t="e">
        <f>VLOOKUP(VLOOKUP($N$1,$X$4:$Y$11,2,FALSE)&amp;$S$1&amp;A792,作業ｼｰﾄ!$B$4:$N$709,10,FALSE)</f>
        <v>#N/A</v>
      </c>
      <c r="Q792" s="39" t="e">
        <f>VLOOKUP(VLOOKUP($N$1,$X$4:$Y$11,2,FALSE)&amp;$S$1&amp;A792,作業ｼｰﾄ!$B$4:$N$709,11,FALSE)</f>
        <v>#N/A</v>
      </c>
      <c r="R792" s="39"/>
      <c r="S792" s="39"/>
      <c r="T792" s="19" t="e">
        <f>VLOOKUP(VLOOKUP($N$1,$X$4:$Y$11,2,FALSE)&amp;$S$1&amp;A792,作業ｼｰﾄ!$B$4:$N$709,12,FALSE)</f>
        <v>#N/A</v>
      </c>
      <c r="U792" s="29" t="e">
        <f>VLOOKUP(VLOOKUP($N$1,$X$4:$Y$11,2,FALSE)&amp;$S$1&amp;A792,作業ｼｰﾄ!$B$4:$N$709,13,FALSE)</f>
        <v>#N/A</v>
      </c>
    </row>
    <row r="793" spans="1:21" ht="15.75" hidden="1" customHeight="1" x14ac:dyDescent="0.15">
      <c r="A793" s="3">
        <v>790</v>
      </c>
      <c r="B793" s="3">
        <f>IF(COUNTIF($I$4:L793,I793)=1,1,0)</f>
        <v>0</v>
      </c>
      <c r="C793" s="3" t="str">
        <f>IF(B793=0,"",SUM($B$4:B793))</f>
        <v/>
      </c>
      <c r="D793" s="39" t="e">
        <f>VLOOKUP(VLOOKUP($N$1,$X$4:$Y$11,2,FALSE)&amp;$S$1&amp;A793,作業ｼｰﾄ!$B$4:$N$709,6,FALSE)</f>
        <v>#N/A</v>
      </c>
      <c r="E793" s="39"/>
      <c r="F793" s="39"/>
      <c r="G793" s="40" t="e">
        <f>VLOOKUP(VLOOKUP($N$1,$X$4:$Y$11,2,FALSE)&amp;$S$1&amp;A793,作業ｼｰﾄ!$B$4:$N$709,7,FALSE)</f>
        <v>#N/A</v>
      </c>
      <c r="H793" s="40"/>
      <c r="I793" s="38" t="e">
        <f>VLOOKUP(VLOOKUP($N$1,$X$4:$Y$11,2,FALSE)&amp;$S$1&amp;A793,作業ｼｰﾄ!$B$4:$N$709,8,FALSE)</f>
        <v>#N/A</v>
      </c>
      <c r="J793" s="38"/>
      <c r="K793" s="38"/>
      <c r="L793" s="38"/>
      <c r="M793" s="44" t="e">
        <f>VLOOKUP(VLOOKUP($N$1,$X$4:$Y$11,2,FALSE)&amp;$S$1&amp;A793,作業ｼｰﾄ!$B$4:$N$709,9,FALSE)</f>
        <v>#N/A</v>
      </c>
      <c r="N793" s="44"/>
      <c r="O793" s="44"/>
      <c r="P793" s="30" t="e">
        <f>VLOOKUP(VLOOKUP($N$1,$X$4:$Y$11,2,FALSE)&amp;$S$1&amp;A793,作業ｼｰﾄ!$B$4:$N$709,10,FALSE)</f>
        <v>#N/A</v>
      </c>
      <c r="Q793" s="39" t="e">
        <f>VLOOKUP(VLOOKUP($N$1,$X$4:$Y$11,2,FALSE)&amp;$S$1&amp;A793,作業ｼｰﾄ!$B$4:$N$709,11,FALSE)</f>
        <v>#N/A</v>
      </c>
      <c r="R793" s="39"/>
      <c r="S793" s="39"/>
      <c r="T793" s="19" t="e">
        <f>VLOOKUP(VLOOKUP($N$1,$X$4:$Y$11,2,FALSE)&amp;$S$1&amp;A793,作業ｼｰﾄ!$B$4:$N$709,12,FALSE)</f>
        <v>#N/A</v>
      </c>
      <c r="U793" s="29" t="e">
        <f>VLOOKUP(VLOOKUP($N$1,$X$4:$Y$11,2,FALSE)&amp;$S$1&amp;A793,作業ｼｰﾄ!$B$4:$N$709,13,FALSE)</f>
        <v>#N/A</v>
      </c>
    </row>
    <row r="794" spans="1:21" ht="15.75" hidden="1" customHeight="1" x14ac:dyDescent="0.15">
      <c r="A794" s="3">
        <v>791</v>
      </c>
      <c r="B794" s="3">
        <f>IF(COUNTIF($I$4:L794,I794)=1,1,0)</f>
        <v>0</v>
      </c>
      <c r="C794" s="3" t="str">
        <f>IF(B794=0,"",SUM($B$4:B794))</f>
        <v/>
      </c>
      <c r="D794" s="39" t="e">
        <f>VLOOKUP(VLOOKUP($N$1,$X$4:$Y$11,2,FALSE)&amp;$S$1&amp;A794,作業ｼｰﾄ!$B$4:$N$709,6,FALSE)</f>
        <v>#N/A</v>
      </c>
      <c r="E794" s="39"/>
      <c r="F794" s="39"/>
      <c r="G794" s="40" t="e">
        <f>VLOOKUP(VLOOKUP($N$1,$X$4:$Y$11,2,FALSE)&amp;$S$1&amp;A794,作業ｼｰﾄ!$B$4:$N$709,7,FALSE)</f>
        <v>#N/A</v>
      </c>
      <c r="H794" s="40"/>
      <c r="I794" s="38" t="e">
        <f>VLOOKUP(VLOOKUP($N$1,$X$4:$Y$11,2,FALSE)&amp;$S$1&amp;A794,作業ｼｰﾄ!$B$4:$N$709,8,FALSE)</f>
        <v>#N/A</v>
      </c>
      <c r="J794" s="38"/>
      <c r="K794" s="38"/>
      <c r="L794" s="38"/>
      <c r="M794" s="44" t="e">
        <f>VLOOKUP(VLOOKUP($N$1,$X$4:$Y$11,2,FALSE)&amp;$S$1&amp;A794,作業ｼｰﾄ!$B$4:$N$709,9,FALSE)</f>
        <v>#N/A</v>
      </c>
      <c r="N794" s="44"/>
      <c r="O794" s="44"/>
      <c r="P794" s="30" t="e">
        <f>VLOOKUP(VLOOKUP($N$1,$X$4:$Y$11,2,FALSE)&amp;$S$1&amp;A794,作業ｼｰﾄ!$B$4:$N$709,10,FALSE)</f>
        <v>#N/A</v>
      </c>
      <c r="Q794" s="39" t="e">
        <f>VLOOKUP(VLOOKUP($N$1,$X$4:$Y$11,2,FALSE)&amp;$S$1&amp;A794,作業ｼｰﾄ!$B$4:$N$709,11,FALSE)</f>
        <v>#N/A</v>
      </c>
      <c r="R794" s="39"/>
      <c r="S794" s="39"/>
      <c r="T794" s="19" t="e">
        <f>VLOOKUP(VLOOKUP($N$1,$X$4:$Y$11,2,FALSE)&amp;$S$1&amp;A794,作業ｼｰﾄ!$B$4:$N$709,12,FALSE)</f>
        <v>#N/A</v>
      </c>
      <c r="U794" s="29" t="e">
        <f>VLOOKUP(VLOOKUP($N$1,$X$4:$Y$11,2,FALSE)&amp;$S$1&amp;A794,作業ｼｰﾄ!$B$4:$N$709,13,FALSE)</f>
        <v>#N/A</v>
      </c>
    </row>
    <row r="795" spans="1:21" ht="15.75" hidden="1" customHeight="1" x14ac:dyDescent="0.15">
      <c r="A795" s="3">
        <v>792</v>
      </c>
      <c r="B795" s="3">
        <f>IF(COUNTIF($I$4:L795,I795)=1,1,0)</f>
        <v>0</v>
      </c>
      <c r="C795" s="3" t="str">
        <f>IF(B795=0,"",SUM($B$4:B795))</f>
        <v/>
      </c>
      <c r="D795" s="39" t="e">
        <f>VLOOKUP(VLOOKUP($N$1,$X$4:$Y$11,2,FALSE)&amp;$S$1&amp;A795,作業ｼｰﾄ!$B$4:$N$709,6,FALSE)</f>
        <v>#N/A</v>
      </c>
      <c r="E795" s="39"/>
      <c r="F795" s="39"/>
      <c r="G795" s="40" t="e">
        <f>VLOOKUP(VLOOKUP($N$1,$X$4:$Y$11,2,FALSE)&amp;$S$1&amp;A795,作業ｼｰﾄ!$B$4:$N$709,7,FALSE)</f>
        <v>#N/A</v>
      </c>
      <c r="H795" s="40"/>
      <c r="I795" s="38" t="e">
        <f>VLOOKUP(VLOOKUP($N$1,$X$4:$Y$11,2,FALSE)&amp;$S$1&amp;A795,作業ｼｰﾄ!$B$4:$N$709,8,FALSE)</f>
        <v>#N/A</v>
      </c>
      <c r="J795" s="38"/>
      <c r="K795" s="38"/>
      <c r="L795" s="38"/>
      <c r="M795" s="44" t="e">
        <f>VLOOKUP(VLOOKUP($N$1,$X$4:$Y$11,2,FALSE)&amp;$S$1&amp;A795,作業ｼｰﾄ!$B$4:$N$709,9,FALSE)</f>
        <v>#N/A</v>
      </c>
      <c r="N795" s="44"/>
      <c r="O795" s="44"/>
      <c r="P795" s="30" t="e">
        <f>VLOOKUP(VLOOKUP($N$1,$X$4:$Y$11,2,FALSE)&amp;$S$1&amp;A795,作業ｼｰﾄ!$B$4:$N$709,10,FALSE)</f>
        <v>#N/A</v>
      </c>
      <c r="Q795" s="39" t="e">
        <f>VLOOKUP(VLOOKUP($N$1,$X$4:$Y$11,2,FALSE)&amp;$S$1&amp;A795,作業ｼｰﾄ!$B$4:$N$709,11,FALSE)</f>
        <v>#N/A</v>
      </c>
      <c r="R795" s="39"/>
      <c r="S795" s="39"/>
      <c r="T795" s="19" t="e">
        <f>VLOOKUP(VLOOKUP($N$1,$X$4:$Y$11,2,FALSE)&amp;$S$1&amp;A795,作業ｼｰﾄ!$B$4:$N$709,12,FALSE)</f>
        <v>#N/A</v>
      </c>
      <c r="U795" s="29" t="e">
        <f>VLOOKUP(VLOOKUP($N$1,$X$4:$Y$11,2,FALSE)&amp;$S$1&amp;A795,作業ｼｰﾄ!$B$4:$N$709,13,FALSE)</f>
        <v>#N/A</v>
      </c>
    </row>
    <row r="796" spans="1:21" ht="15.75" hidden="1" customHeight="1" x14ac:dyDescent="0.15">
      <c r="A796" s="3">
        <v>793</v>
      </c>
      <c r="B796" s="3">
        <f>IF(COUNTIF($I$4:L796,I796)=1,1,0)</f>
        <v>0</v>
      </c>
      <c r="C796" s="3" t="str">
        <f>IF(B796=0,"",SUM($B$4:B796))</f>
        <v/>
      </c>
      <c r="D796" s="39" t="e">
        <f>VLOOKUP(VLOOKUP($N$1,$X$4:$Y$11,2,FALSE)&amp;$S$1&amp;A796,作業ｼｰﾄ!$B$4:$N$709,6,FALSE)</f>
        <v>#N/A</v>
      </c>
      <c r="E796" s="39"/>
      <c r="F796" s="39"/>
      <c r="G796" s="40" t="e">
        <f>VLOOKUP(VLOOKUP($N$1,$X$4:$Y$11,2,FALSE)&amp;$S$1&amp;A796,作業ｼｰﾄ!$B$4:$N$709,7,FALSE)</f>
        <v>#N/A</v>
      </c>
      <c r="H796" s="40"/>
      <c r="I796" s="38" t="e">
        <f>VLOOKUP(VLOOKUP($N$1,$X$4:$Y$11,2,FALSE)&amp;$S$1&amp;A796,作業ｼｰﾄ!$B$4:$N$709,8,FALSE)</f>
        <v>#N/A</v>
      </c>
      <c r="J796" s="38"/>
      <c r="K796" s="38"/>
      <c r="L796" s="38"/>
      <c r="M796" s="44" t="e">
        <f>VLOOKUP(VLOOKUP($N$1,$X$4:$Y$11,2,FALSE)&amp;$S$1&amp;A796,作業ｼｰﾄ!$B$4:$N$709,9,FALSE)</f>
        <v>#N/A</v>
      </c>
      <c r="N796" s="44"/>
      <c r="O796" s="44"/>
      <c r="P796" s="30" t="e">
        <f>VLOOKUP(VLOOKUP($N$1,$X$4:$Y$11,2,FALSE)&amp;$S$1&amp;A796,作業ｼｰﾄ!$B$4:$N$709,10,FALSE)</f>
        <v>#N/A</v>
      </c>
      <c r="Q796" s="39" t="e">
        <f>VLOOKUP(VLOOKUP($N$1,$X$4:$Y$11,2,FALSE)&amp;$S$1&amp;A796,作業ｼｰﾄ!$B$4:$N$709,11,FALSE)</f>
        <v>#N/A</v>
      </c>
      <c r="R796" s="39"/>
      <c r="S796" s="39"/>
      <c r="T796" s="19" t="e">
        <f>VLOOKUP(VLOOKUP($N$1,$X$4:$Y$11,2,FALSE)&amp;$S$1&amp;A796,作業ｼｰﾄ!$B$4:$N$709,12,FALSE)</f>
        <v>#N/A</v>
      </c>
      <c r="U796" s="29" t="e">
        <f>VLOOKUP(VLOOKUP($N$1,$X$4:$Y$11,2,FALSE)&amp;$S$1&amp;A796,作業ｼｰﾄ!$B$4:$N$709,13,FALSE)</f>
        <v>#N/A</v>
      </c>
    </row>
    <row r="797" spans="1:21" ht="15.75" hidden="1" customHeight="1" x14ac:dyDescent="0.15">
      <c r="A797" s="3">
        <v>794</v>
      </c>
      <c r="B797" s="3">
        <f>IF(COUNTIF($I$4:L797,I797)=1,1,0)</f>
        <v>0</v>
      </c>
      <c r="C797" s="3" t="str">
        <f>IF(B797=0,"",SUM($B$4:B797))</f>
        <v/>
      </c>
      <c r="D797" s="39" t="e">
        <f>VLOOKUP(VLOOKUP($N$1,$X$4:$Y$11,2,FALSE)&amp;$S$1&amp;A797,作業ｼｰﾄ!$B$4:$N$709,6,FALSE)</f>
        <v>#N/A</v>
      </c>
      <c r="E797" s="39"/>
      <c r="F797" s="39"/>
      <c r="G797" s="40" t="e">
        <f>VLOOKUP(VLOOKUP($N$1,$X$4:$Y$11,2,FALSE)&amp;$S$1&amp;A797,作業ｼｰﾄ!$B$4:$N$709,7,FALSE)</f>
        <v>#N/A</v>
      </c>
      <c r="H797" s="40"/>
      <c r="I797" s="38" t="e">
        <f>VLOOKUP(VLOOKUP($N$1,$X$4:$Y$11,2,FALSE)&amp;$S$1&amp;A797,作業ｼｰﾄ!$B$4:$N$709,8,FALSE)</f>
        <v>#N/A</v>
      </c>
      <c r="J797" s="38"/>
      <c r="K797" s="38"/>
      <c r="L797" s="38"/>
      <c r="M797" s="44" t="e">
        <f>VLOOKUP(VLOOKUP($N$1,$X$4:$Y$11,2,FALSE)&amp;$S$1&amp;A797,作業ｼｰﾄ!$B$4:$N$709,9,FALSE)</f>
        <v>#N/A</v>
      </c>
      <c r="N797" s="44"/>
      <c r="O797" s="44"/>
      <c r="P797" s="30" t="e">
        <f>VLOOKUP(VLOOKUP($N$1,$X$4:$Y$11,2,FALSE)&amp;$S$1&amp;A797,作業ｼｰﾄ!$B$4:$N$709,10,FALSE)</f>
        <v>#N/A</v>
      </c>
      <c r="Q797" s="39" t="e">
        <f>VLOOKUP(VLOOKUP($N$1,$X$4:$Y$11,2,FALSE)&amp;$S$1&amp;A797,作業ｼｰﾄ!$B$4:$N$709,11,FALSE)</f>
        <v>#N/A</v>
      </c>
      <c r="R797" s="39"/>
      <c r="S797" s="39"/>
      <c r="T797" s="19" t="e">
        <f>VLOOKUP(VLOOKUP($N$1,$X$4:$Y$11,2,FALSE)&amp;$S$1&amp;A797,作業ｼｰﾄ!$B$4:$N$709,12,FALSE)</f>
        <v>#N/A</v>
      </c>
      <c r="U797" s="29" t="e">
        <f>VLOOKUP(VLOOKUP($N$1,$X$4:$Y$11,2,FALSE)&amp;$S$1&amp;A797,作業ｼｰﾄ!$B$4:$N$709,13,FALSE)</f>
        <v>#N/A</v>
      </c>
    </row>
    <row r="798" spans="1:21" ht="15.75" hidden="1" customHeight="1" x14ac:dyDescent="0.15">
      <c r="A798" s="3">
        <v>795</v>
      </c>
      <c r="B798" s="3">
        <f>IF(COUNTIF($I$4:L798,I798)=1,1,0)</f>
        <v>0</v>
      </c>
      <c r="C798" s="3" t="str">
        <f>IF(B798=0,"",SUM($B$4:B798))</f>
        <v/>
      </c>
      <c r="D798" s="39" t="e">
        <f>VLOOKUP(VLOOKUP($N$1,$X$4:$Y$11,2,FALSE)&amp;$S$1&amp;A798,作業ｼｰﾄ!$B$4:$N$709,6,FALSE)</f>
        <v>#N/A</v>
      </c>
      <c r="E798" s="39"/>
      <c r="F798" s="39"/>
      <c r="G798" s="40" t="e">
        <f>VLOOKUP(VLOOKUP($N$1,$X$4:$Y$11,2,FALSE)&amp;$S$1&amp;A798,作業ｼｰﾄ!$B$4:$N$709,7,FALSE)</f>
        <v>#N/A</v>
      </c>
      <c r="H798" s="40"/>
      <c r="I798" s="38" t="e">
        <f>VLOOKUP(VLOOKUP($N$1,$X$4:$Y$11,2,FALSE)&amp;$S$1&amp;A798,作業ｼｰﾄ!$B$4:$N$709,8,FALSE)</f>
        <v>#N/A</v>
      </c>
      <c r="J798" s="38"/>
      <c r="K798" s="38"/>
      <c r="L798" s="38"/>
      <c r="M798" s="44" t="e">
        <f>VLOOKUP(VLOOKUP($N$1,$X$4:$Y$11,2,FALSE)&amp;$S$1&amp;A798,作業ｼｰﾄ!$B$4:$N$709,9,FALSE)</f>
        <v>#N/A</v>
      </c>
      <c r="N798" s="44"/>
      <c r="O798" s="44"/>
      <c r="P798" s="30" t="e">
        <f>VLOOKUP(VLOOKUP($N$1,$X$4:$Y$11,2,FALSE)&amp;$S$1&amp;A798,作業ｼｰﾄ!$B$4:$N$709,10,FALSE)</f>
        <v>#N/A</v>
      </c>
      <c r="Q798" s="39" t="e">
        <f>VLOOKUP(VLOOKUP($N$1,$X$4:$Y$11,2,FALSE)&amp;$S$1&amp;A798,作業ｼｰﾄ!$B$4:$N$709,11,FALSE)</f>
        <v>#N/A</v>
      </c>
      <c r="R798" s="39"/>
      <c r="S798" s="39"/>
      <c r="T798" s="19" t="e">
        <f>VLOOKUP(VLOOKUP($N$1,$X$4:$Y$11,2,FALSE)&amp;$S$1&amp;A798,作業ｼｰﾄ!$B$4:$N$709,12,FALSE)</f>
        <v>#N/A</v>
      </c>
      <c r="U798" s="29" t="e">
        <f>VLOOKUP(VLOOKUP($N$1,$X$4:$Y$11,2,FALSE)&amp;$S$1&amp;A798,作業ｼｰﾄ!$B$4:$N$709,13,FALSE)</f>
        <v>#N/A</v>
      </c>
    </row>
    <row r="799" spans="1:21" ht="15.75" hidden="1" customHeight="1" x14ac:dyDescent="0.15">
      <c r="A799" s="3">
        <v>796</v>
      </c>
      <c r="B799" s="3">
        <f>IF(COUNTIF($I$4:L799,I799)=1,1,0)</f>
        <v>0</v>
      </c>
      <c r="C799" s="3" t="str">
        <f>IF(B799=0,"",SUM($B$4:B799))</f>
        <v/>
      </c>
      <c r="D799" s="39" t="e">
        <f>VLOOKUP(VLOOKUP($N$1,$X$4:$Y$11,2,FALSE)&amp;$S$1&amp;A799,作業ｼｰﾄ!$B$4:$N$709,6,FALSE)</f>
        <v>#N/A</v>
      </c>
      <c r="E799" s="39"/>
      <c r="F799" s="39"/>
      <c r="G799" s="40" t="e">
        <f>VLOOKUP(VLOOKUP($N$1,$X$4:$Y$11,2,FALSE)&amp;$S$1&amp;A799,作業ｼｰﾄ!$B$4:$N$709,7,FALSE)</f>
        <v>#N/A</v>
      </c>
      <c r="H799" s="40"/>
      <c r="I799" s="38" t="e">
        <f>VLOOKUP(VLOOKUP($N$1,$X$4:$Y$11,2,FALSE)&amp;$S$1&amp;A799,作業ｼｰﾄ!$B$4:$N$709,8,FALSE)</f>
        <v>#N/A</v>
      </c>
      <c r="J799" s="38"/>
      <c r="K799" s="38"/>
      <c r="L799" s="38"/>
      <c r="M799" s="44" t="e">
        <f>VLOOKUP(VLOOKUP($N$1,$X$4:$Y$11,2,FALSE)&amp;$S$1&amp;A799,作業ｼｰﾄ!$B$4:$N$709,9,FALSE)</f>
        <v>#N/A</v>
      </c>
      <c r="N799" s="44"/>
      <c r="O799" s="44"/>
      <c r="P799" s="30" t="e">
        <f>VLOOKUP(VLOOKUP($N$1,$X$4:$Y$11,2,FALSE)&amp;$S$1&amp;A799,作業ｼｰﾄ!$B$4:$N$709,10,FALSE)</f>
        <v>#N/A</v>
      </c>
      <c r="Q799" s="39" t="e">
        <f>VLOOKUP(VLOOKUP($N$1,$X$4:$Y$11,2,FALSE)&amp;$S$1&amp;A799,作業ｼｰﾄ!$B$4:$N$709,11,FALSE)</f>
        <v>#N/A</v>
      </c>
      <c r="R799" s="39"/>
      <c r="S799" s="39"/>
      <c r="T799" s="19" t="e">
        <f>VLOOKUP(VLOOKUP($N$1,$X$4:$Y$11,2,FALSE)&amp;$S$1&amp;A799,作業ｼｰﾄ!$B$4:$N$709,12,FALSE)</f>
        <v>#N/A</v>
      </c>
      <c r="U799" s="29" t="e">
        <f>VLOOKUP(VLOOKUP($N$1,$X$4:$Y$11,2,FALSE)&amp;$S$1&amp;A799,作業ｼｰﾄ!$B$4:$N$709,13,FALSE)</f>
        <v>#N/A</v>
      </c>
    </row>
    <row r="800" spans="1:21" ht="15.75" hidden="1" customHeight="1" x14ac:dyDescent="0.15">
      <c r="A800" s="3">
        <v>797</v>
      </c>
      <c r="B800" s="3">
        <f>IF(COUNTIF($I$4:L800,I800)=1,1,0)</f>
        <v>0</v>
      </c>
      <c r="C800" s="3" t="str">
        <f>IF(B800=0,"",SUM($B$4:B800))</f>
        <v/>
      </c>
      <c r="D800" s="39" t="e">
        <f>VLOOKUP(VLOOKUP($N$1,$X$4:$Y$11,2,FALSE)&amp;$S$1&amp;A800,作業ｼｰﾄ!$B$4:$N$709,6,FALSE)</f>
        <v>#N/A</v>
      </c>
      <c r="E800" s="39"/>
      <c r="F800" s="39"/>
      <c r="G800" s="40" t="e">
        <f>VLOOKUP(VLOOKUP($N$1,$X$4:$Y$11,2,FALSE)&amp;$S$1&amp;A800,作業ｼｰﾄ!$B$4:$N$709,7,FALSE)</f>
        <v>#N/A</v>
      </c>
      <c r="H800" s="40"/>
      <c r="I800" s="38" t="e">
        <f>VLOOKUP(VLOOKUP($N$1,$X$4:$Y$11,2,FALSE)&amp;$S$1&amp;A800,作業ｼｰﾄ!$B$4:$N$709,8,FALSE)</f>
        <v>#N/A</v>
      </c>
      <c r="J800" s="38"/>
      <c r="K800" s="38"/>
      <c r="L800" s="38"/>
      <c r="M800" s="44" t="e">
        <f>VLOOKUP(VLOOKUP($N$1,$X$4:$Y$11,2,FALSE)&amp;$S$1&amp;A800,作業ｼｰﾄ!$B$4:$N$709,9,FALSE)</f>
        <v>#N/A</v>
      </c>
      <c r="N800" s="44"/>
      <c r="O800" s="44"/>
      <c r="P800" s="30" t="e">
        <f>VLOOKUP(VLOOKUP($N$1,$X$4:$Y$11,2,FALSE)&amp;$S$1&amp;A800,作業ｼｰﾄ!$B$4:$N$709,10,FALSE)</f>
        <v>#N/A</v>
      </c>
      <c r="Q800" s="39" t="e">
        <f>VLOOKUP(VLOOKUP($N$1,$X$4:$Y$11,2,FALSE)&amp;$S$1&amp;A800,作業ｼｰﾄ!$B$4:$N$709,11,FALSE)</f>
        <v>#N/A</v>
      </c>
      <c r="R800" s="39"/>
      <c r="S800" s="39"/>
      <c r="T800" s="19" t="e">
        <f>VLOOKUP(VLOOKUP($N$1,$X$4:$Y$11,2,FALSE)&amp;$S$1&amp;A800,作業ｼｰﾄ!$B$4:$N$709,12,FALSE)</f>
        <v>#N/A</v>
      </c>
      <c r="U800" s="29" t="e">
        <f>VLOOKUP(VLOOKUP($N$1,$X$4:$Y$11,2,FALSE)&amp;$S$1&amp;A800,作業ｼｰﾄ!$B$4:$N$709,13,FALSE)</f>
        <v>#N/A</v>
      </c>
    </row>
    <row r="801" spans="1:21" ht="15.75" hidden="1" customHeight="1" x14ac:dyDescent="0.15">
      <c r="A801" s="3">
        <v>798</v>
      </c>
      <c r="B801" s="3">
        <f>IF(COUNTIF($I$4:L801,I801)=1,1,0)</f>
        <v>0</v>
      </c>
      <c r="C801" s="3" t="str">
        <f>IF(B801=0,"",SUM($B$4:B801))</f>
        <v/>
      </c>
      <c r="D801" s="39" t="e">
        <f>VLOOKUP(VLOOKUP($N$1,$X$4:$Y$11,2,FALSE)&amp;$S$1&amp;A801,作業ｼｰﾄ!$B$4:$N$709,6,FALSE)</f>
        <v>#N/A</v>
      </c>
      <c r="E801" s="39"/>
      <c r="F801" s="39"/>
      <c r="G801" s="40" t="e">
        <f>VLOOKUP(VLOOKUP($N$1,$X$4:$Y$11,2,FALSE)&amp;$S$1&amp;A801,作業ｼｰﾄ!$B$4:$N$709,7,FALSE)</f>
        <v>#N/A</v>
      </c>
      <c r="H801" s="40"/>
      <c r="I801" s="38" t="e">
        <f>VLOOKUP(VLOOKUP($N$1,$X$4:$Y$11,2,FALSE)&amp;$S$1&amp;A801,作業ｼｰﾄ!$B$4:$N$709,8,FALSE)</f>
        <v>#N/A</v>
      </c>
      <c r="J801" s="38"/>
      <c r="K801" s="38"/>
      <c r="L801" s="38"/>
      <c r="M801" s="44" t="e">
        <f>VLOOKUP(VLOOKUP($N$1,$X$4:$Y$11,2,FALSE)&amp;$S$1&amp;A801,作業ｼｰﾄ!$B$4:$N$709,9,FALSE)</f>
        <v>#N/A</v>
      </c>
      <c r="N801" s="44"/>
      <c r="O801" s="44"/>
      <c r="P801" s="30" t="e">
        <f>VLOOKUP(VLOOKUP($N$1,$X$4:$Y$11,2,FALSE)&amp;$S$1&amp;A801,作業ｼｰﾄ!$B$4:$N$709,10,FALSE)</f>
        <v>#N/A</v>
      </c>
      <c r="Q801" s="39" t="e">
        <f>VLOOKUP(VLOOKUP($N$1,$X$4:$Y$11,2,FALSE)&amp;$S$1&amp;A801,作業ｼｰﾄ!$B$4:$N$709,11,FALSE)</f>
        <v>#N/A</v>
      </c>
      <c r="R801" s="39"/>
      <c r="S801" s="39"/>
      <c r="T801" s="19" t="e">
        <f>VLOOKUP(VLOOKUP($N$1,$X$4:$Y$11,2,FALSE)&amp;$S$1&amp;A801,作業ｼｰﾄ!$B$4:$N$709,12,FALSE)</f>
        <v>#N/A</v>
      </c>
      <c r="U801" s="29" t="e">
        <f>VLOOKUP(VLOOKUP($N$1,$X$4:$Y$11,2,FALSE)&amp;$S$1&amp;A801,作業ｼｰﾄ!$B$4:$N$709,13,FALSE)</f>
        <v>#N/A</v>
      </c>
    </row>
    <row r="802" spans="1:21" ht="15.75" hidden="1" customHeight="1" x14ac:dyDescent="0.15">
      <c r="A802" s="3">
        <v>799</v>
      </c>
      <c r="B802" s="3">
        <f>IF(COUNTIF($I$4:L802,I802)=1,1,0)</f>
        <v>0</v>
      </c>
      <c r="C802" s="3" t="str">
        <f>IF(B802=0,"",SUM($B$4:B802))</f>
        <v/>
      </c>
      <c r="D802" s="39" t="e">
        <f>VLOOKUP(VLOOKUP($N$1,$X$4:$Y$11,2,FALSE)&amp;$S$1&amp;A802,作業ｼｰﾄ!$B$4:$N$709,6,FALSE)</f>
        <v>#N/A</v>
      </c>
      <c r="E802" s="39"/>
      <c r="F802" s="39"/>
      <c r="G802" s="40" t="e">
        <f>VLOOKUP(VLOOKUP($N$1,$X$4:$Y$11,2,FALSE)&amp;$S$1&amp;A802,作業ｼｰﾄ!$B$4:$N$709,7,FALSE)</f>
        <v>#N/A</v>
      </c>
      <c r="H802" s="40"/>
      <c r="I802" s="38" t="e">
        <f>VLOOKUP(VLOOKUP($N$1,$X$4:$Y$11,2,FALSE)&amp;$S$1&amp;A802,作業ｼｰﾄ!$B$4:$N$709,8,FALSE)</f>
        <v>#N/A</v>
      </c>
      <c r="J802" s="38"/>
      <c r="K802" s="38"/>
      <c r="L802" s="38"/>
      <c r="M802" s="44" t="e">
        <f>VLOOKUP(VLOOKUP($N$1,$X$4:$Y$11,2,FALSE)&amp;$S$1&amp;A802,作業ｼｰﾄ!$B$4:$N$709,9,FALSE)</f>
        <v>#N/A</v>
      </c>
      <c r="N802" s="44"/>
      <c r="O802" s="44"/>
      <c r="P802" s="30" t="e">
        <f>VLOOKUP(VLOOKUP($N$1,$X$4:$Y$11,2,FALSE)&amp;$S$1&amp;A802,作業ｼｰﾄ!$B$4:$N$709,10,FALSE)</f>
        <v>#N/A</v>
      </c>
      <c r="Q802" s="39" t="e">
        <f>VLOOKUP(VLOOKUP($N$1,$X$4:$Y$11,2,FALSE)&amp;$S$1&amp;A802,作業ｼｰﾄ!$B$4:$N$709,11,FALSE)</f>
        <v>#N/A</v>
      </c>
      <c r="R802" s="39"/>
      <c r="S802" s="39"/>
      <c r="T802" s="19" t="e">
        <f>VLOOKUP(VLOOKUP($N$1,$X$4:$Y$11,2,FALSE)&amp;$S$1&amp;A802,作業ｼｰﾄ!$B$4:$N$709,12,FALSE)</f>
        <v>#N/A</v>
      </c>
      <c r="U802" s="29" t="e">
        <f>VLOOKUP(VLOOKUP($N$1,$X$4:$Y$11,2,FALSE)&amp;$S$1&amp;A802,作業ｼｰﾄ!$B$4:$N$709,13,FALSE)</f>
        <v>#N/A</v>
      </c>
    </row>
    <row r="803" spans="1:21" ht="15.75" hidden="1" customHeight="1" x14ac:dyDescent="0.15">
      <c r="A803" s="3">
        <v>800</v>
      </c>
      <c r="B803" s="3">
        <f>IF(COUNTIF($I$4:L803,I803)=1,1,0)</f>
        <v>0</v>
      </c>
      <c r="C803" s="3" t="str">
        <f>IF(B803=0,"",SUM($B$4:B803))</f>
        <v/>
      </c>
      <c r="D803" s="39" t="e">
        <f>VLOOKUP(VLOOKUP($N$1,$X$4:$Y$11,2,FALSE)&amp;$S$1&amp;A803,作業ｼｰﾄ!$B$4:$N$709,6,FALSE)</f>
        <v>#N/A</v>
      </c>
      <c r="E803" s="39"/>
      <c r="F803" s="39"/>
      <c r="G803" s="40" t="e">
        <f>VLOOKUP(VLOOKUP($N$1,$X$4:$Y$11,2,FALSE)&amp;$S$1&amp;A803,作業ｼｰﾄ!$B$4:$N$709,7,FALSE)</f>
        <v>#N/A</v>
      </c>
      <c r="H803" s="40"/>
      <c r="I803" s="38" t="e">
        <f>VLOOKUP(VLOOKUP($N$1,$X$4:$Y$11,2,FALSE)&amp;$S$1&amp;A803,作業ｼｰﾄ!$B$4:$N$709,8,FALSE)</f>
        <v>#N/A</v>
      </c>
      <c r="J803" s="38"/>
      <c r="K803" s="38"/>
      <c r="L803" s="38"/>
      <c r="M803" s="44" t="e">
        <f>VLOOKUP(VLOOKUP($N$1,$X$4:$Y$11,2,FALSE)&amp;$S$1&amp;A803,作業ｼｰﾄ!$B$4:$N$709,9,FALSE)</f>
        <v>#N/A</v>
      </c>
      <c r="N803" s="44"/>
      <c r="O803" s="44"/>
      <c r="P803" s="30" t="e">
        <f>VLOOKUP(VLOOKUP($N$1,$X$4:$Y$11,2,FALSE)&amp;$S$1&amp;A803,作業ｼｰﾄ!$B$4:$N$709,10,FALSE)</f>
        <v>#N/A</v>
      </c>
      <c r="Q803" s="39" t="e">
        <f>VLOOKUP(VLOOKUP($N$1,$X$4:$Y$11,2,FALSE)&amp;$S$1&amp;A803,作業ｼｰﾄ!$B$4:$N$709,11,FALSE)</f>
        <v>#N/A</v>
      </c>
      <c r="R803" s="39"/>
      <c r="S803" s="39"/>
      <c r="T803" s="19" t="e">
        <f>VLOOKUP(VLOOKUP($N$1,$X$4:$Y$11,2,FALSE)&amp;$S$1&amp;A803,作業ｼｰﾄ!$B$4:$N$709,12,FALSE)</f>
        <v>#N/A</v>
      </c>
      <c r="U803" s="29" t="e">
        <f>VLOOKUP(VLOOKUP($N$1,$X$4:$Y$11,2,FALSE)&amp;$S$1&amp;A803,作業ｼｰﾄ!$B$4:$N$709,13,FALSE)</f>
        <v>#N/A</v>
      </c>
    </row>
    <row r="804" spans="1:21" ht="15.75" hidden="1" customHeight="1" x14ac:dyDescent="0.15">
      <c r="A804" s="3">
        <v>801</v>
      </c>
      <c r="B804" s="3">
        <f>IF(COUNTIF($I$4:L804,I804)=1,1,0)</f>
        <v>0</v>
      </c>
      <c r="C804" s="3" t="str">
        <f>IF(B804=0,"",SUM($B$4:B804))</f>
        <v/>
      </c>
      <c r="D804" s="39" t="e">
        <f>VLOOKUP(VLOOKUP($N$1,$X$4:$Y$11,2,FALSE)&amp;$S$1&amp;A804,作業ｼｰﾄ!$B$4:$N$709,6,FALSE)</f>
        <v>#N/A</v>
      </c>
      <c r="E804" s="39"/>
      <c r="F804" s="39"/>
      <c r="G804" s="40" t="e">
        <f>VLOOKUP(VLOOKUP($N$1,$X$4:$Y$11,2,FALSE)&amp;$S$1&amp;A804,作業ｼｰﾄ!$B$4:$N$709,7,FALSE)</f>
        <v>#N/A</v>
      </c>
      <c r="H804" s="40"/>
      <c r="I804" s="38" t="e">
        <f>VLOOKUP(VLOOKUP($N$1,$X$4:$Y$11,2,FALSE)&amp;$S$1&amp;A804,作業ｼｰﾄ!$B$4:$N$709,8,FALSE)</f>
        <v>#N/A</v>
      </c>
      <c r="J804" s="38"/>
      <c r="K804" s="38"/>
      <c r="L804" s="38"/>
      <c r="M804" s="44" t="e">
        <f>VLOOKUP(VLOOKUP($N$1,$X$4:$Y$11,2,FALSE)&amp;$S$1&amp;A804,作業ｼｰﾄ!$B$4:$N$709,9,FALSE)</f>
        <v>#N/A</v>
      </c>
      <c r="N804" s="44"/>
      <c r="O804" s="44"/>
      <c r="P804" s="30" t="e">
        <f>VLOOKUP(VLOOKUP($N$1,$X$4:$Y$11,2,FALSE)&amp;$S$1&amp;A804,作業ｼｰﾄ!$B$4:$N$709,10,FALSE)</f>
        <v>#N/A</v>
      </c>
      <c r="Q804" s="39" t="e">
        <f>VLOOKUP(VLOOKUP($N$1,$X$4:$Y$11,2,FALSE)&amp;$S$1&amp;A804,作業ｼｰﾄ!$B$4:$N$709,11,FALSE)</f>
        <v>#N/A</v>
      </c>
      <c r="R804" s="39"/>
      <c r="S804" s="39"/>
      <c r="T804" s="19" t="e">
        <f>VLOOKUP(VLOOKUP($N$1,$X$4:$Y$11,2,FALSE)&amp;$S$1&amp;A804,作業ｼｰﾄ!$B$4:$N$709,12,FALSE)</f>
        <v>#N/A</v>
      </c>
      <c r="U804" s="29" t="e">
        <f>VLOOKUP(VLOOKUP($N$1,$X$4:$Y$11,2,FALSE)&amp;$S$1&amp;A804,作業ｼｰﾄ!$B$4:$N$709,13,FALSE)</f>
        <v>#N/A</v>
      </c>
    </row>
    <row r="805" spans="1:21" ht="15.75" hidden="1" customHeight="1" x14ac:dyDescent="0.15">
      <c r="A805" s="3">
        <v>802</v>
      </c>
      <c r="B805" s="3">
        <f>IF(COUNTIF($I$4:L805,I805)=1,1,0)</f>
        <v>0</v>
      </c>
      <c r="C805" s="3" t="str">
        <f>IF(B805=0,"",SUM($B$4:B805))</f>
        <v/>
      </c>
      <c r="D805" s="39" t="e">
        <f>VLOOKUP(VLOOKUP($N$1,$X$4:$Y$11,2,FALSE)&amp;$S$1&amp;A805,作業ｼｰﾄ!$B$4:$N$709,6,FALSE)</f>
        <v>#N/A</v>
      </c>
      <c r="E805" s="39"/>
      <c r="F805" s="39"/>
      <c r="G805" s="40" t="e">
        <f>VLOOKUP(VLOOKUP($N$1,$X$4:$Y$11,2,FALSE)&amp;$S$1&amp;A805,作業ｼｰﾄ!$B$4:$N$709,7,FALSE)</f>
        <v>#N/A</v>
      </c>
      <c r="H805" s="40"/>
      <c r="I805" s="38" t="e">
        <f>VLOOKUP(VLOOKUP($N$1,$X$4:$Y$11,2,FALSE)&amp;$S$1&amp;A805,作業ｼｰﾄ!$B$4:$N$709,8,FALSE)</f>
        <v>#N/A</v>
      </c>
      <c r="J805" s="38"/>
      <c r="K805" s="38"/>
      <c r="L805" s="38"/>
      <c r="M805" s="44" t="e">
        <f>VLOOKUP(VLOOKUP($N$1,$X$4:$Y$11,2,FALSE)&amp;$S$1&amp;A805,作業ｼｰﾄ!$B$4:$N$709,9,FALSE)</f>
        <v>#N/A</v>
      </c>
      <c r="N805" s="44"/>
      <c r="O805" s="44"/>
      <c r="P805" s="30" t="e">
        <f>VLOOKUP(VLOOKUP($N$1,$X$4:$Y$11,2,FALSE)&amp;$S$1&amp;A805,作業ｼｰﾄ!$B$4:$N$709,10,FALSE)</f>
        <v>#N/A</v>
      </c>
      <c r="Q805" s="39" t="e">
        <f>VLOOKUP(VLOOKUP($N$1,$X$4:$Y$11,2,FALSE)&amp;$S$1&amp;A805,作業ｼｰﾄ!$B$4:$N$709,11,FALSE)</f>
        <v>#N/A</v>
      </c>
      <c r="R805" s="39"/>
      <c r="S805" s="39"/>
      <c r="T805" s="19" t="e">
        <f>VLOOKUP(VLOOKUP($N$1,$X$4:$Y$11,2,FALSE)&amp;$S$1&amp;A805,作業ｼｰﾄ!$B$4:$N$709,12,FALSE)</f>
        <v>#N/A</v>
      </c>
      <c r="U805" s="29" t="e">
        <f>VLOOKUP(VLOOKUP($N$1,$X$4:$Y$11,2,FALSE)&amp;$S$1&amp;A805,作業ｼｰﾄ!$B$4:$N$709,13,FALSE)</f>
        <v>#N/A</v>
      </c>
    </row>
    <row r="806" spans="1:21" ht="15.75" hidden="1" customHeight="1" x14ac:dyDescent="0.15">
      <c r="A806" s="3">
        <v>803</v>
      </c>
      <c r="B806" s="3">
        <f>IF(COUNTIF($I$4:L806,I806)=1,1,0)</f>
        <v>0</v>
      </c>
      <c r="C806" s="3" t="str">
        <f>IF(B806=0,"",SUM($B$4:B806))</f>
        <v/>
      </c>
      <c r="D806" s="39" t="e">
        <f>VLOOKUP(VLOOKUP($N$1,$X$4:$Y$11,2,FALSE)&amp;$S$1&amp;A806,作業ｼｰﾄ!$B$4:$N$709,6,FALSE)</f>
        <v>#N/A</v>
      </c>
      <c r="E806" s="39"/>
      <c r="F806" s="39"/>
      <c r="G806" s="40" t="e">
        <f>VLOOKUP(VLOOKUP($N$1,$X$4:$Y$11,2,FALSE)&amp;$S$1&amp;A806,作業ｼｰﾄ!$B$4:$N$709,7,FALSE)</f>
        <v>#N/A</v>
      </c>
      <c r="H806" s="40"/>
      <c r="I806" s="38" t="e">
        <f>VLOOKUP(VLOOKUP($N$1,$X$4:$Y$11,2,FALSE)&amp;$S$1&amp;A806,作業ｼｰﾄ!$B$4:$N$709,8,FALSE)</f>
        <v>#N/A</v>
      </c>
      <c r="J806" s="38"/>
      <c r="K806" s="38"/>
      <c r="L806" s="38"/>
      <c r="M806" s="44" t="e">
        <f>VLOOKUP(VLOOKUP($N$1,$X$4:$Y$11,2,FALSE)&amp;$S$1&amp;A806,作業ｼｰﾄ!$B$4:$N$709,9,FALSE)</f>
        <v>#N/A</v>
      </c>
      <c r="N806" s="44"/>
      <c r="O806" s="44"/>
      <c r="P806" s="30" t="e">
        <f>VLOOKUP(VLOOKUP($N$1,$X$4:$Y$11,2,FALSE)&amp;$S$1&amp;A806,作業ｼｰﾄ!$B$4:$N$709,10,FALSE)</f>
        <v>#N/A</v>
      </c>
      <c r="Q806" s="39" t="e">
        <f>VLOOKUP(VLOOKUP($N$1,$X$4:$Y$11,2,FALSE)&amp;$S$1&amp;A806,作業ｼｰﾄ!$B$4:$N$709,11,FALSE)</f>
        <v>#N/A</v>
      </c>
      <c r="R806" s="39"/>
      <c r="S806" s="39"/>
      <c r="T806" s="19" t="e">
        <f>VLOOKUP(VLOOKUP($N$1,$X$4:$Y$11,2,FALSE)&amp;$S$1&amp;A806,作業ｼｰﾄ!$B$4:$N$709,12,FALSE)</f>
        <v>#N/A</v>
      </c>
      <c r="U806" s="29" t="e">
        <f>VLOOKUP(VLOOKUP($N$1,$X$4:$Y$11,2,FALSE)&amp;$S$1&amp;A806,作業ｼｰﾄ!$B$4:$N$709,13,FALSE)</f>
        <v>#N/A</v>
      </c>
    </row>
    <row r="807" spans="1:21" ht="15.75" hidden="1" customHeight="1" x14ac:dyDescent="0.15">
      <c r="A807" s="3">
        <v>804</v>
      </c>
      <c r="B807" s="3">
        <f>IF(COUNTIF($I$4:L807,I807)=1,1,0)</f>
        <v>0</v>
      </c>
      <c r="C807" s="3" t="str">
        <f>IF(B807=0,"",SUM($B$4:B807))</f>
        <v/>
      </c>
      <c r="D807" s="39" t="e">
        <f>VLOOKUP(VLOOKUP($N$1,$X$4:$Y$11,2,FALSE)&amp;$S$1&amp;A807,作業ｼｰﾄ!$B$4:$N$709,6,FALSE)</f>
        <v>#N/A</v>
      </c>
      <c r="E807" s="39"/>
      <c r="F807" s="39"/>
      <c r="G807" s="40" t="e">
        <f>VLOOKUP(VLOOKUP($N$1,$X$4:$Y$11,2,FALSE)&amp;$S$1&amp;A807,作業ｼｰﾄ!$B$4:$N$709,7,FALSE)</f>
        <v>#N/A</v>
      </c>
      <c r="H807" s="40"/>
      <c r="I807" s="38" t="e">
        <f>VLOOKUP(VLOOKUP($N$1,$X$4:$Y$11,2,FALSE)&amp;$S$1&amp;A807,作業ｼｰﾄ!$B$4:$N$709,8,FALSE)</f>
        <v>#N/A</v>
      </c>
      <c r="J807" s="38"/>
      <c r="K807" s="38"/>
      <c r="L807" s="38"/>
      <c r="M807" s="44" t="e">
        <f>VLOOKUP(VLOOKUP($N$1,$X$4:$Y$11,2,FALSE)&amp;$S$1&amp;A807,作業ｼｰﾄ!$B$4:$N$709,9,FALSE)</f>
        <v>#N/A</v>
      </c>
      <c r="N807" s="44"/>
      <c r="O807" s="44"/>
      <c r="P807" s="30" t="e">
        <f>VLOOKUP(VLOOKUP($N$1,$X$4:$Y$11,2,FALSE)&amp;$S$1&amp;A807,作業ｼｰﾄ!$B$4:$N$709,10,FALSE)</f>
        <v>#N/A</v>
      </c>
      <c r="Q807" s="39" t="e">
        <f>VLOOKUP(VLOOKUP($N$1,$X$4:$Y$11,2,FALSE)&amp;$S$1&amp;A807,作業ｼｰﾄ!$B$4:$N$709,11,FALSE)</f>
        <v>#N/A</v>
      </c>
      <c r="R807" s="39"/>
      <c r="S807" s="39"/>
      <c r="T807" s="19" t="e">
        <f>VLOOKUP(VLOOKUP($N$1,$X$4:$Y$11,2,FALSE)&amp;$S$1&amp;A807,作業ｼｰﾄ!$B$4:$N$709,12,FALSE)</f>
        <v>#N/A</v>
      </c>
      <c r="U807" s="29" t="e">
        <f>VLOOKUP(VLOOKUP($N$1,$X$4:$Y$11,2,FALSE)&amp;$S$1&amp;A807,作業ｼｰﾄ!$B$4:$N$709,13,FALSE)</f>
        <v>#N/A</v>
      </c>
    </row>
    <row r="808" spans="1:21" ht="15.75" hidden="1" customHeight="1" x14ac:dyDescent="0.15">
      <c r="A808" s="3">
        <v>805</v>
      </c>
      <c r="B808" s="3">
        <f>IF(COUNTIF($I$4:L808,I808)=1,1,0)</f>
        <v>0</v>
      </c>
      <c r="C808" s="3" t="str">
        <f>IF(B808=0,"",SUM($B$4:B808))</f>
        <v/>
      </c>
      <c r="D808" s="39" t="e">
        <f>VLOOKUP(VLOOKUP($N$1,$X$4:$Y$11,2,FALSE)&amp;$S$1&amp;A808,作業ｼｰﾄ!$B$4:$N$709,6,FALSE)</f>
        <v>#N/A</v>
      </c>
      <c r="E808" s="39"/>
      <c r="F808" s="39"/>
      <c r="G808" s="40" t="e">
        <f>VLOOKUP(VLOOKUP($N$1,$X$4:$Y$11,2,FALSE)&amp;$S$1&amp;A808,作業ｼｰﾄ!$B$4:$N$709,7,FALSE)</f>
        <v>#N/A</v>
      </c>
      <c r="H808" s="40"/>
      <c r="I808" s="38" t="e">
        <f>VLOOKUP(VLOOKUP($N$1,$X$4:$Y$11,2,FALSE)&amp;$S$1&amp;A808,作業ｼｰﾄ!$B$4:$N$709,8,FALSE)</f>
        <v>#N/A</v>
      </c>
      <c r="J808" s="38"/>
      <c r="K808" s="38"/>
      <c r="L808" s="38"/>
      <c r="M808" s="44" t="e">
        <f>VLOOKUP(VLOOKUP($N$1,$X$4:$Y$11,2,FALSE)&amp;$S$1&amp;A808,作業ｼｰﾄ!$B$4:$N$709,9,FALSE)</f>
        <v>#N/A</v>
      </c>
      <c r="N808" s="44"/>
      <c r="O808" s="44"/>
      <c r="P808" s="30" t="e">
        <f>VLOOKUP(VLOOKUP($N$1,$X$4:$Y$11,2,FALSE)&amp;$S$1&amp;A808,作業ｼｰﾄ!$B$4:$N$709,10,FALSE)</f>
        <v>#N/A</v>
      </c>
      <c r="Q808" s="39" t="e">
        <f>VLOOKUP(VLOOKUP($N$1,$X$4:$Y$11,2,FALSE)&amp;$S$1&amp;A808,作業ｼｰﾄ!$B$4:$N$709,11,FALSE)</f>
        <v>#N/A</v>
      </c>
      <c r="R808" s="39"/>
      <c r="S808" s="39"/>
      <c r="T808" s="19" t="e">
        <f>VLOOKUP(VLOOKUP($N$1,$X$4:$Y$11,2,FALSE)&amp;$S$1&amp;A808,作業ｼｰﾄ!$B$4:$N$709,12,FALSE)</f>
        <v>#N/A</v>
      </c>
      <c r="U808" s="29" t="e">
        <f>VLOOKUP(VLOOKUP($N$1,$X$4:$Y$11,2,FALSE)&amp;$S$1&amp;A808,作業ｼｰﾄ!$B$4:$N$709,13,FALSE)</f>
        <v>#N/A</v>
      </c>
    </row>
    <row r="809" spans="1:21" ht="15.75" hidden="1" customHeight="1" x14ac:dyDescent="0.15">
      <c r="A809" s="3">
        <v>806</v>
      </c>
      <c r="B809" s="3">
        <f>IF(COUNTIF($I$4:L809,I809)=1,1,0)</f>
        <v>0</v>
      </c>
      <c r="C809" s="3" t="str">
        <f>IF(B809=0,"",SUM($B$4:B809))</f>
        <v/>
      </c>
      <c r="D809" s="39" t="e">
        <f>VLOOKUP(VLOOKUP($N$1,$X$4:$Y$11,2,FALSE)&amp;$S$1&amp;A809,作業ｼｰﾄ!$B$4:$N$709,6,FALSE)</f>
        <v>#N/A</v>
      </c>
      <c r="E809" s="39"/>
      <c r="F809" s="39"/>
      <c r="G809" s="40" t="e">
        <f>VLOOKUP(VLOOKUP($N$1,$X$4:$Y$11,2,FALSE)&amp;$S$1&amp;A809,作業ｼｰﾄ!$B$4:$N$709,7,FALSE)</f>
        <v>#N/A</v>
      </c>
      <c r="H809" s="40"/>
      <c r="I809" s="38" t="e">
        <f>VLOOKUP(VLOOKUP($N$1,$X$4:$Y$11,2,FALSE)&amp;$S$1&amp;A809,作業ｼｰﾄ!$B$4:$N$709,8,FALSE)</f>
        <v>#N/A</v>
      </c>
      <c r="J809" s="38"/>
      <c r="K809" s="38"/>
      <c r="L809" s="38"/>
      <c r="M809" s="44" t="e">
        <f>VLOOKUP(VLOOKUP($N$1,$X$4:$Y$11,2,FALSE)&amp;$S$1&amp;A809,作業ｼｰﾄ!$B$4:$N$709,9,FALSE)</f>
        <v>#N/A</v>
      </c>
      <c r="N809" s="44"/>
      <c r="O809" s="44"/>
      <c r="P809" s="30" t="e">
        <f>VLOOKUP(VLOOKUP($N$1,$X$4:$Y$11,2,FALSE)&amp;$S$1&amp;A809,作業ｼｰﾄ!$B$4:$N$709,10,FALSE)</f>
        <v>#N/A</v>
      </c>
      <c r="Q809" s="39" t="e">
        <f>VLOOKUP(VLOOKUP($N$1,$X$4:$Y$11,2,FALSE)&amp;$S$1&amp;A809,作業ｼｰﾄ!$B$4:$N$709,11,FALSE)</f>
        <v>#N/A</v>
      </c>
      <c r="R809" s="39"/>
      <c r="S809" s="39"/>
      <c r="T809" s="19" t="e">
        <f>VLOOKUP(VLOOKUP($N$1,$X$4:$Y$11,2,FALSE)&amp;$S$1&amp;A809,作業ｼｰﾄ!$B$4:$N$709,12,FALSE)</f>
        <v>#N/A</v>
      </c>
      <c r="U809" s="29" t="e">
        <f>VLOOKUP(VLOOKUP($N$1,$X$4:$Y$11,2,FALSE)&amp;$S$1&amp;A809,作業ｼｰﾄ!$B$4:$N$709,13,FALSE)</f>
        <v>#N/A</v>
      </c>
    </row>
    <row r="810" spans="1:21" ht="15.75" hidden="1" customHeight="1" x14ac:dyDescent="0.15">
      <c r="A810" s="3">
        <v>807</v>
      </c>
      <c r="B810" s="3">
        <f>IF(COUNTIF($I$4:L810,I810)=1,1,0)</f>
        <v>0</v>
      </c>
      <c r="C810" s="3" t="str">
        <f>IF(B810=0,"",SUM($B$4:B810))</f>
        <v/>
      </c>
      <c r="D810" s="39" t="e">
        <f>VLOOKUP(VLOOKUP($N$1,$X$4:$Y$11,2,FALSE)&amp;$S$1&amp;A810,作業ｼｰﾄ!$B$4:$N$709,6,FALSE)</f>
        <v>#N/A</v>
      </c>
      <c r="E810" s="39"/>
      <c r="F810" s="39"/>
      <c r="G810" s="40" t="e">
        <f>VLOOKUP(VLOOKUP($N$1,$X$4:$Y$11,2,FALSE)&amp;$S$1&amp;A810,作業ｼｰﾄ!$B$4:$N$709,7,FALSE)</f>
        <v>#N/A</v>
      </c>
      <c r="H810" s="40"/>
      <c r="I810" s="38" t="e">
        <f>VLOOKUP(VLOOKUP($N$1,$X$4:$Y$11,2,FALSE)&amp;$S$1&amp;A810,作業ｼｰﾄ!$B$4:$N$709,8,FALSE)</f>
        <v>#N/A</v>
      </c>
      <c r="J810" s="38"/>
      <c r="K810" s="38"/>
      <c r="L810" s="38"/>
      <c r="M810" s="44" t="e">
        <f>VLOOKUP(VLOOKUP($N$1,$X$4:$Y$11,2,FALSE)&amp;$S$1&amp;A810,作業ｼｰﾄ!$B$4:$N$709,9,FALSE)</f>
        <v>#N/A</v>
      </c>
      <c r="N810" s="44"/>
      <c r="O810" s="44"/>
      <c r="P810" s="30" t="e">
        <f>VLOOKUP(VLOOKUP($N$1,$X$4:$Y$11,2,FALSE)&amp;$S$1&amp;A810,作業ｼｰﾄ!$B$4:$N$709,10,FALSE)</f>
        <v>#N/A</v>
      </c>
      <c r="Q810" s="39" t="e">
        <f>VLOOKUP(VLOOKUP($N$1,$X$4:$Y$11,2,FALSE)&amp;$S$1&amp;A810,作業ｼｰﾄ!$B$4:$N$709,11,FALSE)</f>
        <v>#N/A</v>
      </c>
      <c r="R810" s="39"/>
      <c r="S810" s="39"/>
      <c r="T810" s="19" t="e">
        <f>VLOOKUP(VLOOKUP($N$1,$X$4:$Y$11,2,FALSE)&amp;$S$1&amp;A810,作業ｼｰﾄ!$B$4:$N$709,12,FALSE)</f>
        <v>#N/A</v>
      </c>
      <c r="U810" s="29" t="e">
        <f>VLOOKUP(VLOOKUP($N$1,$X$4:$Y$11,2,FALSE)&amp;$S$1&amp;A810,作業ｼｰﾄ!$B$4:$N$709,13,FALSE)</f>
        <v>#N/A</v>
      </c>
    </row>
    <row r="811" spans="1:21" ht="15.75" hidden="1" customHeight="1" x14ac:dyDescent="0.15">
      <c r="A811" s="3">
        <v>808</v>
      </c>
      <c r="B811" s="3">
        <f>IF(COUNTIF($I$4:L811,I811)=1,1,0)</f>
        <v>0</v>
      </c>
      <c r="C811" s="3" t="str">
        <f>IF(B811=0,"",SUM($B$4:B811))</f>
        <v/>
      </c>
      <c r="D811" s="39" t="e">
        <f>VLOOKUP(VLOOKUP($N$1,$X$4:$Y$11,2,FALSE)&amp;$S$1&amp;A811,作業ｼｰﾄ!$B$4:$N$709,6,FALSE)</f>
        <v>#N/A</v>
      </c>
      <c r="E811" s="39"/>
      <c r="F811" s="39"/>
      <c r="G811" s="40" t="e">
        <f>VLOOKUP(VLOOKUP($N$1,$X$4:$Y$11,2,FALSE)&amp;$S$1&amp;A811,作業ｼｰﾄ!$B$4:$N$709,7,FALSE)</f>
        <v>#N/A</v>
      </c>
      <c r="H811" s="40"/>
      <c r="I811" s="38" t="e">
        <f>VLOOKUP(VLOOKUP($N$1,$X$4:$Y$11,2,FALSE)&amp;$S$1&amp;A811,作業ｼｰﾄ!$B$4:$N$709,8,FALSE)</f>
        <v>#N/A</v>
      </c>
      <c r="J811" s="38"/>
      <c r="K811" s="38"/>
      <c r="L811" s="38"/>
      <c r="M811" s="44" t="e">
        <f>VLOOKUP(VLOOKUP($N$1,$X$4:$Y$11,2,FALSE)&amp;$S$1&amp;A811,作業ｼｰﾄ!$B$4:$N$709,9,FALSE)</f>
        <v>#N/A</v>
      </c>
      <c r="N811" s="44"/>
      <c r="O811" s="44"/>
      <c r="P811" s="30" t="e">
        <f>VLOOKUP(VLOOKUP($N$1,$X$4:$Y$11,2,FALSE)&amp;$S$1&amp;A811,作業ｼｰﾄ!$B$4:$N$709,10,FALSE)</f>
        <v>#N/A</v>
      </c>
      <c r="Q811" s="39" t="e">
        <f>VLOOKUP(VLOOKUP($N$1,$X$4:$Y$11,2,FALSE)&amp;$S$1&amp;A811,作業ｼｰﾄ!$B$4:$N$709,11,FALSE)</f>
        <v>#N/A</v>
      </c>
      <c r="R811" s="39"/>
      <c r="S811" s="39"/>
      <c r="T811" s="19" t="e">
        <f>VLOOKUP(VLOOKUP($N$1,$X$4:$Y$11,2,FALSE)&amp;$S$1&amp;A811,作業ｼｰﾄ!$B$4:$N$709,12,FALSE)</f>
        <v>#N/A</v>
      </c>
      <c r="U811" s="29" t="e">
        <f>VLOOKUP(VLOOKUP($N$1,$X$4:$Y$11,2,FALSE)&amp;$S$1&amp;A811,作業ｼｰﾄ!$B$4:$N$709,13,FALSE)</f>
        <v>#N/A</v>
      </c>
    </row>
    <row r="812" spans="1:21" ht="15.75" hidden="1" customHeight="1" x14ac:dyDescent="0.15">
      <c r="A812" s="3">
        <v>809</v>
      </c>
      <c r="B812" s="3">
        <f>IF(COUNTIF($I$4:L812,I812)=1,1,0)</f>
        <v>0</v>
      </c>
      <c r="C812" s="3" t="str">
        <f>IF(B812=0,"",SUM($B$4:B812))</f>
        <v/>
      </c>
      <c r="D812" s="39" t="e">
        <f>VLOOKUP(VLOOKUP($N$1,$X$4:$Y$11,2,FALSE)&amp;$S$1&amp;A812,作業ｼｰﾄ!$B$4:$N$709,6,FALSE)</f>
        <v>#N/A</v>
      </c>
      <c r="E812" s="39"/>
      <c r="F812" s="39"/>
      <c r="G812" s="40" t="e">
        <f>VLOOKUP(VLOOKUP($N$1,$X$4:$Y$11,2,FALSE)&amp;$S$1&amp;A812,作業ｼｰﾄ!$B$4:$N$709,7,FALSE)</f>
        <v>#N/A</v>
      </c>
      <c r="H812" s="40"/>
      <c r="I812" s="38" t="e">
        <f>VLOOKUP(VLOOKUP($N$1,$X$4:$Y$11,2,FALSE)&amp;$S$1&amp;A812,作業ｼｰﾄ!$B$4:$N$709,8,FALSE)</f>
        <v>#N/A</v>
      </c>
      <c r="J812" s="38"/>
      <c r="K812" s="38"/>
      <c r="L812" s="38"/>
      <c r="M812" s="44" t="e">
        <f>VLOOKUP(VLOOKUP($N$1,$X$4:$Y$11,2,FALSE)&amp;$S$1&amp;A812,作業ｼｰﾄ!$B$4:$N$709,9,FALSE)</f>
        <v>#N/A</v>
      </c>
      <c r="N812" s="44"/>
      <c r="O812" s="44"/>
      <c r="P812" s="30" t="e">
        <f>VLOOKUP(VLOOKUP($N$1,$X$4:$Y$11,2,FALSE)&amp;$S$1&amp;A812,作業ｼｰﾄ!$B$4:$N$709,10,FALSE)</f>
        <v>#N/A</v>
      </c>
      <c r="Q812" s="39" t="e">
        <f>VLOOKUP(VLOOKUP($N$1,$X$4:$Y$11,2,FALSE)&amp;$S$1&amp;A812,作業ｼｰﾄ!$B$4:$N$709,11,FALSE)</f>
        <v>#N/A</v>
      </c>
      <c r="R812" s="39"/>
      <c r="S812" s="39"/>
      <c r="T812" s="19" t="e">
        <f>VLOOKUP(VLOOKUP($N$1,$X$4:$Y$11,2,FALSE)&amp;$S$1&amp;A812,作業ｼｰﾄ!$B$4:$N$709,12,FALSE)</f>
        <v>#N/A</v>
      </c>
      <c r="U812" s="29" t="e">
        <f>VLOOKUP(VLOOKUP($N$1,$X$4:$Y$11,2,FALSE)&amp;$S$1&amp;A812,作業ｼｰﾄ!$B$4:$N$709,13,FALSE)</f>
        <v>#N/A</v>
      </c>
    </row>
    <row r="813" spans="1:21" ht="15.75" hidden="1" customHeight="1" x14ac:dyDescent="0.15">
      <c r="A813" s="3">
        <v>810</v>
      </c>
      <c r="B813" s="3">
        <f>IF(COUNTIF($I$4:L813,I813)=1,1,0)</f>
        <v>0</v>
      </c>
      <c r="C813" s="3" t="str">
        <f>IF(B813=0,"",SUM($B$4:B813))</f>
        <v/>
      </c>
      <c r="D813" s="39" t="e">
        <f>VLOOKUP(VLOOKUP($N$1,$X$4:$Y$11,2,FALSE)&amp;$S$1&amp;A813,作業ｼｰﾄ!$B$4:$N$709,6,FALSE)</f>
        <v>#N/A</v>
      </c>
      <c r="E813" s="39"/>
      <c r="F813" s="39"/>
      <c r="G813" s="40" t="e">
        <f>VLOOKUP(VLOOKUP($N$1,$X$4:$Y$11,2,FALSE)&amp;$S$1&amp;A813,作業ｼｰﾄ!$B$4:$N$709,7,FALSE)</f>
        <v>#N/A</v>
      </c>
      <c r="H813" s="40"/>
      <c r="I813" s="38" t="e">
        <f>VLOOKUP(VLOOKUP($N$1,$X$4:$Y$11,2,FALSE)&amp;$S$1&amp;A813,作業ｼｰﾄ!$B$4:$N$709,8,FALSE)</f>
        <v>#N/A</v>
      </c>
      <c r="J813" s="38"/>
      <c r="K813" s="38"/>
      <c r="L813" s="38"/>
      <c r="M813" s="44" t="e">
        <f>VLOOKUP(VLOOKUP($N$1,$X$4:$Y$11,2,FALSE)&amp;$S$1&amp;A813,作業ｼｰﾄ!$B$4:$N$709,9,FALSE)</f>
        <v>#N/A</v>
      </c>
      <c r="N813" s="44"/>
      <c r="O813" s="44"/>
      <c r="P813" s="30" t="e">
        <f>VLOOKUP(VLOOKUP($N$1,$X$4:$Y$11,2,FALSE)&amp;$S$1&amp;A813,作業ｼｰﾄ!$B$4:$N$709,10,FALSE)</f>
        <v>#N/A</v>
      </c>
      <c r="Q813" s="39" t="e">
        <f>VLOOKUP(VLOOKUP($N$1,$X$4:$Y$11,2,FALSE)&amp;$S$1&amp;A813,作業ｼｰﾄ!$B$4:$N$709,11,FALSE)</f>
        <v>#N/A</v>
      </c>
      <c r="R813" s="39"/>
      <c r="S813" s="39"/>
      <c r="T813" s="19" t="e">
        <f>VLOOKUP(VLOOKUP($N$1,$X$4:$Y$11,2,FALSE)&amp;$S$1&amp;A813,作業ｼｰﾄ!$B$4:$N$709,12,FALSE)</f>
        <v>#N/A</v>
      </c>
      <c r="U813" s="29" t="e">
        <f>VLOOKUP(VLOOKUP($N$1,$X$4:$Y$11,2,FALSE)&amp;$S$1&amp;A813,作業ｼｰﾄ!$B$4:$N$709,13,FALSE)</f>
        <v>#N/A</v>
      </c>
    </row>
    <row r="814" spans="1:21" ht="15.75" hidden="1" customHeight="1" x14ac:dyDescent="0.15">
      <c r="A814" s="3">
        <v>811</v>
      </c>
      <c r="B814" s="3">
        <f>IF(COUNTIF($I$4:L814,I814)=1,1,0)</f>
        <v>0</v>
      </c>
      <c r="C814" s="3" t="str">
        <f>IF(B814=0,"",SUM($B$4:B814))</f>
        <v/>
      </c>
      <c r="D814" s="39" t="e">
        <f>VLOOKUP(VLOOKUP($N$1,$X$4:$Y$11,2,FALSE)&amp;$S$1&amp;A814,作業ｼｰﾄ!$B$4:$N$709,6,FALSE)</f>
        <v>#N/A</v>
      </c>
      <c r="E814" s="39"/>
      <c r="F814" s="39"/>
      <c r="G814" s="40" t="e">
        <f>VLOOKUP(VLOOKUP($N$1,$X$4:$Y$11,2,FALSE)&amp;$S$1&amp;A814,作業ｼｰﾄ!$B$4:$N$709,7,FALSE)</f>
        <v>#N/A</v>
      </c>
      <c r="H814" s="40"/>
      <c r="I814" s="38" t="e">
        <f>VLOOKUP(VLOOKUP($N$1,$X$4:$Y$11,2,FALSE)&amp;$S$1&amp;A814,作業ｼｰﾄ!$B$4:$N$709,8,FALSE)</f>
        <v>#N/A</v>
      </c>
      <c r="J814" s="38"/>
      <c r="K814" s="38"/>
      <c r="L814" s="38"/>
      <c r="M814" s="44" t="e">
        <f>VLOOKUP(VLOOKUP($N$1,$X$4:$Y$11,2,FALSE)&amp;$S$1&amp;A814,作業ｼｰﾄ!$B$4:$N$709,9,FALSE)</f>
        <v>#N/A</v>
      </c>
      <c r="N814" s="44"/>
      <c r="O814" s="44"/>
      <c r="P814" s="30" t="e">
        <f>VLOOKUP(VLOOKUP($N$1,$X$4:$Y$11,2,FALSE)&amp;$S$1&amp;A814,作業ｼｰﾄ!$B$4:$N$709,10,FALSE)</f>
        <v>#N/A</v>
      </c>
      <c r="Q814" s="39" t="e">
        <f>VLOOKUP(VLOOKUP($N$1,$X$4:$Y$11,2,FALSE)&amp;$S$1&amp;A814,作業ｼｰﾄ!$B$4:$N$709,11,FALSE)</f>
        <v>#N/A</v>
      </c>
      <c r="R814" s="39"/>
      <c r="S814" s="39"/>
      <c r="T814" s="19" t="e">
        <f>VLOOKUP(VLOOKUP($N$1,$X$4:$Y$11,2,FALSE)&amp;$S$1&amp;A814,作業ｼｰﾄ!$B$4:$N$709,12,FALSE)</f>
        <v>#N/A</v>
      </c>
      <c r="U814" s="29" t="e">
        <f>VLOOKUP(VLOOKUP($N$1,$X$4:$Y$11,2,FALSE)&amp;$S$1&amp;A814,作業ｼｰﾄ!$B$4:$N$709,13,FALSE)</f>
        <v>#N/A</v>
      </c>
    </row>
    <row r="815" spans="1:21" ht="15.75" hidden="1" customHeight="1" x14ac:dyDescent="0.15">
      <c r="A815" s="3">
        <v>812</v>
      </c>
      <c r="B815" s="3">
        <f>IF(COUNTIF($I$4:L815,I815)=1,1,0)</f>
        <v>0</v>
      </c>
      <c r="C815" s="3" t="str">
        <f>IF(B815=0,"",SUM($B$4:B815))</f>
        <v/>
      </c>
      <c r="D815" s="39" t="e">
        <f>VLOOKUP(VLOOKUP($N$1,$X$4:$Y$11,2,FALSE)&amp;$S$1&amp;A815,作業ｼｰﾄ!$B$4:$N$709,6,FALSE)</f>
        <v>#N/A</v>
      </c>
      <c r="E815" s="39"/>
      <c r="F815" s="39"/>
      <c r="G815" s="40" t="e">
        <f>VLOOKUP(VLOOKUP($N$1,$X$4:$Y$11,2,FALSE)&amp;$S$1&amp;A815,作業ｼｰﾄ!$B$4:$N$709,7,FALSE)</f>
        <v>#N/A</v>
      </c>
      <c r="H815" s="40"/>
      <c r="I815" s="38" t="e">
        <f>VLOOKUP(VLOOKUP($N$1,$X$4:$Y$11,2,FALSE)&amp;$S$1&amp;A815,作業ｼｰﾄ!$B$4:$N$709,8,FALSE)</f>
        <v>#N/A</v>
      </c>
      <c r="J815" s="38"/>
      <c r="K815" s="38"/>
      <c r="L815" s="38"/>
      <c r="M815" s="44" t="e">
        <f>VLOOKUP(VLOOKUP($N$1,$X$4:$Y$11,2,FALSE)&amp;$S$1&amp;A815,作業ｼｰﾄ!$B$4:$N$709,9,FALSE)</f>
        <v>#N/A</v>
      </c>
      <c r="N815" s="44"/>
      <c r="O815" s="44"/>
      <c r="P815" s="30" t="e">
        <f>VLOOKUP(VLOOKUP($N$1,$X$4:$Y$11,2,FALSE)&amp;$S$1&amp;A815,作業ｼｰﾄ!$B$4:$N$709,10,FALSE)</f>
        <v>#N/A</v>
      </c>
      <c r="Q815" s="39" t="e">
        <f>VLOOKUP(VLOOKUP($N$1,$X$4:$Y$11,2,FALSE)&amp;$S$1&amp;A815,作業ｼｰﾄ!$B$4:$N$709,11,FALSE)</f>
        <v>#N/A</v>
      </c>
      <c r="R815" s="39"/>
      <c r="S815" s="39"/>
      <c r="T815" s="19" t="e">
        <f>VLOOKUP(VLOOKUP($N$1,$X$4:$Y$11,2,FALSE)&amp;$S$1&amp;A815,作業ｼｰﾄ!$B$4:$N$709,12,FALSE)</f>
        <v>#N/A</v>
      </c>
      <c r="U815" s="29" t="e">
        <f>VLOOKUP(VLOOKUP($N$1,$X$4:$Y$11,2,FALSE)&amp;$S$1&amp;A815,作業ｼｰﾄ!$B$4:$N$709,13,FALSE)</f>
        <v>#N/A</v>
      </c>
    </row>
    <row r="816" spans="1:21" ht="15.75" hidden="1" customHeight="1" x14ac:dyDescent="0.15">
      <c r="A816" s="3">
        <v>813</v>
      </c>
      <c r="B816" s="3">
        <f>IF(COUNTIF($I$4:L816,I816)=1,1,0)</f>
        <v>0</v>
      </c>
      <c r="C816" s="3" t="str">
        <f>IF(B816=0,"",SUM($B$4:B816))</f>
        <v/>
      </c>
      <c r="D816" s="39" t="e">
        <f>VLOOKUP(VLOOKUP($N$1,$X$4:$Y$11,2,FALSE)&amp;$S$1&amp;A816,作業ｼｰﾄ!$B$4:$N$709,6,FALSE)</f>
        <v>#N/A</v>
      </c>
      <c r="E816" s="39"/>
      <c r="F816" s="39"/>
      <c r="G816" s="40" t="e">
        <f>VLOOKUP(VLOOKUP($N$1,$X$4:$Y$11,2,FALSE)&amp;$S$1&amp;A816,作業ｼｰﾄ!$B$4:$N$709,7,FALSE)</f>
        <v>#N/A</v>
      </c>
      <c r="H816" s="40"/>
      <c r="I816" s="38" t="e">
        <f>VLOOKUP(VLOOKUP($N$1,$X$4:$Y$11,2,FALSE)&amp;$S$1&amp;A816,作業ｼｰﾄ!$B$4:$N$709,8,FALSE)</f>
        <v>#N/A</v>
      </c>
      <c r="J816" s="38"/>
      <c r="K816" s="38"/>
      <c r="L816" s="38"/>
      <c r="M816" s="44" t="e">
        <f>VLOOKUP(VLOOKUP($N$1,$X$4:$Y$11,2,FALSE)&amp;$S$1&amp;A816,作業ｼｰﾄ!$B$4:$N$709,9,FALSE)</f>
        <v>#N/A</v>
      </c>
      <c r="N816" s="44"/>
      <c r="O816" s="44"/>
      <c r="P816" s="30" t="e">
        <f>VLOOKUP(VLOOKUP($N$1,$X$4:$Y$11,2,FALSE)&amp;$S$1&amp;A816,作業ｼｰﾄ!$B$4:$N$709,10,FALSE)</f>
        <v>#N/A</v>
      </c>
      <c r="Q816" s="39" t="e">
        <f>VLOOKUP(VLOOKUP($N$1,$X$4:$Y$11,2,FALSE)&amp;$S$1&amp;A816,作業ｼｰﾄ!$B$4:$N$709,11,FALSE)</f>
        <v>#N/A</v>
      </c>
      <c r="R816" s="39"/>
      <c r="S816" s="39"/>
      <c r="T816" s="19" t="e">
        <f>VLOOKUP(VLOOKUP($N$1,$X$4:$Y$11,2,FALSE)&amp;$S$1&amp;A816,作業ｼｰﾄ!$B$4:$N$709,12,FALSE)</f>
        <v>#N/A</v>
      </c>
      <c r="U816" s="29" t="e">
        <f>VLOOKUP(VLOOKUP($N$1,$X$4:$Y$11,2,FALSE)&amp;$S$1&amp;A816,作業ｼｰﾄ!$B$4:$N$709,13,FALSE)</f>
        <v>#N/A</v>
      </c>
    </row>
    <row r="817" spans="1:21" ht="15.75" hidden="1" customHeight="1" x14ac:dyDescent="0.15">
      <c r="A817" s="3">
        <v>814</v>
      </c>
      <c r="B817" s="3">
        <f>IF(COUNTIF($I$4:L817,I817)=1,1,0)</f>
        <v>0</v>
      </c>
      <c r="C817" s="3" t="str">
        <f>IF(B817=0,"",SUM($B$4:B817))</f>
        <v/>
      </c>
      <c r="D817" s="39" t="e">
        <f>VLOOKUP(VLOOKUP($N$1,$X$4:$Y$11,2,FALSE)&amp;$S$1&amp;A817,作業ｼｰﾄ!$B$4:$N$709,6,FALSE)</f>
        <v>#N/A</v>
      </c>
      <c r="E817" s="39"/>
      <c r="F817" s="39"/>
      <c r="G817" s="40" t="e">
        <f>VLOOKUP(VLOOKUP($N$1,$X$4:$Y$11,2,FALSE)&amp;$S$1&amp;A817,作業ｼｰﾄ!$B$4:$N$709,7,FALSE)</f>
        <v>#N/A</v>
      </c>
      <c r="H817" s="40"/>
      <c r="I817" s="38" t="e">
        <f>VLOOKUP(VLOOKUP($N$1,$X$4:$Y$11,2,FALSE)&amp;$S$1&amp;A817,作業ｼｰﾄ!$B$4:$N$709,8,FALSE)</f>
        <v>#N/A</v>
      </c>
      <c r="J817" s="38"/>
      <c r="K817" s="38"/>
      <c r="L817" s="38"/>
      <c r="M817" s="44" t="e">
        <f>VLOOKUP(VLOOKUP($N$1,$X$4:$Y$11,2,FALSE)&amp;$S$1&amp;A817,作業ｼｰﾄ!$B$4:$N$709,9,FALSE)</f>
        <v>#N/A</v>
      </c>
      <c r="N817" s="44"/>
      <c r="O817" s="44"/>
      <c r="P817" s="30" t="e">
        <f>VLOOKUP(VLOOKUP($N$1,$X$4:$Y$11,2,FALSE)&amp;$S$1&amp;A817,作業ｼｰﾄ!$B$4:$N$709,10,FALSE)</f>
        <v>#N/A</v>
      </c>
      <c r="Q817" s="39" t="e">
        <f>VLOOKUP(VLOOKUP($N$1,$X$4:$Y$11,2,FALSE)&amp;$S$1&amp;A817,作業ｼｰﾄ!$B$4:$N$709,11,FALSE)</f>
        <v>#N/A</v>
      </c>
      <c r="R817" s="39"/>
      <c r="S817" s="39"/>
      <c r="T817" s="19" t="e">
        <f>VLOOKUP(VLOOKUP($N$1,$X$4:$Y$11,2,FALSE)&amp;$S$1&amp;A817,作業ｼｰﾄ!$B$4:$N$709,12,FALSE)</f>
        <v>#N/A</v>
      </c>
      <c r="U817" s="29" t="e">
        <f>VLOOKUP(VLOOKUP($N$1,$X$4:$Y$11,2,FALSE)&amp;$S$1&amp;A817,作業ｼｰﾄ!$B$4:$N$709,13,FALSE)</f>
        <v>#N/A</v>
      </c>
    </row>
    <row r="818" spans="1:21" ht="15.75" hidden="1" customHeight="1" x14ac:dyDescent="0.15">
      <c r="A818" s="3">
        <v>815</v>
      </c>
      <c r="B818" s="3">
        <f>IF(COUNTIF($I$4:L818,I818)=1,1,0)</f>
        <v>0</v>
      </c>
      <c r="C818" s="3" t="str">
        <f>IF(B818=0,"",SUM($B$4:B818))</f>
        <v/>
      </c>
      <c r="D818" s="39" t="e">
        <f>VLOOKUP(VLOOKUP($N$1,$X$4:$Y$11,2,FALSE)&amp;$S$1&amp;A818,作業ｼｰﾄ!$B$4:$N$709,6,FALSE)</f>
        <v>#N/A</v>
      </c>
      <c r="E818" s="39"/>
      <c r="F818" s="39"/>
      <c r="G818" s="40" t="e">
        <f>VLOOKUP(VLOOKUP($N$1,$X$4:$Y$11,2,FALSE)&amp;$S$1&amp;A818,作業ｼｰﾄ!$B$4:$N$709,7,FALSE)</f>
        <v>#N/A</v>
      </c>
      <c r="H818" s="40"/>
      <c r="I818" s="38" t="e">
        <f>VLOOKUP(VLOOKUP($N$1,$X$4:$Y$11,2,FALSE)&amp;$S$1&amp;A818,作業ｼｰﾄ!$B$4:$N$709,8,FALSE)</f>
        <v>#N/A</v>
      </c>
      <c r="J818" s="38"/>
      <c r="K818" s="38"/>
      <c r="L818" s="38"/>
      <c r="M818" s="44" t="e">
        <f>VLOOKUP(VLOOKUP($N$1,$X$4:$Y$11,2,FALSE)&amp;$S$1&amp;A818,作業ｼｰﾄ!$B$4:$N$709,9,FALSE)</f>
        <v>#N/A</v>
      </c>
      <c r="N818" s="44"/>
      <c r="O818" s="44"/>
      <c r="P818" s="30" t="e">
        <f>VLOOKUP(VLOOKUP($N$1,$X$4:$Y$11,2,FALSE)&amp;$S$1&amp;A818,作業ｼｰﾄ!$B$4:$N$709,10,FALSE)</f>
        <v>#N/A</v>
      </c>
      <c r="Q818" s="39" t="e">
        <f>VLOOKUP(VLOOKUP($N$1,$X$4:$Y$11,2,FALSE)&amp;$S$1&amp;A818,作業ｼｰﾄ!$B$4:$N$709,11,FALSE)</f>
        <v>#N/A</v>
      </c>
      <c r="R818" s="39"/>
      <c r="S818" s="39"/>
      <c r="T818" s="19" t="e">
        <f>VLOOKUP(VLOOKUP($N$1,$X$4:$Y$11,2,FALSE)&amp;$S$1&amp;A818,作業ｼｰﾄ!$B$4:$N$709,12,FALSE)</f>
        <v>#N/A</v>
      </c>
      <c r="U818" s="29" t="e">
        <f>VLOOKUP(VLOOKUP($N$1,$X$4:$Y$11,2,FALSE)&amp;$S$1&amp;A818,作業ｼｰﾄ!$B$4:$N$709,13,FALSE)</f>
        <v>#N/A</v>
      </c>
    </row>
    <row r="819" spans="1:21" ht="15.75" hidden="1" customHeight="1" x14ac:dyDescent="0.15">
      <c r="A819" s="3">
        <v>816</v>
      </c>
      <c r="B819" s="3">
        <f>IF(COUNTIF($I$4:L819,I819)=1,1,0)</f>
        <v>0</v>
      </c>
      <c r="C819" s="3" t="str">
        <f>IF(B819=0,"",SUM($B$4:B819))</f>
        <v/>
      </c>
      <c r="D819" s="39" t="e">
        <f>VLOOKUP(VLOOKUP($N$1,$X$4:$Y$11,2,FALSE)&amp;$S$1&amp;A819,作業ｼｰﾄ!$B$4:$N$709,6,FALSE)</f>
        <v>#N/A</v>
      </c>
      <c r="E819" s="39"/>
      <c r="F819" s="39"/>
      <c r="G819" s="40" t="e">
        <f>VLOOKUP(VLOOKUP($N$1,$X$4:$Y$11,2,FALSE)&amp;$S$1&amp;A819,作業ｼｰﾄ!$B$4:$N$709,7,FALSE)</f>
        <v>#N/A</v>
      </c>
      <c r="H819" s="40"/>
      <c r="I819" s="38" t="e">
        <f>VLOOKUP(VLOOKUP($N$1,$X$4:$Y$11,2,FALSE)&amp;$S$1&amp;A819,作業ｼｰﾄ!$B$4:$N$709,8,FALSE)</f>
        <v>#N/A</v>
      </c>
      <c r="J819" s="38"/>
      <c r="K819" s="38"/>
      <c r="L819" s="38"/>
      <c r="M819" s="44" t="e">
        <f>VLOOKUP(VLOOKUP($N$1,$X$4:$Y$11,2,FALSE)&amp;$S$1&amp;A819,作業ｼｰﾄ!$B$4:$N$709,9,FALSE)</f>
        <v>#N/A</v>
      </c>
      <c r="N819" s="44"/>
      <c r="O819" s="44"/>
      <c r="P819" s="30" t="e">
        <f>VLOOKUP(VLOOKUP($N$1,$X$4:$Y$11,2,FALSE)&amp;$S$1&amp;A819,作業ｼｰﾄ!$B$4:$N$709,10,FALSE)</f>
        <v>#N/A</v>
      </c>
      <c r="Q819" s="39" t="e">
        <f>VLOOKUP(VLOOKUP($N$1,$X$4:$Y$11,2,FALSE)&amp;$S$1&amp;A819,作業ｼｰﾄ!$B$4:$N$709,11,FALSE)</f>
        <v>#N/A</v>
      </c>
      <c r="R819" s="39"/>
      <c r="S819" s="39"/>
      <c r="T819" s="19" t="e">
        <f>VLOOKUP(VLOOKUP($N$1,$X$4:$Y$11,2,FALSE)&amp;$S$1&amp;A819,作業ｼｰﾄ!$B$4:$N$709,12,FALSE)</f>
        <v>#N/A</v>
      </c>
      <c r="U819" s="29" t="e">
        <f>VLOOKUP(VLOOKUP($N$1,$X$4:$Y$11,2,FALSE)&amp;$S$1&amp;A819,作業ｼｰﾄ!$B$4:$N$709,13,FALSE)</f>
        <v>#N/A</v>
      </c>
    </row>
    <row r="820" spans="1:21" ht="15.75" hidden="1" customHeight="1" x14ac:dyDescent="0.15">
      <c r="A820" s="3">
        <v>817</v>
      </c>
      <c r="B820" s="3">
        <f>IF(COUNTIF($I$4:L820,I820)=1,1,0)</f>
        <v>0</v>
      </c>
      <c r="C820" s="3" t="str">
        <f>IF(B820=0,"",SUM($B$4:B820))</f>
        <v/>
      </c>
      <c r="D820" s="39" t="e">
        <f>VLOOKUP(VLOOKUP($N$1,$X$4:$Y$11,2,FALSE)&amp;$S$1&amp;A820,作業ｼｰﾄ!$B$4:$N$709,6,FALSE)</f>
        <v>#N/A</v>
      </c>
      <c r="E820" s="39"/>
      <c r="F820" s="39"/>
      <c r="G820" s="40" t="e">
        <f>VLOOKUP(VLOOKUP($N$1,$X$4:$Y$11,2,FALSE)&amp;$S$1&amp;A820,作業ｼｰﾄ!$B$4:$N$709,7,FALSE)</f>
        <v>#N/A</v>
      </c>
      <c r="H820" s="40"/>
      <c r="I820" s="38" t="e">
        <f>VLOOKUP(VLOOKUP($N$1,$X$4:$Y$11,2,FALSE)&amp;$S$1&amp;A820,作業ｼｰﾄ!$B$4:$N$709,8,FALSE)</f>
        <v>#N/A</v>
      </c>
      <c r="J820" s="38"/>
      <c r="K820" s="38"/>
      <c r="L820" s="38"/>
      <c r="M820" s="44" t="e">
        <f>VLOOKUP(VLOOKUP($N$1,$X$4:$Y$11,2,FALSE)&amp;$S$1&amp;A820,作業ｼｰﾄ!$B$4:$N$709,9,FALSE)</f>
        <v>#N/A</v>
      </c>
      <c r="N820" s="44"/>
      <c r="O820" s="44"/>
      <c r="P820" s="30" t="e">
        <f>VLOOKUP(VLOOKUP($N$1,$X$4:$Y$11,2,FALSE)&amp;$S$1&amp;A820,作業ｼｰﾄ!$B$4:$N$709,10,FALSE)</f>
        <v>#N/A</v>
      </c>
      <c r="Q820" s="39" t="e">
        <f>VLOOKUP(VLOOKUP($N$1,$X$4:$Y$11,2,FALSE)&amp;$S$1&amp;A820,作業ｼｰﾄ!$B$4:$N$709,11,FALSE)</f>
        <v>#N/A</v>
      </c>
      <c r="R820" s="39"/>
      <c r="S820" s="39"/>
      <c r="T820" s="19" t="e">
        <f>VLOOKUP(VLOOKUP($N$1,$X$4:$Y$11,2,FALSE)&amp;$S$1&amp;A820,作業ｼｰﾄ!$B$4:$N$709,12,FALSE)</f>
        <v>#N/A</v>
      </c>
      <c r="U820" s="29" t="e">
        <f>VLOOKUP(VLOOKUP($N$1,$X$4:$Y$11,2,FALSE)&amp;$S$1&amp;A820,作業ｼｰﾄ!$B$4:$N$709,13,FALSE)</f>
        <v>#N/A</v>
      </c>
    </row>
    <row r="821" spans="1:21" ht="15.75" hidden="1" customHeight="1" x14ac:dyDescent="0.15">
      <c r="A821" s="3">
        <v>818</v>
      </c>
      <c r="B821" s="3">
        <f>IF(COUNTIF($I$4:L821,I821)=1,1,0)</f>
        <v>0</v>
      </c>
      <c r="C821" s="3" t="str">
        <f>IF(B821=0,"",SUM($B$4:B821))</f>
        <v/>
      </c>
      <c r="D821" s="39" t="e">
        <f>VLOOKUP(VLOOKUP($N$1,$X$4:$Y$11,2,FALSE)&amp;$S$1&amp;A821,作業ｼｰﾄ!$B$4:$N$709,6,FALSE)</f>
        <v>#N/A</v>
      </c>
      <c r="E821" s="39"/>
      <c r="F821" s="39"/>
      <c r="G821" s="40" t="e">
        <f>VLOOKUP(VLOOKUP($N$1,$X$4:$Y$11,2,FALSE)&amp;$S$1&amp;A821,作業ｼｰﾄ!$B$4:$N$709,7,FALSE)</f>
        <v>#N/A</v>
      </c>
      <c r="H821" s="40"/>
      <c r="I821" s="38" t="e">
        <f>VLOOKUP(VLOOKUP($N$1,$X$4:$Y$11,2,FALSE)&amp;$S$1&amp;A821,作業ｼｰﾄ!$B$4:$N$709,8,FALSE)</f>
        <v>#N/A</v>
      </c>
      <c r="J821" s="38"/>
      <c r="K821" s="38"/>
      <c r="L821" s="38"/>
      <c r="M821" s="44" t="e">
        <f>VLOOKUP(VLOOKUP($N$1,$X$4:$Y$11,2,FALSE)&amp;$S$1&amp;A821,作業ｼｰﾄ!$B$4:$N$709,9,FALSE)</f>
        <v>#N/A</v>
      </c>
      <c r="N821" s="44"/>
      <c r="O821" s="44"/>
      <c r="P821" s="30" t="e">
        <f>VLOOKUP(VLOOKUP($N$1,$X$4:$Y$11,2,FALSE)&amp;$S$1&amp;A821,作業ｼｰﾄ!$B$4:$N$709,10,FALSE)</f>
        <v>#N/A</v>
      </c>
      <c r="Q821" s="39" t="e">
        <f>VLOOKUP(VLOOKUP($N$1,$X$4:$Y$11,2,FALSE)&amp;$S$1&amp;A821,作業ｼｰﾄ!$B$4:$N$709,11,FALSE)</f>
        <v>#N/A</v>
      </c>
      <c r="R821" s="39"/>
      <c r="S821" s="39"/>
      <c r="T821" s="19" t="e">
        <f>VLOOKUP(VLOOKUP($N$1,$X$4:$Y$11,2,FALSE)&amp;$S$1&amp;A821,作業ｼｰﾄ!$B$4:$N$709,12,FALSE)</f>
        <v>#N/A</v>
      </c>
      <c r="U821" s="29" t="e">
        <f>VLOOKUP(VLOOKUP($N$1,$X$4:$Y$11,2,FALSE)&amp;$S$1&amp;A821,作業ｼｰﾄ!$B$4:$N$709,13,FALSE)</f>
        <v>#N/A</v>
      </c>
    </row>
    <row r="822" spans="1:21" ht="15.75" hidden="1" customHeight="1" x14ac:dyDescent="0.15">
      <c r="A822" s="3">
        <v>819</v>
      </c>
      <c r="B822" s="3">
        <f>IF(COUNTIF($I$4:L822,I822)=1,1,0)</f>
        <v>0</v>
      </c>
      <c r="C822" s="3" t="str">
        <f>IF(B822=0,"",SUM($B$4:B822))</f>
        <v/>
      </c>
      <c r="D822" s="39" t="e">
        <f>VLOOKUP(VLOOKUP($N$1,$X$4:$Y$11,2,FALSE)&amp;$S$1&amp;A822,作業ｼｰﾄ!$B$4:$N$709,6,FALSE)</f>
        <v>#N/A</v>
      </c>
      <c r="E822" s="39"/>
      <c r="F822" s="39"/>
      <c r="G822" s="40" t="e">
        <f>VLOOKUP(VLOOKUP($N$1,$X$4:$Y$11,2,FALSE)&amp;$S$1&amp;A822,作業ｼｰﾄ!$B$4:$N$709,7,FALSE)</f>
        <v>#N/A</v>
      </c>
      <c r="H822" s="40"/>
      <c r="I822" s="38" t="e">
        <f>VLOOKUP(VLOOKUP($N$1,$X$4:$Y$11,2,FALSE)&amp;$S$1&amp;A822,作業ｼｰﾄ!$B$4:$N$709,8,FALSE)</f>
        <v>#N/A</v>
      </c>
      <c r="J822" s="38"/>
      <c r="K822" s="38"/>
      <c r="L822" s="38"/>
      <c r="M822" s="44" t="e">
        <f>VLOOKUP(VLOOKUP($N$1,$X$4:$Y$11,2,FALSE)&amp;$S$1&amp;A822,作業ｼｰﾄ!$B$4:$N$709,9,FALSE)</f>
        <v>#N/A</v>
      </c>
      <c r="N822" s="44"/>
      <c r="O822" s="44"/>
      <c r="P822" s="30" t="e">
        <f>VLOOKUP(VLOOKUP($N$1,$X$4:$Y$11,2,FALSE)&amp;$S$1&amp;A822,作業ｼｰﾄ!$B$4:$N$709,10,FALSE)</f>
        <v>#N/A</v>
      </c>
      <c r="Q822" s="39" t="e">
        <f>VLOOKUP(VLOOKUP($N$1,$X$4:$Y$11,2,FALSE)&amp;$S$1&amp;A822,作業ｼｰﾄ!$B$4:$N$709,11,FALSE)</f>
        <v>#N/A</v>
      </c>
      <c r="R822" s="39"/>
      <c r="S822" s="39"/>
      <c r="T822" s="19" t="e">
        <f>VLOOKUP(VLOOKUP($N$1,$X$4:$Y$11,2,FALSE)&amp;$S$1&amp;A822,作業ｼｰﾄ!$B$4:$N$709,12,FALSE)</f>
        <v>#N/A</v>
      </c>
      <c r="U822" s="29" t="e">
        <f>VLOOKUP(VLOOKUP($N$1,$X$4:$Y$11,2,FALSE)&amp;$S$1&amp;A822,作業ｼｰﾄ!$B$4:$N$709,13,FALSE)</f>
        <v>#N/A</v>
      </c>
    </row>
    <row r="823" spans="1:21" ht="15.75" hidden="1" customHeight="1" x14ac:dyDescent="0.15">
      <c r="A823" s="3">
        <v>820</v>
      </c>
      <c r="B823" s="3">
        <f>IF(COUNTIF($I$4:L823,I823)=1,1,0)</f>
        <v>0</v>
      </c>
      <c r="C823" s="3" t="str">
        <f>IF(B823=0,"",SUM($B$4:B823))</f>
        <v/>
      </c>
      <c r="D823" s="39" t="e">
        <f>VLOOKUP(VLOOKUP($N$1,$X$4:$Y$11,2,FALSE)&amp;$S$1&amp;A823,作業ｼｰﾄ!$B$4:$N$709,6,FALSE)</f>
        <v>#N/A</v>
      </c>
      <c r="E823" s="39"/>
      <c r="F823" s="39"/>
      <c r="G823" s="40" t="e">
        <f>VLOOKUP(VLOOKUP($N$1,$X$4:$Y$11,2,FALSE)&amp;$S$1&amp;A823,作業ｼｰﾄ!$B$4:$N$709,7,FALSE)</f>
        <v>#N/A</v>
      </c>
      <c r="H823" s="40"/>
      <c r="I823" s="38" t="e">
        <f>VLOOKUP(VLOOKUP($N$1,$X$4:$Y$11,2,FALSE)&amp;$S$1&amp;A823,作業ｼｰﾄ!$B$4:$N$709,8,FALSE)</f>
        <v>#N/A</v>
      </c>
      <c r="J823" s="38"/>
      <c r="K823" s="38"/>
      <c r="L823" s="38"/>
      <c r="M823" s="44" t="e">
        <f>VLOOKUP(VLOOKUP($N$1,$X$4:$Y$11,2,FALSE)&amp;$S$1&amp;A823,作業ｼｰﾄ!$B$4:$N$709,9,FALSE)</f>
        <v>#N/A</v>
      </c>
      <c r="N823" s="44"/>
      <c r="O823" s="44"/>
      <c r="P823" s="30" t="e">
        <f>VLOOKUP(VLOOKUP($N$1,$X$4:$Y$11,2,FALSE)&amp;$S$1&amp;A823,作業ｼｰﾄ!$B$4:$N$709,10,FALSE)</f>
        <v>#N/A</v>
      </c>
      <c r="Q823" s="39" t="e">
        <f>VLOOKUP(VLOOKUP($N$1,$X$4:$Y$11,2,FALSE)&amp;$S$1&amp;A823,作業ｼｰﾄ!$B$4:$N$709,11,FALSE)</f>
        <v>#N/A</v>
      </c>
      <c r="R823" s="39"/>
      <c r="S823" s="39"/>
      <c r="T823" s="19" t="e">
        <f>VLOOKUP(VLOOKUP($N$1,$X$4:$Y$11,2,FALSE)&amp;$S$1&amp;A823,作業ｼｰﾄ!$B$4:$N$709,12,FALSE)</f>
        <v>#N/A</v>
      </c>
      <c r="U823" s="29" t="e">
        <f>VLOOKUP(VLOOKUP($N$1,$X$4:$Y$11,2,FALSE)&amp;$S$1&amp;A823,作業ｼｰﾄ!$B$4:$N$709,13,FALSE)</f>
        <v>#N/A</v>
      </c>
    </row>
    <row r="824" spans="1:21" ht="15.75" hidden="1" customHeight="1" x14ac:dyDescent="0.15">
      <c r="A824" s="3">
        <v>821</v>
      </c>
      <c r="B824" s="3">
        <f>IF(COUNTIF($I$4:L824,I824)=1,1,0)</f>
        <v>0</v>
      </c>
      <c r="C824" s="3" t="str">
        <f>IF(B824=0,"",SUM($B$4:B824))</f>
        <v/>
      </c>
      <c r="D824" s="39" t="e">
        <f>VLOOKUP(VLOOKUP($N$1,$X$4:$Y$11,2,FALSE)&amp;$S$1&amp;A824,作業ｼｰﾄ!$B$4:$N$709,6,FALSE)</f>
        <v>#N/A</v>
      </c>
      <c r="E824" s="39"/>
      <c r="F824" s="39"/>
      <c r="G824" s="40" t="e">
        <f>VLOOKUP(VLOOKUP($N$1,$X$4:$Y$11,2,FALSE)&amp;$S$1&amp;A824,作業ｼｰﾄ!$B$4:$N$709,7,FALSE)</f>
        <v>#N/A</v>
      </c>
      <c r="H824" s="40"/>
      <c r="I824" s="38" t="e">
        <f>VLOOKUP(VLOOKUP($N$1,$X$4:$Y$11,2,FALSE)&amp;$S$1&amp;A824,作業ｼｰﾄ!$B$4:$N$709,8,FALSE)</f>
        <v>#N/A</v>
      </c>
      <c r="J824" s="38"/>
      <c r="K824" s="38"/>
      <c r="L824" s="38"/>
      <c r="M824" s="44" t="e">
        <f>VLOOKUP(VLOOKUP($N$1,$X$4:$Y$11,2,FALSE)&amp;$S$1&amp;A824,作業ｼｰﾄ!$B$4:$N$709,9,FALSE)</f>
        <v>#N/A</v>
      </c>
      <c r="N824" s="44"/>
      <c r="O824" s="44"/>
      <c r="P824" s="30" t="e">
        <f>VLOOKUP(VLOOKUP($N$1,$X$4:$Y$11,2,FALSE)&amp;$S$1&amp;A824,作業ｼｰﾄ!$B$4:$N$709,10,FALSE)</f>
        <v>#N/A</v>
      </c>
      <c r="Q824" s="39" t="e">
        <f>VLOOKUP(VLOOKUP($N$1,$X$4:$Y$11,2,FALSE)&amp;$S$1&amp;A824,作業ｼｰﾄ!$B$4:$N$709,11,FALSE)</f>
        <v>#N/A</v>
      </c>
      <c r="R824" s="39"/>
      <c r="S824" s="39"/>
      <c r="T824" s="19" t="e">
        <f>VLOOKUP(VLOOKUP($N$1,$X$4:$Y$11,2,FALSE)&amp;$S$1&amp;A824,作業ｼｰﾄ!$B$4:$N$709,12,FALSE)</f>
        <v>#N/A</v>
      </c>
      <c r="U824" s="29" t="e">
        <f>VLOOKUP(VLOOKUP($N$1,$X$4:$Y$11,2,FALSE)&amp;$S$1&amp;A824,作業ｼｰﾄ!$B$4:$N$709,13,FALSE)</f>
        <v>#N/A</v>
      </c>
    </row>
    <row r="825" spans="1:21" ht="15.75" hidden="1" customHeight="1" x14ac:dyDescent="0.15">
      <c r="A825" s="3">
        <v>822</v>
      </c>
      <c r="B825" s="3">
        <f>IF(COUNTIF($I$4:L825,I825)=1,1,0)</f>
        <v>0</v>
      </c>
      <c r="C825" s="3" t="str">
        <f>IF(B825=0,"",SUM($B$4:B825))</f>
        <v/>
      </c>
      <c r="D825" s="39" t="e">
        <f>VLOOKUP(VLOOKUP($N$1,$X$4:$Y$11,2,FALSE)&amp;$S$1&amp;A825,作業ｼｰﾄ!$B$4:$N$709,6,FALSE)</f>
        <v>#N/A</v>
      </c>
      <c r="E825" s="39"/>
      <c r="F825" s="39"/>
      <c r="G825" s="40" t="e">
        <f>VLOOKUP(VLOOKUP($N$1,$X$4:$Y$11,2,FALSE)&amp;$S$1&amp;A825,作業ｼｰﾄ!$B$4:$N$709,7,FALSE)</f>
        <v>#N/A</v>
      </c>
      <c r="H825" s="40"/>
      <c r="I825" s="38" t="e">
        <f>VLOOKUP(VLOOKUP($N$1,$X$4:$Y$11,2,FALSE)&amp;$S$1&amp;A825,作業ｼｰﾄ!$B$4:$N$709,8,FALSE)</f>
        <v>#N/A</v>
      </c>
      <c r="J825" s="38"/>
      <c r="K825" s="38"/>
      <c r="L825" s="38"/>
      <c r="M825" s="44" t="e">
        <f>VLOOKUP(VLOOKUP($N$1,$X$4:$Y$11,2,FALSE)&amp;$S$1&amp;A825,作業ｼｰﾄ!$B$4:$N$709,9,FALSE)</f>
        <v>#N/A</v>
      </c>
      <c r="N825" s="44"/>
      <c r="O825" s="44"/>
      <c r="P825" s="30" t="e">
        <f>VLOOKUP(VLOOKUP($N$1,$X$4:$Y$11,2,FALSE)&amp;$S$1&amp;A825,作業ｼｰﾄ!$B$4:$N$709,10,FALSE)</f>
        <v>#N/A</v>
      </c>
      <c r="Q825" s="39" t="e">
        <f>VLOOKUP(VLOOKUP($N$1,$X$4:$Y$11,2,FALSE)&amp;$S$1&amp;A825,作業ｼｰﾄ!$B$4:$N$709,11,FALSE)</f>
        <v>#N/A</v>
      </c>
      <c r="R825" s="39"/>
      <c r="S825" s="39"/>
      <c r="T825" s="19" t="e">
        <f>VLOOKUP(VLOOKUP($N$1,$X$4:$Y$11,2,FALSE)&amp;$S$1&amp;A825,作業ｼｰﾄ!$B$4:$N$709,12,FALSE)</f>
        <v>#N/A</v>
      </c>
      <c r="U825" s="29" t="e">
        <f>VLOOKUP(VLOOKUP($N$1,$X$4:$Y$11,2,FALSE)&amp;$S$1&amp;A825,作業ｼｰﾄ!$B$4:$N$709,13,FALSE)</f>
        <v>#N/A</v>
      </c>
    </row>
    <row r="826" spans="1:21" ht="15.75" hidden="1" customHeight="1" x14ac:dyDescent="0.15">
      <c r="A826" s="3">
        <v>823</v>
      </c>
      <c r="B826" s="3">
        <f>IF(COUNTIF($I$4:L826,I826)=1,1,0)</f>
        <v>0</v>
      </c>
      <c r="C826" s="3" t="str">
        <f>IF(B826=0,"",SUM($B$4:B826))</f>
        <v/>
      </c>
      <c r="D826" s="39" t="e">
        <f>VLOOKUP(VLOOKUP($N$1,$X$4:$Y$11,2,FALSE)&amp;$S$1&amp;A826,作業ｼｰﾄ!$B$4:$N$709,6,FALSE)</f>
        <v>#N/A</v>
      </c>
      <c r="E826" s="39"/>
      <c r="F826" s="39"/>
      <c r="G826" s="40" t="e">
        <f>VLOOKUP(VLOOKUP($N$1,$X$4:$Y$11,2,FALSE)&amp;$S$1&amp;A826,作業ｼｰﾄ!$B$4:$N$709,7,FALSE)</f>
        <v>#N/A</v>
      </c>
      <c r="H826" s="40"/>
      <c r="I826" s="38" t="e">
        <f>VLOOKUP(VLOOKUP($N$1,$X$4:$Y$11,2,FALSE)&amp;$S$1&amp;A826,作業ｼｰﾄ!$B$4:$N$709,8,FALSE)</f>
        <v>#N/A</v>
      </c>
      <c r="J826" s="38"/>
      <c r="K826" s="38"/>
      <c r="L826" s="38"/>
      <c r="M826" s="44" t="e">
        <f>VLOOKUP(VLOOKUP($N$1,$X$4:$Y$11,2,FALSE)&amp;$S$1&amp;A826,作業ｼｰﾄ!$B$4:$N$709,9,FALSE)</f>
        <v>#N/A</v>
      </c>
      <c r="N826" s="44"/>
      <c r="O826" s="44"/>
      <c r="P826" s="30" t="e">
        <f>VLOOKUP(VLOOKUP($N$1,$X$4:$Y$11,2,FALSE)&amp;$S$1&amp;A826,作業ｼｰﾄ!$B$4:$N$709,10,FALSE)</f>
        <v>#N/A</v>
      </c>
      <c r="Q826" s="39" t="e">
        <f>VLOOKUP(VLOOKUP($N$1,$X$4:$Y$11,2,FALSE)&amp;$S$1&amp;A826,作業ｼｰﾄ!$B$4:$N$709,11,FALSE)</f>
        <v>#N/A</v>
      </c>
      <c r="R826" s="39"/>
      <c r="S826" s="39"/>
      <c r="T826" s="19" t="e">
        <f>VLOOKUP(VLOOKUP($N$1,$X$4:$Y$11,2,FALSE)&amp;$S$1&amp;A826,作業ｼｰﾄ!$B$4:$N$709,12,FALSE)</f>
        <v>#N/A</v>
      </c>
      <c r="U826" s="29" t="e">
        <f>VLOOKUP(VLOOKUP($N$1,$X$4:$Y$11,2,FALSE)&amp;$S$1&amp;A826,作業ｼｰﾄ!$B$4:$N$709,13,FALSE)</f>
        <v>#N/A</v>
      </c>
    </row>
    <row r="827" spans="1:21" ht="15.75" hidden="1" customHeight="1" x14ac:dyDescent="0.15">
      <c r="A827" s="3">
        <v>824</v>
      </c>
      <c r="B827" s="3">
        <f>IF(COUNTIF($I$4:L827,I827)=1,1,0)</f>
        <v>0</v>
      </c>
      <c r="C827" s="3" t="str">
        <f>IF(B827=0,"",SUM($B$4:B827))</f>
        <v/>
      </c>
      <c r="D827" s="39" t="e">
        <f>VLOOKUP(VLOOKUP($N$1,$X$4:$Y$11,2,FALSE)&amp;$S$1&amp;A827,作業ｼｰﾄ!$B$4:$N$709,6,FALSE)</f>
        <v>#N/A</v>
      </c>
      <c r="E827" s="39"/>
      <c r="F827" s="39"/>
      <c r="G827" s="40" t="e">
        <f>VLOOKUP(VLOOKUP($N$1,$X$4:$Y$11,2,FALSE)&amp;$S$1&amp;A827,作業ｼｰﾄ!$B$4:$N$709,7,FALSE)</f>
        <v>#N/A</v>
      </c>
      <c r="H827" s="40"/>
      <c r="I827" s="38" t="e">
        <f>VLOOKUP(VLOOKUP($N$1,$X$4:$Y$11,2,FALSE)&amp;$S$1&amp;A827,作業ｼｰﾄ!$B$4:$N$709,8,FALSE)</f>
        <v>#N/A</v>
      </c>
      <c r="J827" s="38"/>
      <c r="K827" s="38"/>
      <c r="L827" s="38"/>
      <c r="M827" s="44" t="e">
        <f>VLOOKUP(VLOOKUP($N$1,$X$4:$Y$11,2,FALSE)&amp;$S$1&amp;A827,作業ｼｰﾄ!$B$4:$N$709,9,FALSE)</f>
        <v>#N/A</v>
      </c>
      <c r="N827" s="44"/>
      <c r="O827" s="44"/>
      <c r="P827" s="30" t="e">
        <f>VLOOKUP(VLOOKUP($N$1,$X$4:$Y$11,2,FALSE)&amp;$S$1&amp;A827,作業ｼｰﾄ!$B$4:$N$709,10,FALSE)</f>
        <v>#N/A</v>
      </c>
      <c r="Q827" s="39" t="e">
        <f>VLOOKUP(VLOOKUP($N$1,$X$4:$Y$11,2,FALSE)&amp;$S$1&amp;A827,作業ｼｰﾄ!$B$4:$N$709,11,FALSE)</f>
        <v>#N/A</v>
      </c>
      <c r="R827" s="39"/>
      <c r="S827" s="39"/>
      <c r="T827" s="19" t="e">
        <f>VLOOKUP(VLOOKUP($N$1,$X$4:$Y$11,2,FALSE)&amp;$S$1&amp;A827,作業ｼｰﾄ!$B$4:$N$709,12,FALSE)</f>
        <v>#N/A</v>
      </c>
      <c r="U827" s="29" t="e">
        <f>VLOOKUP(VLOOKUP($N$1,$X$4:$Y$11,2,FALSE)&amp;$S$1&amp;A827,作業ｼｰﾄ!$B$4:$N$709,13,FALSE)</f>
        <v>#N/A</v>
      </c>
    </row>
    <row r="828" spans="1:21" ht="15.75" hidden="1" customHeight="1" x14ac:dyDescent="0.15">
      <c r="A828" s="3">
        <v>825</v>
      </c>
      <c r="B828" s="3">
        <f>IF(COUNTIF($I$4:L828,I828)=1,1,0)</f>
        <v>0</v>
      </c>
      <c r="C828" s="3" t="str">
        <f>IF(B828=0,"",SUM($B$4:B828))</f>
        <v/>
      </c>
      <c r="D828" s="39" t="e">
        <f>VLOOKUP(VLOOKUP($N$1,$X$4:$Y$11,2,FALSE)&amp;$S$1&amp;A828,作業ｼｰﾄ!$B$4:$N$709,6,FALSE)</f>
        <v>#N/A</v>
      </c>
      <c r="E828" s="39"/>
      <c r="F828" s="39"/>
      <c r="G828" s="40" t="e">
        <f>VLOOKUP(VLOOKUP($N$1,$X$4:$Y$11,2,FALSE)&amp;$S$1&amp;A828,作業ｼｰﾄ!$B$4:$N$709,7,FALSE)</f>
        <v>#N/A</v>
      </c>
      <c r="H828" s="40"/>
      <c r="I828" s="38" t="e">
        <f>VLOOKUP(VLOOKUP($N$1,$X$4:$Y$11,2,FALSE)&amp;$S$1&amp;A828,作業ｼｰﾄ!$B$4:$N$709,8,FALSE)</f>
        <v>#N/A</v>
      </c>
      <c r="J828" s="38"/>
      <c r="K828" s="38"/>
      <c r="L828" s="38"/>
      <c r="M828" s="44" t="e">
        <f>VLOOKUP(VLOOKUP($N$1,$X$4:$Y$11,2,FALSE)&amp;$S$1&amp;A828,作業ｼｰﾄ!$B$4:$N$709,9,FALSE)</f>
        <v>#N/A</v>
      </c>
      <c r="N828" s="44"/>
      <c r="O828" s="44"/>
      <c r="P828" s="30" t="e">
        <f>VLOOKUP(VLOOKUP($N$1,$X$4:$Y$11,2,FALSE)&amp;$S$1&amp;A828,作業ｼｰﾄ!$B$4:$N$709,10,FALSE)</f>
        <v>#N/A</v>
      </c>
      <c r="Q828" s="39" t="e">
        <f>VLOOKUP(VLOOKUP($N$1,$X$4:$Y$11,2,FALSE)&amp;$S$1&amp;A828,作業ｼｰﾄ!$B$4:$N$709,11,FALSE)</f>
        <v>#N/A</v>
      </c>
      <c r="R828" s="39"/>
      <c r="S828" s="39"/>
      <c r="T828" s="19" t="e">
        <f>VLOOKUP(VLOOKUP($N$1,$X$4:$Y$11,2,FALSE)&amp;$S$1&amp;A828,作業ｼｰﾄ!$B$4:$N$709,12,FALSE)</f>
        <v>#N/A</v>
      </c>
      <c r="U828" s="29" t="e">
        <f>VLOOKUP(VLOOKUP($N$1,$X$4:$Y$11,2,FALSE)&amp;$S$1&amp;A828,作業ｼｰﾄ!$B$4:$N$709,13,FALSE)</f>
        <v>#N/A</v>
      </c>
    </row>
    <row r="829" spans="1:21" ht="15.75" hidden="1" customHeight="1" x14ac:dyDescent="0.15">
      <c r="A829" s="3">
        <v>826</v>
      </c>
      <c r="B829" s="3">
        <f>IF(COUNTIF($I$4:L829,I829)=1,1,0)</f>
        <v>0</v>
      </c>
      <c r="C829" s="3" t="str">
        <f>IF(B829=0,"",SUM($B$4:B829))</f>
        <v/>
      </c>
      <c r="D829" s="39" t="e">
        <f>VLOOKUP(VLOOKUP($N$1,$X$4:$Y$11,2,FALSE)&amp;$S$1&amp;A829,作業ｼｰﾄ!$B$4:$N$709,6,FALSE)</f>
        <v>#N/A</v>
      </c>
      <c r="E829" s="39"/>
      <c r="F829" s="39"/>
      <c r="G829" s="40" t="e">
        <f>VLOOKUP(VLOOKUP($N$1,$X$4:$Y$11,2,FALSE)&amp;$S$1&amp;A829,作業ｼｰﾄ!$B$4:$N$709,7,FALSE)</f>
        <v>#N/A</v>
      </c>
      <c r="H829" s="40"/>
      <c r="I829" s="38" t="e">
        <f>VLOOKUP(VLOOKUP($N$1,$X$4:$Y$11,2,FALSE)&amp;$S$1&amp;A829,作業ｼｰﾄ!$B$4:$N$709,8,FALSE)</f>
        <v>#N/A</v>
      </c>
      <c r="J829" s="38"/>
      <c r="K829" s="38"/>
      <c r="L829" s="38"/>
      <c r="M829" s="44" t="e">
        <f>VLOOKUP(VLOOKUP($N$1,$X$4:$Y$11,2,FALSE)&amp;$S$1&amp;A829,作業ｼｰﾄ!$B$4:$N$709,9,FALSE)</f>
        <v>#N/A</v>
      </c>
      <c r="N829" s="44"/>
      <c r="O829" s="44"/>
      <c r="P829" s="30" t="e">
        <f>VLOOKUP(VLOOKUP($N$1,$X$4:$Y$11,2,FALSE)&amp;$S$1&amp;A829,作業ｼｰﾄ!$B$4:$N$709,10,FALSE)</f>
        <v>#N/A</v>
      </c>
      <c r="Q829" s="39" t="e">
        <f>VLOOKUP(VLOOKUP($N$1,$X$4:$Y$11,2,FALSE)&amp;$S$1&amp;A829,作業ｼｰﾄ!$B$4:$N$709,11,FALSE)</f>
        <v>#N/A</v>
      </c>
      <c r="R829" s="39"/>
      <c r="S829" s="39"/>
      <c r="T829" s="19" t="e">
        <f>VLOOKUP(VLOOKUP($N$1,$X$4:$Y$11,2,FALSE)&amp;$S$1&amp;A829,作業ｼｰﾄ!$B$4:$N$709,12,FALSE)</f>
        <v>#N/A</v>
      </c>
      <c r="U829" s="29" t="e">
        <f>VLOOKUP(VLOOKUP($N$1,$X$4:$Y$11,2,FALSE)&amp;$S$1&amp;A829,作業ｼｰﾄ!$B$4:$N$709,13,FALSE)</f>
        <v>#N/A</v>
      </c>
    </row>
    <row r="830" spans="1:21" ht="15.75" hidden="1" customHeight="1" x14ac:dyDescent="0.15">
      <c r="A830" s="3">
        <v>827</v>
      </c>
      <c r="B830" s="3">
        <f>IF(COUNTIF($I$4:L830,I830)=1,1,0)</f>
        <v>0</v>
      </c>
      <c r="C830" s="3" t="str">
        <f>IF(B830=0,"",SUM($B$4:B830))</f>
        <v/>
      </c>
      <c r="D830" s="39" t="e">
        <f>VLOOKUP(VLOOKUP($N$1,$X$4:$Y$11,2,FALSE)&amp;$S$1&amp;A830,作業ｼｰﾄ!$B$4:$N$709,6,FALSE)</f>
        <v>#N/A</v>
      </c>
      <c r="E830" s="39"/>
      <c r="F830" s="39"/>
      <c r="G830" s="40" t="e">
        <f>VLOOKUP(VLOOKUP($N$1,$X$4:$Y$11,2,FALSE)&amp;$S$1&amp;A830,作業ｼｰﾄ!$B$4:$N$709,7,FALSE)</f>
        <v>#N/A</v>
      </c>
      <c r="H830" s="40"/>
      <c r="I830" s="38" t="e">
        <f>VLOOKUP(VLOOKUP($N$1,$X$4:$Y$11,2,FALSE)&amp;$S$1&amp;A830,作業ｼｰﾄ!$B$4:$N$709,8,FALSE)</f>
        <v>#N/A</v>
      </c>
      <c r="J830" s="38"/>
      <c r="K830" s="38"/>
      <c r="L830" s="38"/>
      <c r="M830" s="44" t="e">
        <f>VLOOKUP(VLOOKUP($N$1,$X$4:$Y$11,2,FALSE)&amp;$S$1&amp;A830,作業ｼｰﾄ!$B$4:$N$709,9,FALSE)</f>
        <v>#N/A</v>
      </c>
      <c r="N830" s="44"/>
      <c r="O830" s="44"/>
      <c r="P830" s="30" t="e">
        <f>VLOOKUP(VLOOKUP($N$1,$X$4:$Y$11,2,FALSE)&amp;$S$1&amp;A830,作業ｼｰﾄ!$B$4:$N$709,10,FALSE)</f>
        <v>#N/A</v>
      </c>
      <c r="Q830" s="39" t="e">
        <f>VLOOKUP(VLOOKUP($N$1,$X$4:$Y$11,2,FALSE)&amp;$S$1&amp;A830,作業ｼｰﾄ!$B$4:$N$709,11,FALSE)</f>
        <v>#N/A</v>
      </c>
      <c r="R830" s="39"/>
      <c r="S830" s="39"/>
      <c r="T830" s="19" t="e">
        <f>VLOOKUP(VLOOKUP($N$1,$X$4:$Y$11,2,FALSE)&amp;$S$1&amp;A830,作業ｼｰﾄ!$B$4:$N$709,12,FALSE)</f>
        <v>#N/A</v>
      </c>
      <c r="U830" s="29" t="e">
        <f>VLOOKUP(VLOOKUP($N$1,$X$4:$Y$11,2,FALSE)&amp;$S$1&amp;A830,作業ｼｰﾄ!$B$4:$N$709,13,FALSE)</f>
        <v>#N/A</v>
      </c>
    </row>
    <row r="831" spans="1:21" ht="15.75" hidden="1" customHeight="1" x14ac:dyDescent="0.15">
      <c r="A831" s="3">
        <v>828</v>
      </c>
      <c r="B831" s="3">
        <f>IF(COUNTIF($I$4:L831,I831)=1,1,0)</f>
        <v>0</v>
      </c>
      <c r="C831" s="3" t="str">
        <f>IF(B831=0,"",SUM($B$4:B831))</f>
        <v/>
      </c>
      <c r="D831" s="39" t="e">
        <f>VLOOKUP(VLOOKUP($N$1,$X$4:$Y$11,2,FALSE)&amp;$S$1&amp;A831,作業ｼｰﾄ!$B$4:$N$709,6,FALSE)</f>
        <v>#N/A</v>
      </c>
      <c r="E831" s="39"/>
      <c r="F831" s="39"/>
      <c r="G831" s="40" t="e">
        <f>VLOOKUP(VLOOKUP($N$1,$X$4:$Y$11,2,FALSE)&amp;$S$1&amp;A831,作業ｼｰﾄ!$B$4:$N$709,7,FALSE)</f>
        <v>#N/A</v>
      </c>
      <c r="H831" s="40"/>
      <c r="I831" s="38" t="e">
        <f>VLOOKUP(VLOOKUP($N$1,$X$4:$Y$11,2,FALSE)&amp;$S$1&amp;A831,作業ｼｰﾄ!$B$4:$N$709,8,FALSE)</f>
        <v>#N/A</v>
      </c>
      <c r="J831" s="38"/>
      <c r="K831" s="38"/>
      <c r="L831" s="38"/>
      <c r="M831" s="44" t="e">
        <f>VLOOKUP(VLOOKUP($N$1,$X$4:$Y$11,2,FALSE)&amp;$S$1&amp;A831,作業ｼｰﾄ!$B$4:$N$709,9,FALSE)</f>
        <v>#N/A</v>
      </c>
      <c r="N831" s="44"/>
      <c r="O831" s="44"/>
      <c r="P831" s="30" t="e">
        <f>VLOOKUP(VLOOKUP($N$1,$X$4:$Y$11,2,FALSE)&amp;$S$1&amp;A831,作業ｼｰﾄ!$B$4:$N$709,10,FALSE)</f>
        <v>#N/A</v>
      </c>
      <c r="Q831" s="39" t="e">
        <f>VLOOKUP(VLOOKUP($N$1,$X$4:$Y$11,2,FALSE)&amp;$S$1&amp;A831,作業ｼｰﾄ!$B$4:$N$709,11,FALSE)</f>
        <v>#N/A</v>
      </c>
      <c r="R831" s="39"/>
      <c r="S831" s="39"/>
      <c r="T831" s="19" t="e">
        <f>VLOOKUP(VLOOKUP($N$1,$X$4:$Y$11,2,FALSE)&amp;$S$1&amp;A831,作業ｼｰﾄ!$B$4:$N$709,12,FALSE)</f>
        <v>#N/A</v>
      </c>
      <c r="U831" s="29" t="e">
        <f>VLOOKUP(VLOOKUP($N$1,$X$4:$Y$11,2,FALSE)&amp;$S$1&amp;A831,作業ｼｰﾄ!$B$4:$N$709,13,FALSE)</f>
        <v>#N/A</v>
      </c>
    </row>
    <row r="832" spans="1:21" ht="15.75" hidden="1" customHeight="1" x14ac:dyDescent="0.15">
      <c r="A832" s="3">
        <v>829</v>
      </c>
      <c r="B832" s="3">
        <f>IF(COUNTIF($I$4:L832,I832)=1,1,0)</f>
        <v>0</v>
      </c>
      <c r="C832" s="3" t="str">
        <f>IF(B832=0,"",SUM($B$4:B832))</f>
        <v/>
      </c>
      <c r="D832" s="39" t="e">
        <f>VLOOKUP(VLOOKUP($N$1,$X$4:$Y$11,2,FALSE)&amp;$S$1&amp;A832,作業ｼｰﾄ!$B$4:$N$709,6,FALSE)</f>
        <v>#N/A</v>
      </c>
      <c r="E832" s="39"/>
      <c r="F832" s="39"/>
      <c r="G832" s="40" t="e">
        <f>VLOOKUP(VLOOKUP($N$1,$X$4:$Y$11,2,FALSE)&amp;$S$1&amp;A832,作業ｼｰﾄ!$B$4:$N$709,7,FALSE)</f>
        <v>#N/A</v>
      </c>
      <c r="H832" s="40"/>
      <c r="I832" s="38" t="e">
        <f>VLOOKUP(VLOOKUP($N$1,$X$4:$Y$11,2,FALSE)&amp;$S$1&amp;A832,作業ｼｰﾄ!$B$4:$N$709,8,FALSE)</f>
        <v>#N/A</v>
      </c>
      <c r="J832" s="38"/>
      <c r="K832" s="38"/>
      <c r="L832" s="38"/>
      <c r="M832" s="44" t="e">
        <f>VLOOKUP(VLOOKUP($N$1,$X$4:$Y$11,2,FALSE)&amp;$S$1&amp;A832,作業ｼｰﾄ!$B$4:$N$709,9,FALSE)</f>
        <v>#N/A</v>
      </c>
      <c r="N832" s="44"/>
      <c r="O832" s="44"/>
      <c r="P832" s="30" t="e">
        <f>VLOOKUP(VLOOKUP($N$1,$X$4:$Y$11,2,FALSE)&amp;$S$1&amp;A832,作業ｼｰﾄ!$B$4:$N$709,10,FALSE)</f>
        <v>#N/A</v>
      </c>
      <c r="Q832" s="39" t="e">
        <f>VLOOKUP(VLOOKUP($N$1,$X$4:$Y$11,2,FALSE)&amp;$S$1&amp;A832,作業ｼｰﾄ!$B$4:$N$709,11,FALSE)</f>
        <v>#N/A</v>
      </c>
      <c r="R832" s="39"/>
      <c r="S832" s="39"/>
      <c r="T832" s="19" t="e">
        <f>VLOOKUP(VLOOKUP($N$1,$X$4:$Y$11,2,FALSE)&amp;$S$1&amp;A832,作業ｼｰﾄ!$B$4:$N$709,12,FALSE)</f>
        <v>#N/A</v>
      </c>
      <c r="U832" s="29" t="e">
        <f>VLOOKUP(VLOOKUP($N$1,$X$4:$Y$11,2,FALSE)&amp;$S$1&amp;A832,作業ｼｰﾄ!$B$4:$N$709,13,FALSE)</f>
        <v>#N/A</v>
      </c>
    </row>
    <row r="833" spans="1:21" ht="15.75" hidden="1" customHeight="1" x14ac:dyDescent="0.15">
      <c r="A833" s="3">
        <v>830</v>
      </c>
      <c r="B833" s="3">
        <f>IF(COUNTIF($I$4:L833,I833)=1,1,0)</f>
        <v>0</v>
      </c>
      <c r="C833" s="3" t="str">
        <f>IF(B833=0,"",SUM($B$4:B833))</f>
        <v/>
      </c>
      <c r="D833" s="39" t="e">
        <f>VLOOKUP(VLOOKUP($N$1,$X$4:$Y$11,2,FALSE)&amp;$S$1&amp;A833,作業ｼｰﾄ!$B$4:$N$709,6,FALSE)</f>
        <v>#N/A</v>
      </c>
      <c r="E833" s="39"/>
      <c r="F833" s="39"/>
      <c r="G833" s="40" t="e">
        <f>VLOOKUP(VLOOKUP($N$1,$X$4:$Y$11,2,FALSE)&amp;$S$1&amp;A833,作業ｼｰﾄ!$B$4:$N$709,7,FALSE)</f>
        <v>#N/A</v>
      </c>
      <c r="H833" s="40"/>
      <c r="I833" s="38" t="e">
        <f>VLOOKUP(VLOOKUP($N$1,$X$4:$Y$11,2,FALSE)&amp;$S$1&amp;A833,作業ｼｰﾄ!$B$4:$N$709,8,FALSE)</f>
        <v>#N/A</v>
      </c>
      <c r="J833" s="38"/>
      <c r="K833" s="38"/>
      <c r="L833" s="38"/>
      <c r="M833" s="44" t="e">
        <f>VLOOKUP(VLOOKUP($N$1,$X$4:$Y$11,2,FALSE)&amp;$S$1&amp;A833,作業ｼｰﾄ!$B$4:$N$709,9,FALSE)</f>
        <v>#N/A</v>
      </c>
      <c r="N833" s="44"/>
      <c r="O833" s="44"/>
      <c r="P833" s="30" t="e">
        <f>VLOOKUP(VLOOKUP($N$1,$X$4:$Y$11,2,FALSE)&amp;$S$1&amp;A833,作業ｼｰﾄ!$B$4:$N$709,10,FALSE)</f>
        <v>#N/A</v>
      </c>
      <c r="Q833" s="39" t="e">
        <f>VLOOKUP(VLOOKUP($N$1,$X$4:$Y$11,2,FALSE)&amp;$S$1&amp;A833,作業ｼｰﾄ!$B$4:$N$709,11,FALSE)</f>
        <v>#N/A</v>
      </c>
      <c r="R833" s="39"/>
      <c r="S833" s="39"/>
      <c r="T833" s="19" t="e">
        <f>VLOOKUP(VLOOKUP($N$1,$X$4:$Y$11,2,FALSE)&amp;$S$1&amp;A833,作業ｼｰﾄ!$B$4:$N$709,12,FALSE)</f>
        <v>#N/A</v>
      </c>
      <c r="U833" s="29" t="e">
        <f>VLOOKUP(VLOOKUP($N$1,$X$4:$Y$11,2,FALSE)&amp;$S$1&amp;A833,作業ｼｰﾄ!$B$4:$N$709,13,FALSE)</f>
        <v>#N/A</v>
      </c>
    </row>
    <row r="834" spans="1:21" ht="15.75" hidden="1" customHeight="1" x14ac:dyDescent="0.15">
      <c r="A834" s="3">
        <v>831</v>
      </c>
      <c r="B834" s="3">
        <f>IF(COUNTIF($I$4:L834,I834)=1,1,0)</f>
        <v>0</v>
      </c>
      <c r="C834" s="3" t="str">
        <f>IF(B834=0,"",SUM($B$4:B834))</f>
        <v/>
      </c>
      <c r="D834" s="39" t="e">
        <f>VLOOKUP(VLOOKUP($N$1,$X$4:$Y$11,2,FALSE)&amp;$S$1&amp;A834,作業ｼｰﾄ!$B$4:$N$709,6,FALSE)</f>
        <v>#N/A</v>
      </c>
      <c r="E834" s="39"/>
      <c r="F834" s="39"/>
      <c r="G834" s="40" t="e">
        <f>VLOOKUP(VLOOKUP($N$1,$X$4:$Y$11,2,FALSE)&amp;$S$1&amp;A834,作業ｼｰﾄ!$B$4:$N$709,7,FALSE)</f>
        <v>#N/A</v>
      </c>
      <c r="H834" s="40"/>
      <c r="I834" s="38" t="e">
        <f>VLOOKUP(VLOOKUP($N$1,$X$4:$Y$11,2,FALSE)&amp;$S$1&amp;A834,作業ｼｰﾄ!$B$4:$N$709,8,FALSE)</f>
        <v>#N/A</v>
      </c>
      <c r="J834" s="38"/>
      <c r="K834" s="38"/>
      <c r="L834" s="38"/>
      <c r="M834" s="44" t="e">
        <f>VLOOKUP(VLOOKUP($N$1,$X$4:$Y$11,2,FALSE)&amp;$S$1&amp;A834,作業ｼｰﾄ!$B$4:$N$709,9,FALSE)</f>
        <v>#N/A</v>
      </c>
      <c r="N834" s="44"/>
      <c r="O834" s="44"/>
      <c r="P834" s="30" t="e">
        <f>VLOOKUP(VLOOKUP($N$1,$X$4:$Y$11,2,FALSE)&amp;$S$1&amp;A834,作業ｼｰﾄ!$B$4:$N$709,10,FALSE)</f>
        <v>#N/A</v>
      </c>
      <c r="Q834" s="39" t="e">
        <f>VLOOKUP(VLOOKUP($N$1,$X$4:$Y$11,2,FALSE)&amp;$S$1&amp;A834,作業ｼｰﾄ!$B$4:$N$709,11,FALSE)</f>
        <v>#N/A</v>
      </c>
      <c r="R834" s="39"/>
      <c r="S834" s="39"/>
      <c r="T834" s="19" t="e">
        <f>VLOOKUP(VLOOKUP($N$1,$X$4:$Y$11,2,FALSE)&amp;$S$1&amp;A834,作業ｼｰﾄ!$B$4:$N$709,12,FALSE)</f>
        <v>#N/A</v>
      </c>
      <c r="U834" s="29" t="e">
        <f>VLOOKUP(VLOOKUP($N$1,$X$4:$Y$11,2,FALSE)&amp;$S$1&amp;A834,作業ｼｰﾄ!$B$4:$N$709,13,FALSE)</f>
        <v>#N/A</v>
      </c>
    </row>
    <row r="835" spans="1:21" ht="15.75" hidden="1" customHeight="1" x14ac:dyDescent="0.15">
      <c r="A835" s="3">
        <v>832</v>
      </c>
      <c r="B835" s="3">
        <f>IF(COUNTIF($I$4:L835,I835)=1,1,0)</f>
        <v>0</v>
      </c>
      <c r="C835" s="3" t="str">
        <f>IF(B835=0,"",SUM($B$4:B835))</f>
        <v/>
      </c>
      <c r="D835" s="39" t="e">
        <f>VLOOKUP(VLOOKUP($N$1,$X$4:$Y$11,2,FALSE)&amp;$S$1&amp;A835,作業ｼｰﾄ!$B$4:$N$709,6,FALSE)</f>
        <v>#N/A</v>
      </c>
      <c r="E835" s="39"/>
      <c r="F835" s="39"/>
      <c r="G835" s="40" t="e">
        <f>VLOOKUP(VLOOKUP($N$1,$X$4:$Y$11,2,FALSE)&amp;$S$1&amp;A835,作業ｼｰﾄ!$B$4:$N$709,7,FALSE)</f>
        <v>#N/A</v>
      </c>
      <c r="H835" s="40"/>
      <c r="I835" s="38" t="e">
        <f>VLOOKUP(VLOOKUP($N$1,$X$4:$Y$11,2,FALSE)&amp;$S$1&amp;A835,作業ｼｰﾄ!$B$4:$N$709,8,FALSE)</f>
        <v>#N/A</v>
      </c>
      <c r="J835" s="38"/>
      <c r="K835" s="38"/>
      <c r="L835" s="38"/>
      <c r="M835" s="44" t="e">
        <f>VLOOKUP(VLOOKUP($N$1,$X$4:$Y$11,2,FALSE)&amp;$S$1&amp;A835,作業ｼｰﾄ!$B$4:$N$709,9,FALSE)</f>
        <v>#N/A</v>
      </c>
      <c r="N835" s="44"/>
      <c r="O835" s="44"/>
      <c r="P835" s="30" t="e">
        <f>VLOOKUP(VLOOKUP($N$1,$X$4:$Y$11,2,FALSE)&amp;$S$1&amp;A835,作業ｼｰﾄ!$B$4:$N$709,10,FALSE)</f>
        <v>#N/A</v>
      </c>
      <c r="Q835" s="39" t="e">
        <f>VLOOKUP(VLOOKUP($N$1,$X$4:$Y$11,2,FALSE)&amp;$S$1&amp;A835,作業ｼｰﾄ!$B$4:$N$709,11,FALSE)</f>
        <v>#N/A</v>
      </c>
      <c r="R835" s="39"/>
      <c r="S835" s="39"/>
      <c r="T835" s="19" t="e">
        <f>VLOOKUP(VLOOKUP($N$1,$X$4:$Y$11,2,FALSE)&amp;$S$1&amp;A835,作業ｼｰﾄ!$B$4:$N$709,12,FALSE)</f>
        <v>#N/A</v>
      </c>
      <c r="U835" s="29" t="e">
        <f>VLOOKUP(VLOOKUP($N$1,$X$4:$Y$11,2,FALSE)&amp;$S$1&amp;A835,作業ｼｰﾄ!$B$4:$N$709,13,FALSE)</f>
        <v>#N/A</v>
      </c>
    </row>
    <row r="836" spans="1:21" ht="15.75" hidden="1" customHeight="1" x14ac:dyDescent="0.15">
      <c r="A836" s="3">
        <v>833</v>
      </c>
      <c r="B836" s="3">
        <f>IF(COUNTIF($I$4:L836,I836)=1,1,0)</f>
        <v>0</v>
      </c>
      <c r="C836" s="3" t="str">
        <f>IF(B836=0,"",SUM($B$4:B836))</f>
        <v/>
      </c>
      <c r="D836" s="39" t="e">
        <f>VLOOKUP(VLOOKUP($N$1,$X$4:$Y$11,2,FALSE)&amp;$S$1&amp;A836,作業ｼｰﾄ!$B$4:$N$709,6,FALSE)</f>
        <v>#N/A</v>
      </c>
      <c r="E836" s="39"/>
      <c r="F836" s="39"/>
      <c r="G836" s="40" t="e">
        <f>VLOOKUP(VLOOKUP($N$1,$X$4:$Y$11,2,FALSE)&amp;$S$1&amp;A836,作業ｼｰﾄ!$B$4:$N$709,7,FALSE)</f>
        <v>#N/A</v>
      </c>
      <c r="H836" s="40"/>
      <c r="I836" s="38" t="e">
        <f>VLOOKUP(VLOOKUP($N$1,$X$4:$Y$11,2,FALSE)&amp;$S$1&amp;A836,作業ｼｰﾄ!$B$4:$N$709,8,FALSE)</f>
        <v>#N/A</v>
      </c>
      <c r="J836" s="38"/>
      <c r="K836" s="38"/>
      <c r="L836" s="38"/>
      <c r="M836" s="44" t="e">
        <f>VLOOKUP(VLOOKUP($N$1,$X$4:$Y$11,2,FALSE)&amp;$S$1&amp;A836,作業ｼｰﾄ!$B$4:$N$709,9,FALSE)</f>
        <v>#N/A</v>
      </c>
      <c r="N836" s="44"/>
      <c r="O836" s="44"/>
      <c r="P836" s="30" t="e">
        <f>VLOOKUP(VLOOKUP($N$1,$X$4:$Y$11,2,FALSE)&amp;$S$1&amp;A836,作業ｼｰﾄ!$B$4:$N$709,10,FALSE)</f>
        <v>#N/A</v>
      </c>
      <c r="Q836" s="39" t="e">
        <f>VLOOKUP(VLOOKUP($N$1,$X$4:$Y$11,2,FALSE)&amp;$S$1&amp;A836,作業ｼｰﾄ!$B$4:$N$709,11,FALSE)</f>
        <v>#N/A</v>
      </c>
      <c r="R836" s="39"/>
      <c r="S836" s="39"/>
      <c r="T836" s="19" t="e">
        <f>VLOOKUP(VLOOKUP($N$1,$X$4:$Y$11,2,FALSE)&amp;$S$1&amp;A836,作業ｼｰﾄ!$B$4:$N$709,12,FALSE)</f>
        <v>#N/A</v>
      </c>
      <c r="U836" s="29" t="e">
        <f>VLOOKUP(VLOOKUP($N$1,$X$4:$Y$11,2,FALSE)&amp;$S$1&amp;A836,作業ｼｰﾄ!$B$4:$N$709,13,FALSE)</f>
        <v>#N/A</v>
      </c>
    </row>
    <row r="837" spans="1:21" ht="15.75" hidden="1" customHeight="1" x14ac:dyDescent="0.15">
      <c r="A837" s="3">
        <v>834</v>
      </c>
      <c r="B837" s="3">
        <f>IF(COUNTIF($I$4:L837,I837)=1,1,0)</f>
        <v>0</v>
      </c>
      <c r="C837" s="3" t="str">
        <f>IF(B837=0,"",SUM($B$4:B837))</f>
        <v/>
      </c>
      <c r="D837" s="39" t="e">
        <f>VLOOKUP(VLOOKUP($N$1,$X$4:$Y$11,2,FALSE)&amp;$S$1&amp;A837,作業ｼｰﾄ!$B$4:$N$709,6,FALSE)</f>
        <v>#N/A</v>
      </c>
      <c r="E837" s="39"/>
      <c r="F837" s="39"/>
      <c r="G837" s="40" t="e">
        <f>VLOOKUP(VLOOKUP($N$1,$X$4:$Y$11,2,FALSE)&amp;$S$1&amp;A837,作業ｼｰﾄ!$B$4:$N$709,7,FALSE)</f>
        <v>#N/A</v>
      </c>
      <c r="H837" s="40"/>
      <c r="I837" s="38" t="e">
        <f>VLOOKUP(VLOOKUP($N$1,$X$4:$Y$11,2,FALSE)&amp;$S$1&amp;A837,作業ｼｰﾄ!$B$4:$N$709,8,FALSE)</f>
        <v>#N/A</v>
      </c>
      <c r="J837" s="38"/>
      <c r="K837" s="38"/>
      <c r="L837" s="38"/>
      <c r="M837" s="44" t="e">
        <f>VLOOKUP(VLOOKUP($N$1,$X$4:$Y$11,2,FALSE)&amp;$S$1&amp;A837,作業ｼｰﾄ!$B$4:$N$709,9,FALSE)</f>
        <v>#N/A</v>
      </c>
      <c r="N837" s="44"/>
      <c r="O837" s="44"/>
      <c r="P837" s="30" t="e">
        <f>VLOOKUP(VLOOKUP($N$1,$X$4:$Y$11,2,FALSE)&amp;$S$1&amp;A837,作業ｼｰﾄ!$B$4:$N$709,10,FALSE)</f>
        <v>#N/A</v>
      </c>
      <c r="Q837" s="39" t="e">
        <f>VLOOKUP(VLOOKUP($N$1,$X$4:$Y$11,2,FALSE)&amp;$S$1&amp;A837,作業ｼｰﾄ!$B$4:$N$709,11,FALSE)</f>
        <v>#N/A</v>
      </c>
      <c r="R837" s="39"/>
      <c r="S837" s="39"/>
      <c r="T837" s="19" t="e">
        <f>VLOOKUP(VLOOKUP($N$1,$X$4:$Y$11,2,FALSE)&amp;$S$1&amp;A837,作業ｼｰﾄ!$B$4:$N$709,12,FALSE)</f>
        <v>#N/A</v>
      </c>
      <c r="U837" s="29" t="e">
        <f>VLOOKUP(VLOOKUP($N$1,$X$4:$Y$11,2,FALSE)&amp;$S$1&amp;A837,作業ｼｰﾄ!$B$4:$N$709,13,FALSE)</f>
        <v>#N/A</v>
      </c>
    </row>
    <row r="838" spans="1:21" ht="15.75" hidden="1" customHeight="1" x14ac:dyDescent="0.15">
      <c r="A838" s="3">
        <v>835</v>
      </c>
      <c r="B838" s="3">
        <f>IF(COUNTIF($I$4:L838,I838)=1,1,0)</f>
        <v>0</v>
      </c>
      <c r="C838" s="3" t="str">
        <f>IF(B838=0,"",SUM($B$4:B838))</f>
        <v/>
      </c>
      <c r="D838" s="39" t="e">
        <f>VLOOKUP(VLOOKUP($N$1,$X$4:$Y$11,2,FALSE)&amp;$S$1&amp;A838,作業ｼｰﾄ!$B$4:$N$709,6,FALSE)</f>
        <v>#N/A</v>
      </c>
      <c r="E838" s="39"/>
      <c r="F838" s="39"/>
      <c r="G838" s="40" t="e">
        <f>VLOOKUP(VLOOKUP($N$1,$X$4:$Y$11,2,FALSE)&amp;$S$1&amp;A838,作業ｼｰﾄ!$B$4:$N$709,7,FALSE)</f>
        <v>#N/A</v>
      </c>
      <c r="H838" s="40"/>
      <c r="I838" s="38" t="e">
        <f>VLOOKUP(VLOOKUP($N$1,$X$4:$Y$11,2,FALSE)&amp;$S$1&amp;A838,作業ｼｰﾄ!$B$4:$N$709,8,FALSE)</f>
        <v>#N/A</v>
      </c>
      <c r="J838" s="38"/>
      <c r="K838" s="38"/>
      <c r="L838" s="38"/>
      <c r="M838" s="44" t="e">
        <f>VLOOKUP(VLOOKUP($N$1,$X$4:$Y$11,2,FALSE)&amp;$S$1&amp;A838,作業ｼｰﾄ!$B$4:$N$709,9,FALSE)</f>
        <v>#N/A</v>
      </c>
      <c r="N838" s="44"/>
      <c r="O838" s="44"/>
      <c r="P838" s="30" t="e">
        <f>VLOOKUP(VLOOKUP($N$1,$X$4:$Y$11,2,FALSE)&amp;$S$1&amp;A838,作業ｼｰﾄ!$B$4:$N$709,10,FALSE)</f>
        <v>#N/A</v>
      </c>
      <c r="Q838" s="39" t="e">
        <f>VLOOKUP(VLOOKUP($N$1,$X$4:$Y$11,2,FALSE)&amp;$S$1&amp;A838,作業ｼｰﾄ!$B$4:$N$709,11,FALSE)</f>
        <v>#N/A</v>
      </c>
      <c r="R838" s="39"/>
      <c r="S838" s="39"/>
      <c r="T838" s="19" t="e">
        <f>VLOOKUP(VLOOKUP($N$1,$X$4:$Y$11,2,FALSE)&amp;$S$1&amp;A838,作業ｼｰﾄ!$B$4:$N$709,12,FALSE)</f>
        <v>#N/A</v>
      </c>
      <c r="U838" s="29" t="e">
        <f>VLOOKUP(VLOOKUP($N$1,$X$4:$Y$11,2,FALSE)&amp;$S$1&amp;A838,作業ｼｰﾄ!$B$4:$N$709,13,FALSE)</f>
        <v>#N/A</v>
      </c>
    </row>
    <row r="839" spans="1:21" ht="15.75" hidden="1" customHeight="1" x14ac:dyDescent="0.15">
      <c r="A839" s="3">
        <v>836</v>
      </c>
      <c r="B839" s="3">
        <f>IF(COUNTIF($I$4:L839,I839)=1,1,0)</f>
        <v>0</v>
      </c>
      <c r="C839" s="3" t="str">
        <f>IF(B839=0,"",SUM($B$4:B839))</f>
        <v/>
      </c>
      <c r="D839" s="39" t="e">
        <f>VLOOKUP(VLOOKUP($N$1,$X$4:$Y$11,2,FALSE)&amp;$S$1&amp;A839,作業ｼｰﾄ!$B$4:$N$709,6,FALSE)</f>
        <v>#N/A</v>
      </c>
      <c r="E839" s="39"/>
      <c r="F839" s="39"/>
      <c r="G839" s="40" t="e">
        <f>VLOOKUP(VLOOKUP($N$1,$X$4:$Y$11,2,FALSE)&amp;$S$1&amp;A839,作業ｼｰﾄ!$B$4:$N$709,7,FALSE)</f>
        <v>#N/A</v>
      </c>
      <c r="H839" s="40"/>
      <c r="I839" s="38" t="e">
        <f>VLOOKUP(VLOOKUP($N$1,$X$4:$Y$11,2,FALSE)&amp;$S$1&amp;A839,作業ｼｰﾄ!$B$4:$N$709,8,FALSE)</f>
        <v>#N/A</v>
      </c>
      <c r="J839" s="38"/>
      <c r="K839" s="38"/>
      <c r="L839" s="38"/>
      <c r="M839" s="44" t="e">
        <f>VLOOKUP(VLOOKUP($N$1,$X$4:$Y$11,2,FALSE)&amp;$S$1&amp;A839,作業ｼｰﾄ!$B$4:$N$709,9,FALSE)</f>
        <v>#N/A</v>
      </c>
      <c r="N839" s="44"/>
      <c r="O839" s="44"/>
      <c r="P839" s="30" t="e">
        <f>VLOOKUP(VLOOKUP($N$1,$X$4:$Y$11,2,FALSE)&amp;$S$1&amp;A839,作業ｼｰﾄ!$B$4:$N$709,10,FALSE)</f>
        <v>#N/A</v>
      </c>
      <c r="Q839" s="39" t="e">
        <f>VLOOKUP(VLOOKUP($N$1,$X$4:$Y$11,2,FALSE)&amp;$S$1&amp;A839,作業ｼｰﾄ!$B$4:$N$709,11,FALSE)</f>
        <v>#N/A</v>
      </c>
      <c r="R839" s="39"/>
      <c r="S839" s="39"/>
      <c r="T839" s="19" t="e">
        <f>VLOOKUP(VLOOKUP($N$1,$X$4:$Y$11,2,FALSE)&amp;$S$1&amp;A839,作業ｼｰﾄ!$B$4:$N$709,12,FALSE)</f>
        <v>#N/A</v>
      </c>
      <c r="U839" s="29" t="e">
        <f>VLOOKUP(VLOOKUP($N$1,$X$4:$Y$11,2,FALSE)&amp;$S$1&amp;A839,作業ｼｰﾄ!$B$4:$N$709,13,FALSE)</f>
        <v>#N/A</v>
      </c>
    </row>
    <row r="840" spans="1:21" ht="15.75" hidden="1" customHeight="1" x14ac:dyDescent="0.15">
      <c r="A840" s="3">
        <v>837</v>
      </c>
      <c r="B840" s="3">
        <f>IF(COUNTIF($I$4:L840,I840)=1,1,0)</f>
        <v>0</v>
      </c>
      <c r="C840" s="3" t="str">
        <f>IF(B840=0,"",SUM($B$4:B840))</f>
        <v/>
      </c>
      <c r="D840" s="39" t="e">
        <f>VLOOKUP(VLOOKUP($N$1,$X$4:$Y$11,2,FALSE)&amp;$S$1&amp;A840,作業ｼｰﾄ!$B$4:$N$709,6,FALSE)</f>
        <v>#N/A</v>
      </c>
      <c r="E840" s="39"/>
      <c r="F840" s="39"/>
      <c r="G840" s="40" t="e">
        <f>VLOOKUP(VLOOKUP($N$1,$X$4:$Y$11,2,FALSE)&amp;$S$1&amp;A840,作業ｼｰﾄ!$B$4:$N$709,7,FALSE)</f>
        <v>#N/A</v>
      </c>
      <c r="H840" s="40"/>
      <c r="I840" s="38" t="e">
        <f>VLOOKUP(VLOOKUP($N$1,$X$4:$Y$11,2,FALSE)&amp;$S$1&amp;A840,作業ｼｰﾄ!$B$4:$N$709,8,FALSE)</f>
        <v>#N/A</v>
      </c>
      <c r="J840" s="38"/>
      <c r="K840" s="38"/>
      <c r="L840" s="38"/>
      <c r="M840" s="44" t="e">
        <f>VLOOKUP(VLOOKUP($N$1,$X$4:$Y$11,2,FALSE)&amp;$S$1&amp;A840,作業ｼｰﾄ!$B$4:$N$709,9,FALSE)</f>
        <v>#N/A</v>
      </c>
      <c r="N840" s="44"/>
      <c r="O840" s="44"/>
      <c r="P840" s="30" t="e">
        <f>VLOOKUP(VLOOKUP($N$1,$X$4:$Y$11,2,FALSE)&amp;$S$1&amp;A840,作業ｼｰﾄ!$B$4:$N$709,10,FALSE)</f>
        <v>#N/A</v>
      </c>
      <c r="Q840" s="39" t="e">
        <f>VLOOKUP(VLOOKUP($N$1,$X$4:$Y$11,2,FALSE)&amp;$S$1&amp;A840,作業ｼｰﾄ!$B$4:$N$709,11,FALSE)</f>
        <v>#N/A</v>
      </c>
      <c r="R840" s="39"/>
      <c r="S840" s="39"/>
      <c r="T840" s="19" t="e">
        <f>VLOOKUP(VLOOKUP($N$1,$X$4:$Y$11,2,FALSE)&amp;$S$1&amp;A840,作業ｼｰﾄ!$B$4:$N$709,12,FALSE)</f>
        <v>#N/A</v>
      </c>
      <c r="U840" s="29" t="e">
        <f>VLOOKUP(VLOOKUP($N$1,$X$4:$Y$11,2,FALSE)&amp;$S$1&amp;A840,作業ｼｰﾄ!$B$4:$N$709,13,FALSE)</f>
        <v>#N/A</v>
      </c>
    </row>
    <row r="841" spans="1:21" ht="15.75" hidden="1" customHeight="1" x14ac:dyDescent="0.15">
      <c r="A841" s="3">
        <v>838</v>
      </c>
      <c r="B841" s="3">
        <f>IF(COUNTIF($I$4:L841,I841)=1,1,0)</f>
        <v>0</v>
      </c>
      <c r="C841" s="3" t="str">
        <f>IF(B841=0,"",SUM($B$4:B841))</f>
        <v/>
      </c>
      <c r="D841" s="39" t="e">
        <f>VLOOKUP(VLOOKUP($N$1,$X$4:$Y$11,2,FALSE)&amp;$S$1&amp;A841,作業ｼｰﾄ!$B$4:$N$709,6,FALSE)</f>
        <v>#N/A</v>
      </c>
      <c r="E841" s="39"/>
      <c r="F841" s="39"/>
      <c r="G841" s="40" t="e">
        <f>VLOOKUP(VLOOKUP($N$1,$X$4:$Y$11,2,FALSE)&amp;$S$1&amp;A841,作業ｼｰﾄ!$B$4:$N$709,7,FALSE)</f>
        <v>#N/A</v>
      </c>
      <c r="H841" s="40"/>
      <c r="I841" s="38" t="e">
        <f>VLOOKUP(VLOOKUP($N$1,$X$4:$Y$11,2,FALSE)&amp;$S$1&amp;A841,作業ｼｰﾄ!$B$4:$N$709,8,FALSE)</f>
        <v>#N/A</v>
      </c>
      <c r="J841" s="38"/>
      <c r="K841" s="38"/>
      <c r="L841" s="38"/>
      <c r="M841" s="44" t="e">
        <f>VLOOKUP(VLOOKUP($N$1,$X$4:$Y$11,2,FALSE)&amp;$S$1&amp;A841,作業ｼｰﾄ!$B$4:$N$709,9,FALSE)</f>
        <v>#N/A</v>
      </c>
      <c r="N841" s="44"/>
      <c r="O841" s="44"/>
      <c r="P841" s="30" t="e">
        <f>VLOOKUP(VLOOKUP($N$1,$X$4:$Y$11,2,FALSE)&amp;$S$1&amp;A841,作業ｼｰﾄ!$B$4:$N$709,10,FALSE)</f>
        <v>#N/A</v>
      </c>
      <c r="Q841" s="39" t="e">
        <f>VLOOKUP(VLOOKUP($N$1,$X$4:$Y$11,2,FALSE)&amp;$S$1&amp;A841,作業ｼｰﾄ!$B$4:$N$709,11,FALSE)</f>
        <v>#N/A</v>
      </c>
      <c r="R841" s="39"/>
      <c r="S841" s="39"/>
      <c r="T841" s="19" t="e">
        <f>VLOOKUP(VLOOKUP($N$1,$X$4:$Y$11,2,FALSE)&amp;$S$1&amp;A841,作業ｼｰﾄ!$B$4:$N$709,12,FALSE)</f>
        <v>#N/A</v>
      </c>
      <c r="U841" s="29" t="e">
        <f>VLOOKUP(VLOOKUP($N$1,$X$4:$Y$11,2,FALSE)&amp;$S$1&amp;A841,作業ｼｰﾄ!$B$4:$N$709,13,FALSE)</f>
        <v>#N/A</v>
      </c>
    </row>
    <row r="842" spans="1:21" ht="15.75" hidden="1" customHeight="1" x14ac:dyDescent="0.15">
      <c r="A842" s="3">
        <v>839</v>
      </c>
      <c r="B842" s="3">
        <f>IF(COUNTIF($I$4:L842,I842)=1,1,0)</f>
        <v>0</v>
      </c>
      <c r="C842" s="3" t="str">
        <f>IF(B842=0,"",SUM($B$4:B842))</f>
        <v/>
      </c>
      <c r="D842" s="39" t="e">
        <f>VLOOKUP(VLOOKUP($N$1,$X$4:$Y$11,2,FALSE)&amp;$S$1&amp;A842,作業ｼｰﾄ!$B$4:$N$709,6,FALSE)</f>
        <v>#N/A</v>
      </c>
      <c r="E842" s="39"/>
      <c r="F842" s="39"/>
      <c r="G842" s="40" t="e">
        <f>VLOOKUP(VLOOKUP($N$1,$X$4:$Y$11,2,FALSE)&amp;$S$1&amp;A842,作業ｼｰﾄ!$B$4:$N$709,7,FALSE)</f>
        <v>#N/A</v>
      </c>
      <c r="H842" s="40"/>
      <c r="I842" s="38" t="e">
        <f>VLOOKUP(VLOOKUP($N$1,$X$4:$Y$11,2,FALSE)&amp;$S$1&amp;A842,作業ｼｰﾄ!$B$4:$N$709,8,FALSE)</f>
        <v>#N/A</v>
      </c>
      <c r="J842" s="38"/>
      <c r="K842" s="38"/>
      <c r="L842" s="38"/>
      <c r="M842" s="44" t="e">
        <f>VLOOKUP(VLOOKUP($N$1,$X$4:$Y$11,2,FALSE)&amp;$S$1&amp;A842,作業ｼｰﾄ!$B$4:$N$709,9,FALSE)</f>
        <v>#N/A</v>
      </c>
      <c r="N842" s="44"/>
      <c r="O842" s="44"/>
      <c r="P842" s="30" t="e">
        <f>VLOOKUP(VLOOKUP($N$1,$X$4:$Y$11,2,FALSE)&amp;$S$1&amp;A842,作業ｼｰﾄ!$B$4:$N$709,10,FALSE)</f>
        <v>#N/A</v>
      </c>
      <c r="Q842" s="39" t="e">
        <f>VLOOKUP(VLOOKUP($N$1,$X$4:$Y$11,2,FALSE)&amp;$S$1&amp;A842,作業ｼｰﾄ!$B$4:$N$709,11,FALSE)</f>
        <v>#N/A</v>
      </c>
      <c r="R842" s="39"/>
      <c r="S842" s="39"/>
      <c r="T842" s="19" t="e">
        <f>VLOOKUP(VLOOKUP($N$1,$X$4:$Y$11,2,FALSE)&amp;$S$1&amp;A842,作業ｼｰﾄ!$B$4:$N$709,12,FALSE)</f>
        <v>#N/A</v>
      </c>
      <c r="U842" s="29" t="e">
        <f>VLOOKUP(VLOOKUP($N$1,$X$4:$Y$11,2,FALSE)&amp;$S$1&amp;A842,作業ｼｰﾄ!$B$4:$N$709,13,FALSE)</f>
        <v>#N/A</v>
      </c>
    </row>
    <row r="843" spans="1:21" ht="15.75" hidden="1" customHeight="1" x14ac:dyDescent="0.15">
      <c r="A843" s="3">
        <v>840</v>
      </c>
      <c r="B843" s="3">
        <f>IF(COUNTIF($I$4:L843,I843)=1,1,0)</f>
        <v>0</v>
      </c>
      <c r="C843" s="3" t="str">
        <f>IF(B843=0,"",SUM($B$4:B843))</f>
        <v/>
      </c>
      <c r="D843" s="39" t="e">
        <f>VLOOKUP(VLOOKUP($N$1,$X$4:$Y$11,2,FALSE)&amp;$S$1&amp;A843,作業ｼｰﾄ!$B$4:$N$709,6,FALSE)</f>
        <v>#N/A</v>
      </c>
      <c r="E843" s="39"/>
      <c r="F843" s="39"/>
      <c r="G843" s="40" t="e">
        <f>VLOOKUP(VLOOKUP($N$1,$X$4:$Y$11,2,FALSE)&amp;$S$1&amp;A843,作業ｼｰﾄ!$B$4:$N$709,7,FALSE)</f>
        <v>#N/A</v>
      </c>
      <c r="H843" s="40"/>
      <c r="I843" s="38" t="e">
        <f>VLOOKUP(VLOOKUP($N$1,$X$4:$Y$11,2,FALSE)&amp;$S$1&amp;A843,作業ｼｰﾄ!$B$4:$N$709,8,FALSE)</f>
        <v>#N/A</v>
      </c>
      <c r="J843" s="38"/>
      <c r="K843" s="38"/>
      <c r="L843" s="38"/>
      <c r="M843" s="44" t="e">
        <f>VLOOKUP(VLOOKUP($N$1,$X$4:$Y$11,2,FALSE)&amp;$S$1&amp;A843,作業ｼｰﾄ!$B$4:$N$709,9,FALSE)</f>
        <v>#N/A</v>
      </c>
      <c r="N843" s="44"/>
      <c r="O843" s="44"/>
      <c r="P843" s="30" t="e">
        <f>VLOOKUP(VLOOKUP($N$1,$X$4:$Y$11,2,FALSE)&amp;$S$1&amp;A843,作業ｼｰﾄ!$B$4:$N$709,10,FALSE)</f>
        <v>#N/A</v>
      </c>
      <c r="Q843" s="39" t="e">
        <f>VLOOKUP(VLOOKUP($N$1,$X$4:$Y$11,2,FALSE)&amp;$S$1&amp;A843,作業ｼｰﾄ!$B$4:$N$709,11,FALSE)</f>
        <v>#N/A</v>
      </c>
      <c r="R843" s="39"/>
      <c r="S843" s="39"/>
      <c r="T843" s="19" t="e">
        <f>VLOOKUP(VLOOKUP($N$1,$X$4:$Y$11,2,FALSE)&amp;$S$1&amp;A843,作業ｼｰﾄ!$B$4:$N$709,12,FALSE)</f>
        <v>#N/A</v>
      </c>
      <c r="U843" s="29" t="e">
        <f>VLOOKUP(VLOOKUP($N$1,$X$4:$Y$11,2,FALSE)&amp;$S$1&amp;A843,作業ｼｰﾄ!$B$4:$N$709,13,FALSE)</f>
        <v>#N/A</v>
      </c>
    </row>
    <row r="844" spans="1:21" ht="15.75" hidden="1" customHeight="1" x14ac:dyDescent="0.15">
      <c r="A844" s="3">
        <v>841</v>
      </c>
      <c r="B844" s="3">
        <f>IF(COUNTIF($I$4:L844,I844)=1,1,0)</f>
        <v>0</v>
      </c>
      <c r="C844" s="3" t="str">
        <f>IF(B844=0,"",SUM($B$4:B844))</f>
        <v/>
      </c>
      <c r="D844" s="39" t="e">
        <f>VLOOKUP(VLOOKUP($N$1,$X$4:$Y$11,2,FALSE)&amp;$S$1&amp;A844,作業ｼｰﾄ!$B$4:$N$709,6,FALSE)</f>
        <v>#N/A</v>
      </c>
      <c r="E844" s="39"/>
      <c r="F844" s="39"/>
      <c r="G844" s="40" t="e">
        <f>VLOOKUP(VLOOKUP($N$1,$X$4:$Y$11,2,FALSE)&amp;$S$1&amp;A844,作業ｼｰﾄ!$B$4:$N$709,7,FALSE)</f>
        <v>#N/A</v>
      </c>
      <c r="H844" s="40"/>
      <c r="I844" s="38" t="e">
        <f>VLOOKUP(VLOOKUP($N$1,$X$4:$Y$11,2,FALSE)&amp;$S$1&amp;A844,作業ｼｰﾄ!$B$4:$N$709,8,FALSE)</f>
        <v>#N/A</v>
      </c>
      <c r="J844" s="38"/>
      <c r="K844" s="38"/>
      <c r="L844" s="38"/>
      <c r="M844" s="44" t="e">
        <f>VLOOKUP(VLOOKUP($N$1,$X$4:$Y$11,2,FALSE)&amp;$S$1&amp;A844,作業ｼｰﾄ!$B$4:$N$709,9,FALSE)</f>
        <v>#N/A</v>
      </c>
      <c r="N844" s="44"/>
      <c r="O844" s="44"/>
      <c r="P844" s="30" t="e">
        <f>VLOOKUP(VLOOKUP($N$1,$X$4:$Y$11,2,FALSE)&amp;$S$1&amp;A844,作業ｼｰﾄ!$B$4:$N$709,10,FALSE)</f>
        <v>#N/A</v>
      </c>
      <c r="Q844" s="39" t="e">
        <f>VLOOKUP(VLOOKUP($N$1,$X$4:$Y$11,2,FALSE)&amp;$S$1&amp;A844,作業ｼｰﾄ!$B$4:$N$709,11,FALSE)</f>
        <v>#N/A</v>
      </c>
      <c r="R844" s="39"/>
      <c r="S844" s="39"/>
      <c r="T844" s="19" t="e">
        <f>VLOOKUP(VLOOKUP($N$1,$X$4:$Y$11,2,FALSE)&amp;$S$1&amp;A844,作業ｼｰﾄ!$B$4:$N$709,12,FALSE)</f>
        <v>#N/A</v>
      </c>
      <c r="U844" s="29" t="e">
        <f>VLOOKUP(VLOOKUP($N$1,$X$4:$Y$11,2,FALSE)&amp;$S$1&amp;A844,作業ｼｰﾄ!$B$4:$N$709,13,FALSE)</f>
        <v>#N/A</v>
      </c>
    </row>
    <row r="845" spans="1:21" ht="15.75" hidden="1" customHeight="1" x14ac:dyDescent="0.15">
      <c r="A845" s="3">
        <v>842</v>
      </c>
      <c r="B845" s="3">
        <f>IF(COUNTIF($I$4:L845,I845)=1,1,0)</f>
        <v>0</v>
      </c>
      <c r="C845" s="3" t="str">
        <f>IF(B845=0,"",SUM($B$4:B845))</f>
        <v/>
      </c>
      <c r="D845" s="39" t="e">
        <f>VLOOKUP(VLOOKUP($N$1,$X$4:$Y$11,2,FALSE)&amp;$S$1&amp;A845,作業ｼｰﾄ!$B$4:$N$709,6,FALSE)</f>
        <v>#N/A</v>
      </c>
      <c r="E845" s="39"/>
      <c r="F845" s="39"/>
      <c r="G845" s="40" t="e">
        <f>VLOOKUP(VLOOKUP($N$1,$X$4:$Y$11,2,FALSE)&amp;$S$1&amp;A845,作業ｼｰﾄ!$B$4:$N$709,7,FALSE)</f>
        <v>#N/A</v>
      </c>
      <c r="H845" s="40"/>
      <c r="I845" s="38" t="e">
        <f>VLOOKUP(VLOOKUP($N$1,$X$4:$Y$11,2,FALSE)&amp;$S$1&amp;A845,作業ｼｰﾄ!$B$4:$N$709,8,FALSE)</f>
        <v>#N/A</v>
      </c>
      <c r="J845" s="38"/>
      <c r="K845" s="38"/>
      <c r="L845" s="38"/>
      <c r="M845" s="44" t="e">
        <f>VLOOKUP(VLOOKUP($N$1,$X$4:$Y$11,2,FALSE)&amp;$S$1&amp;A845,作業ｼｰﾄ!$B$4:$N$709,9,FALSE)</f>
        <v>#N/A</v>
      </c>
      <c r="N845" s="44"/>
      <c r="O845" s="44"/>
      <c r="P845" s="30" t="e">
        <f>VLOOKUP(VLOOKUP($N$1,$X$4:$Y$11,2,FALSE)&amp;$S$1&amp;A845,作業ｼｰﾄ!$B$4:$N$709,10,FALSE)</f>
        <v>#N/A</v>
      </c>
      <c r="Q845" s="39" t="e">
        <f>VLOOKUP(VLOOKUP($N$1,$X$4:$Y$11,2,FALSE)&amp;$S$1&amp;A845,作業ｼｰﾄ!$B$4:$N$709,11,FALSE)</f>
        <v>#N/A</v>
      </c>
      <c r="R845" s="39"/>
      <c r="S845" s="39"/>
      <c r="T845" s="19" t="e">
        <f>VLOOKUP(VLOOKUP($N$1,$X$4:$Y$11,2,FALSE)&amp;$S$1&amp;A845,作業ｼｰﾄ!$B$4:$N$709,12,FALSE)</f>
        <v>#N/A</v>
      </c>
      <c r="U845" s="29" t="e">
        <f>VLOOKUP(VLOOKUP($N$1,$X$4:$Y$11,2,FALSE)&amp;$S$1&amp;A845,作業ｼｰﾄ!$B$4:$N$709,13,FALSE)</f>
        <v>#N/A</v>
      </c>
    </row>
    <row r="846" spans="1:21" ht="15.75" hidden="1" customHeight="1" x14ac:dyDescent="0.15">
      <c r="A846" s="3">
        <v>843</v>
      </c>
      <c r="B846" s="3">
        <f>IF(COUNTIF($I$4:L846,I846)=1,1,0)</f>
        <v>0</v>
      </c>
      <c r="C846" s="3" t="str">
        <f>IF(B846=0,"",SUM($B$4:B846))</f>
        <v/>
      </c>
      <c r="D846" s="39" t="e">
        <f>VLOOKUP(VLOOKUP($N$1,$X$4:$Y$11,2,FALSE)&amp;$S$1&amp;A846,作業ｼｰﾄ!$B$4:$N$709,6,FALSE)</f>
        <v>#N/A</v>
      </c>
      <c r="E846" s="39"/>
      <c r="F846" s="39"/>
      <c r="G846" s="40" t="e">
        <f>VLOOKUP(VLOOKUP($N$1,$X$4:$Y$11,2,FALSE)&amp;$S$1&amp;A846,作業ｼｰﾄ!$B$4:$N$709,7,FALSE)</f>
        <v>#N/A</v>
      </c>
      <c r="H846" s="40"/>
      <c r="I846" s="38" t="e">
        <f>VLOOKUP(VLOOKUP($N$1,$X$4:$Y$11,2,FALSE)&amp;$S$1&amp;A846,作業ｼｰﾄ!$B$4:$N$709,8,FALSE)</f>
        <v>#N/A</v>
      </c>
      <c r="J846" s="38"/>
      <c r="K846" s="38"/>
      <c r="L846" s="38"/>
      <c r="M846" s="44" t="e">
        <f>VLOOKUP(VLOOKUP($N$1,$X$4:$Y$11,2,FALSE)&amp;$S$1&amp;A846,作業ｼｰﾄ!$B$4:$N$709,9,FALSE)</f>
        <v>#N/A</v>
      </c>
      <c r="N846" s="44"/>
      <c r="O846" s="44"/>
      <c r="P846" s="30" t="e">
        <f>VLOOKUP(VLOOKUP($N$1,$X$4:$Y$11,2,FALSE)&amp;$S$1&amp;A846,作業ｼｰﾄ!$B$4:$N$709,10,FALSE)</f>
        <v>#N/A</v>
      </c>
      <c r="Q846" s="39" t="e">
        <f>VLOOKUP(VLOOKUP($N$1,$X$4:$Y$11,2,FALSE)&amp;$S$1&amp;A846,作業ｼｰﾄ!$B$4:$N$709,11,FALSE)</f>
        <v>#N/A</v>
      </c>
      <c r="R846" s="39"/>
      <c r="S846" s="39"/>
      <c r="T846" s="19" t="e">
        <f>VLOOKUP(VLOOKUP($N$1,$X$4:$Y$11,2,FALSE)&amp;$S$1&amp;A846,作業ｼｰﾄ!$B$4:$N$709,12,FALSE)</f>
        <v>#N/A</v>
      </c>
      <c r="U846" s="29" t="e">
        <f>VLOOKUP(VLOOKUP($N$1,$X$4:$Y$11,2,FALSE)&amp;$S$1&amp;A846,作業ｼｰﾄ!$B$4:$N$709,13,FALSE)</f>
        <v>#N/A</v>
      </c>
    </row>
    <row r="847" spans="1:21" ht="15.75" hidden="1" customHeight="1" x14ac:dyDescent="0.15">
      <c r="A847" s="3">
        <v>844</v>
      </c>
      <c r="B847" s="3">
        <f>IF(COUNTIF($I$4:L847,I847)=1,1,0)</f>
        <v>0</v>
      </c>
      <c r="C847" s="3" t="str">
        <f>IF(B847=0,"",SUM($B$4:B847))</f>
        <v/>
      </c>
      <c r="D847" s="39" t="e">
        <f>VLOOKUP(VLOOKUP($N$1,$X$4:$Y$11,2,FALSE)&amp;$S$1&amp;A847,作業ｼｰﾄ!$B$4:$N$709,6,FALSE)</f>
        <v>#N/A</v>
      </c>
      <c r="E847" s="39"/>
      <c r="F847" s="39"/>
      <c r="G847" s="40" t="e">
        <f>VLOOKUP(VLOOKUP($N$1,$X$4:$Y$11,2,FALSE)&amp;$S$1&amp;A847,作業ｼｰﾄ!$B$4:$N$709,7,FALSE)</f>
        <v>#N/A</v>
      </c>
      <c r="H847" s="40"/>
      <c r="I847" s="38" t="e">
        <f>VLOOKUP(VLOOKUP($N$1,$X$4:$Y$11,2,FALSE)&amp;$S$1&amp;A847,作業ｼｰﾄ!$B$4:$N$709,8,FALSE)</f>
        <v>#N/A</v>
      </c>
      <c r="J847" s="38"/>
      <c r="K847" s="38"/>
      <c r="L847" s="38"/>
      <c r="M847" s="44" t="e">
        <f>VLOOKUP(VLOOKUP($N$1,$X$4:$Y$11,2,FALSE)&amp;$S$1&amp;A847,作業ｼｰﾄ!$B$4:$N$709,9,FALSE)</f>
        <v>#N/A</v>
      </c>
      <c r="N847" s="44"/>
      <c r="O847" s="44"/>
      <c r="P847" s="30" t="e">
        <f>VLOOKUP(VLOOKUP($N$1,$X$4:$Y$11,2,FALSE)&amp;$S$1&amp;A847,作業ｼｰﾄ!$B$4:$N$709,10,FALSE)</f>
        <v>#N/A</v>
      </c>
      <c r="Q847" s="39" t="e">
        <f>VLOOKUP(VLOOKUP($N$1,$X$4:$Y$11,2,FALSE)&amp;$S$1&amp;A847,作業ｼｰﾄ!$B$4:$N$709,11,FALSE)</f>
        <v>#N/A</v>
      </c>
      <c r="R847" s="39"/>
      <c r="S847" s="39"/>
      <c r="T847" s="19" t="e">
        <f>VLOOKUP(VLOOKUP($N$1,$X$4:$Y$11,2,FALSE)&amp;$S$1&amp;A847,作業ｼｰﾄ!$B$4:$N$709,12,FALSE)</f>
        <v>#N/A</v>
      </c>
      <c r="U847" s="29" t="e">
        <f>VLOOKUP(VLOOKUP($N$1,$X$4:$Y$11,2,FALSE)&amp;$S$1&amp;A847,作業ｼｰﾄ!$B$4:$N$709,13,FALSE)</f>
        <v>#N/A</v>
      </c>
    </row>
    <row r="848" spans="1:21" ht="15.75" hidden="1" customHeight="1" x14ac:dyDescent="0.15">
      <c r="A848" s="3">
        <v>845</v>
      </c>
      <c r="B848" s="3">
        <f>IF(COUNTIF($I$4:L848,I848)=1,1,0)</f>
        <v>0</v>
      </c>
      <c r="C848" s="3" t="str">
        <f>IF(B848=0,"",SUM($B$4:B848))</f>
        <v/>
      </c>
      <c r="D848" s="39" t="e">
        <f>VLOOKUP(VLOOKUP($N$1,$X$4:$Y$11,2,FALSE)&amp;$S$1&amp;A848,作業ｼｰﾄ!$B$4:$N$709,6,FALSE)</f>
        <v>#N/A</v>
      </c>
      <c r="E848" s="39"/>
      <c r="F848" s="39"/>
      <c r="G848" s="40" t="e">
        <f>VLOOKUP(VLOOKUP($N$1,$X$4:$Y$11,2,FALSE)&amp;$S$1&amp;A848,作業ｼｰﾄ!$B$4:$N$709,7,FALSE)</f>
        <v>#N/A</v>
      </c>
      <c r="H848" s="40"/>
      <c r="I848" s="38" t="e">
        <f>VLOOKUP(VLOOKUP($N$1,$X$4:$Y$11,2,FALSE)&amp;$S$1&amp;A848,作業ｼｰﾄ!$B$4:$N$709,8,FALSE)</f>
        <v>#N/A</v>
      </c>
      <c r="J848" s="38"/>
      <c r="K848" s="38"/>
      <c r="L848" s="38"/>
      <c r="M848" s="44" t="e">
        <f>VLOOKUP(VLOOKUP($N$1,$X$4:$Y$11,2,FALSE)&amp;$S$1&amp;A848,作業ｼｰﾄ!$B$4:$N$709,9,FALSE)</f>
        <v>#N/A</v>
      </c>
      <c r="N848" s="44"/>
      <c r="O848" s="44"/>
      <c r="P848" s="30" t="e">
        <f>VLOOKUP(VLOOKUP($N$1,$X$4:$Y$11,2,FALSE)&amp;$S$1&amp;A848,作業ｼｰﾄ!$B$4:$N$709,10,FALSE)</f>
        <v>#N/A</v>
      </c>
      <c r="Q848" s="39" t="e">
        <f>VLOOKUP(VLOOKUP($N$1,$X$4:$Y$11,2,FALSE)&amp;$S$1&amp;A848,作業ｼｰﾄ!$B$4:$N$709,11,FALSE)</f>
        <v>#N/A</v>
      </c>
      <c r="R848" s="39"/>
      <c r="S848" s="39"/>
      <c r="T848" s="19" t="e">
        <f>VLOOKUP(VLOOKUP($N$1,$X$4:$Y$11,2,FALSE)&amp;$S$1&amp;A848,作業ｼｰﾄ!$B$4:$N$709,12,FALSE)</f>
        <v>#N/A</v>
      </c>
      <c r="U848" s="29" t="e">
        <f>VLOOKUP(VLOOKUP($N$1,$X$4:$Y$11,2,FALSE)&amp;$S$1&amp;A848,作業ｼｰﾄ!$B$4:$N$709,13,FALSE)</f>
        <v>#N/A</v>
      </c>
    </row>
    <row r="849" spans="1:21" ht="15.75" hidden="1" customHeight="1" x14ac:dyDescent="0.15">
      <c r="A849" s="3">
        <v>846</v>
      </c>
      <c r="B849" s="3">
        <f>IF(COUNTIF($I$4:L849,I849)=1,1,0)</f>
        <v>0</v>
      </c>
      <c r="C849" s="3" t="str">
        <f>IF(B849=0,"",SUM($B$4:B849))</f>
        <v/>
      </c>
      <c r="D849" s="39" t="e">
        <f>VLOOKUP(VLOOKUP($N$1,$X$4:$Y$11,2,FALSE)&amp;$S$1&amp;A849,作業ｼｰﾄ!$B$4:$N$709,6,FALSE)</f>
        <v>#N/A</v>
      </c>
      <c r="E849" s="39"/>
      <c r="F849" s="39"/>
      <c r="G849" s="40" t="e">
        <f>VLOOKUP(VLOOKUP($N$1,$X$4:$Y$11,2,FALSE)&amp;$S$1&amp;A849,作業ｼｰﾄ!$B$4:$N$709,7,FALSE)</f>
        <v>#N/A</v>
      </c>
      <c r="H849" s="40"/>
      <c r="I849" s="38" t="e">
        <f>VLOOKUP(VLOOKUP($N$1,$X$4:$Y$11,2,FALSE)&amp;$S$1&amp;A849,作業ｼｰﾄ!$B$4:$N$709,8,FALSE)</f>
        <v>#N/A</v>
      </c>
      <c r="J849" s="38"/>
      <c r="K849" s="38"/>
      <c r="L849" s="38"/>
      <c r="M849" s="44" t="e">
        <f>VLOOKUP(VLOOKUP($N$1,$X$4:$Y$11,2,FALSE)&amp;$S$1&amp;A849,作業ｼｰﾄ!$B$4:$N$709,9,FALSE)</f>
        <v>#N/A</v>
      </c>
      <c r="N849" s="44"/>
      <c r="O849" s="44"/>
      <c r="P849" s="30" t="e">
        <f>VLOOKUP(VLOOKUP($N$1,$X$4:$Y$11,2,FALSE)&amp;$S$1&amp;A849,作業ｼｰﾄ!$B$4:$N$709,10,FALSE)</f>
        <v>#N/A</v>
      </c>
      <c r="Q849" s="39" t="e">
        <f>VLOOKUP(VLOOKUP($N$1,$X$4:$Y$11,2,FALSE)&amp;$S$1&amp;A849,作業ｼｰﾄ!$B$4:$N$709,11,FALSE)</f>
        <v>#N/A</v>
      </c>
      <c r="R849" s="39"/>
      <c r="S849" s="39"/>
      <c r="T849" s="19" t="e">
        <f>VLOOKUP(VLOOKUP($N$1,$X$4:$Y$11,2,FALSE)&amp;$S$1&amp;A849,作業ｼｰﾄ!$B$4:$N$709,12,FALSE)</f>
        <v>#N/A</v>
      </c>
      <c r="U849" s="29" t="e">
        <f>VLOOKUP(VLOOKUP($N$1,$X$4:$Y$11,2,FALSE)&amp;$S$1&amp;A849,作業ｼｰﾄ!$B$4:$N$709,13,FALSE)</f>
        <v>#N/A</v>
      </c>
    </row>
    <row r="850" spans="1:21" ht="15.75" hidden="1" customHeight="1" x14ac:dyDescent="0.15">
      <c r="A850" s="3">
        <v>847</v>
      </c>
      <c r="B850" s="3">
        <f>IF(COUNTIF($I$4:L850,I850)=1,1,0)</f>
        <v>0</v>
      </c>
      <c r="C850" s="3" t="str">
        <f>IF(B850=0,"",SUM($B$4:B850))</f>
        <v/>
      </c>
      <c r="D850" s="39" t="e">
        <f>VLOOKUP(VLOOKUP($N$1,$X$4:$Y$11,2,FALSE)&amp;$S$1&amp;A850,作業ｼｰﾄ!$B$4:$N$709,6,FALSE)</f>
        <v>#N/A</v>
      </c>
      <c r="E850" s="39"/>
      <c r="F850" s="39"/>
      <c r="G850" s="40" t="e">
        <f>VLOOKUP(VLOOKUP($N$1,$X$4:$Y$11,2,FALSE)&amp;$S$1&amp;A850,作業ｼｰﾄ!$B$4:$N$709,7,FALSE)</f>
        <v>#N/A</v>
      </c>
      <c r="H850" s="40"/>
      <c r="I850" s="38" t="e">
        <f>VLOOKUP(VLOOKUP($N$1,$X$4:$Y$11,2,FALSE)&amp;$S$1&amp;A850,作業ｼｰﾄ!$B$4:$N$709,8,FALSE)</f>
        <v>#N/A</v>
      </c>
      <c r="J850" s="38"/>
      <c r="K850" s="38"/>
      <c r="L850" s="38"/>
      <c r="M850" s="44" t="e">
        <f>VLOOKUP(VLOOKUP($N$1,$X$4:$Y$11,2,FALSE)&amp;$S$1&amp;A850,作業ｼｰﾄ!$B$4:$N$709,9,FALSE)</f>
        <v>#N/A</v>
      </c>
      <c r="N850" s="44"/>
      <c r="O850" s="44"/>
      <c r="P850" s="30" t="e">
        <f>VLOOKUP(VLOOKUP($N$1,$X$4:$Y$11,2,FALSE)&amp;$S$1&amp;A850,作業ｼｰﾄ!$B$4:$N$709,10,FALSE)</f>
        <v>#N/A</v>
      </c>
      <c r="Q850" s="39" t="e">
        <f>VLOOKUP(VLOOKUP($N$1,$X$4:$Y$11,2,FALSE)&amp;$S$1&amp;A850,作業ｼｰﾄ!$B$4:$N$709,11,FALSE)</f>
        <v>#N/A</v>
      </c>
      <c r="R850" s="39"/>
      <c r="S850" s="39"/>
      <c r="T850" s="19" t="e">
        <f>VLOOKUP(VLOOKUP($N$1,$X$4:$Y$11,2,FALSE)&amp;$S$1&amp;A850,作業ｼｰﾄ!$B$4:$N$709,12,FALSE)</f>
        <v>#N/A</v>
      </c>
      <c r="U850" s="29" t="e">
        <f>VLOOKUP(VLOOKUP($N$1,$X$4:$Y$11,2,FALSE)&amp;$S$1&amp;A850,作業ｼｰﾄ!$B$4:$N$709,13,FALSE)</f>
        <v>#N/A</v>
      </c>
    </row>
    <row r="851" spans="1:21" ht="15.75" hidden="1" customHeight="1" x14ac:dyDescent="0.15">
      <c r="A851" s="3">
        <v>848</v>
      </c>
      <c r="B851" s="3">
        <f>IF(COUNTIF($I$4:L851,I851)=1,1,0)</f>
        <v>0</v>
      </c>
      <c r="C851" s="3" t="str">
        <f>IF(B851=0,"",SUM($B$4:B851))</f>
        <v/>
      </c>
      <c r="D851" s="39" t="e">
        <f>VLOOKUP(VLOOKUP($N$1,$X$4:$Y$11,2,FALSE)&amp;$S$1&amp;A851,作業ｼｰﾄ!$B$4:$N$709,6,FALSE)</f>
        <v>#N/A</v>
      </c>
      <c r="E851" s="39"/>
      <c r="F851" s="39"/>
      <c r="G851" s="40" t="e">
        <f>VLOOKUP(VLOOKUP($N$1,$X$4:$Y$11,2,FALSE)&amp;$S$1&amp;A851,作業ｼｰﾄ!$B$4:$N$709,7,FALSE)</f>
        <v>#N/A</v>
      </c>
      <c r="H851" s="40"/>
      <c r="I851" s="38" t="e">
        <f>VLOOKUP(VLOOKUP($N$1,$X$4:$Y$11,2,FALSE)&amp;$S$1&amp;A851,作業ｼｰﾄ!$B$4:$N$709,8,FALSE)</f>
        <v>#N/A</v>
      </c>
      <c r="J851" s="38"/>
      <c r="K851" s="38"/>
      <c r="L851" s="38"/>
      <c r="M851" s="44" t="e">
        <f>VLOOKUP(VLOOKUP($N$1,$X$4:$Y$11,2,FALSE)&amp;$S$1&amp;A851,作業ｼｰﾄ!$B$4:$N$709,9,FALSE)</f>
        <v>#N/A</v>
      </c>
      <c r="N851" s="44"/>
      <c r="O851" s="44"/>
      <c r="P851" s="30" t="e">
        <f>VLOOKUP(VLOOKUP($N$1,$X$4:$Y$11,2,FALSE)&amp;$S$1&amp;A851,作業ｼｰﾄ!$B$4:$N$709,10,FALSE)</f>
        <v>#N/A</v>
      </c>
      <c r="Q851" s="39" t="e">
        <f>VLOOKUP(VLOOKUP($N$1,$X$4:$Y$11,2,FALSE)&amp;$S$1&amp;A851,作業ｼｰﾄ!$B$4:$N$709,11,FALSE)</f>
        <v>#N/A</v>
      </c>
      <c r="R851" s="39"/>
      <c r="S851" s="39"/>
      <c r="T851" s="19" t="e">
        <f>VLOOKUP(VLOOKUP($N$1,$X$4:$Y$11,2,FALSE)&amp;$S$1&amp;A851,作業ｼｰﾄ!$B$4:$N$709,12,FALSE)</f>
        <v>#N/A</v>
      </c>
      <c r="U851" s="29" t="e">
        <f>VLOOKUP(VLOOKUP($N$1,$X$4:$Y$11,2,FALSE)&amp;$S$1&amp;A851,作業ｼｰﾄ!$B$4:$N$709,13,FALSE)</f>
        <v>#N/A</v>
      </c>
    </row>
    <row r="852" spans="1:21" ht="15.75" hidden="1" customHeight="1" x14ac:dyDescent="0.15">
      <c r="A852" s="3">
        <v>849</v>
      </c>
      <c r="B852" s="3">
        <f>IF(COUNTIF($I$4:L852,I852)=1,1,0)</f>
        <v>0</v>
      </c>
      <c r="C852" s="3" t="str">
        <f>IF(B852=0,"",SUM($B$4:B852))</f>
        <v/>
      </c>
      <c r="D852" s="39" t="e">
        <f>VLOOKUP(VLOOKUP($N$1,$X$4:$Y$11,2,FALSE)&amp;$S$1&amp;A852,作業ｼｰﾄ!$B$4:$N$709,6,FALSE)</f>
        <v>#N/A</v>
      </c>
      <c r="E852" s="39"/>
      <c r="F852" s="39"/>
      <c r="G852" s="40" t="e">
        <f>VLOOKUP(VLOOKUP($N$1,$X$4:$Y$11,2,FALSE)&amp;$S$1&amp;A852,作業ｼｰﾄ!$B$4:$N$709,7,FALSE)</f>
        <v>#N/A</v>
      </c>
      <c r="H852" s="40"/>
      <c r="I852" s="38" t="e">
        <f>VLOOKUP(VLOOKUP($N$1,$X$4:$Y$11,2,FALSE)&amp;$S$1&amp;A852,作業ｼｰﾄ!$B$4:$N$709,8,FALSE)</f>
        <v>#N/A</v>
      </c>
      <c r="J852" s="38"/>
      <c r="K852" s="38"/>
      <c r="L852" s="38"/>
      <c r="M852" s="44" t="e">
        <f>VLOOKUP(VLOOKUP($N$1,$X$4:$Y$11,2,FALSE)&amp;$S$1&amp;A852,作業ｼｰﾄ!$B$4:$N$709,9,FALSE)</f>
        <v>#N/A</v>
      </c>
      <c r="N852" s="44"/>
      <c r="O852" s="44"/>
      <c r="P852" s="30" t="e">
        <f>VLOOKUP(VLOOKUP($N$1,$X$4:$Y$11,2,FALSE)&amp;$S$1&amp;A852,作業ｼｰﾄ!$B$4:$N$709,10,FALSE)</f>
        <v>#N/A</v>
      </c>
      <c r="Q852" s="39" t="e">
        <f>VLOOKUP(VLOOKUP($N$1,$X$4:$Y$11,2,FALSE)&amp;$S$1&amp;A852,作業ｼｰﾄ!$B$4:$N$709,11,FALSE)</f>
        <v>#N/A</v>
      </c>
      <c r="R852" s="39"/>
      <c r="S852" s="39"/>
      <c r="T852" s="19" t="e">
        <f>VLOOKUP(VLOOKUP($N$1,$X$4:$Y$11,2,FALSE)&amp;$S$1&amp;A852,作業ｼｰﾄ!$B$4:$N$709,12,FALSE)</f>
        <v>#N/A</v>
      </c>
      <c r="U852" s="29" t="e">
        <f>VLOOKUP(VLOOKUP($N$1,$X$4:$Y$11,2,FALSE)&amp;$S$1&amp;A852,作業ｼｰﾄ!$B$4:$N$709,13,FALSE)</f>
        <v>#N/A</v>
      </c>
    </row>
    <row r="853" spans="1:21" ht="15.75" hidden="1" customHeight="1" x14ac:dyDescent="0.15">
      <c r="A853" s="3">
        <v>850</v>
      </c>
      <c r="B853" s="3">
        <f>IF(COUNTIF($I$4:L853,I853)=1,1,0)</f>
        <v>0</v>
      </c>
      <c r="C853" s="3" t="str">
        <f>IF(B853=0,"",SUM($B$4:B853))</f>
        <v/>
      </c>
      <c r="D853" s="39" t="e">
        <f>VLOOKUP(VLOOKUP($N$1,$X$4:$Y$11,2,FALSE)&amp;$S$1&amp;A853,作業ｼｰﾄ!$B$4:$N$709,6,FALSE)</f>
        <v>#N/A</v>
      </c>
      <c r="E853" s="39"/>
      <c r="F853" s="39"/>
      <c r="G853" s="40" t="e">
        <f>VLOOKUP(VLOOKUP($N$1,$X$4:$Y$11,2,FALSE)&amp;$S$1&amp;A853,作業ｼｰﾄ!$B$4:$N$709,7,FALSE)</f>
        <v>#N/A</v>
      </c>
      <c r="H853" s="40"/>
      <c r="I853" s="38" t="e">
        <f>VLOOKUP(VLOOKUP($N$1,$X$4:$Y$11,2,FALSE)&amp;$S$1&amp;A853,作業ｼｰﾄ!$B$4:$N$709,8,FALSE)</f>
        <v>#N/A</v>
      </c>
      <c r="J853" s="38"/>
      <c r="K853" s="38"/>
      <c r="L853" s="38"/>
      <c r="M853" s="44" t="e">
        <f>VLOOKUP(VLOOKUP($N$1,$X$4:$Y$11,2,FALSE)&amp;$S$1&amp;A853,作業ｼｰﾄ!$B$4:$N$709,9,FALSE)</f>
        <v>#N/A</v>
      </c>
      <c r="N853" s="44"/>
      <c r="O853" s="44"/>
      <c r="P853" s="30" t="e">
        <f>VLOOKUP(VLOOKUP($N$1,$X$4:$Y$11,2,FALSE)&amp;$S$1&amp;A853,作業ｼｰﾄ!$B$4:$N$709,10,FALSE)</f>
        <v>#N/A</v>
      </c>
      <c r="Q853" s="39" t="e">
        <f>VLOOKUP(VLOOKUP($N$1,$X$4:$Y$11,2,FALSE)&amp;$S$1&amp;A853,作業ｼｰﾄ!$B$4:$N$709,11,FALSE)</f>
        <v>#N/A</v>
      </c>
      <c r="R853" s="39"/>
      <c r="S853" s="39"/>
      <c r="T853" s="19" t="e">
        <f>VLOOKUP(VLOOKUP($N$1,$X$4:$Y$11,2,FALSE)&amp;$S$1&amp;A853,作業ｼｰﾄ!$B$4:$N$709,12,FALSE)</f>
        <v>#N/A</v>
      </c>
      <c r="U853" s="29" t="e">
        <f>VLOOKUP(VLOOKUP($N$1,$X$4:$Y$11,2,FALSE)&amp;$S$1&amp;A853,作業ｼｰﾄ!$B$4:$N$709,13,FALSE)</f>
        <v>#N/A</v>
      </c>
    </row>
    <row r="854" spans="1:21" ht="15.75" hidden="1" customHeight="1" x14ac:dyDescent="0.15">
      <c r="A854" s="3">
        <v>851</v>
      </c>
      <c r="B854" s="3">
        <f>IF(COUNTIF($I$4:L854,I854)=1,1,0)</f>
        <v>0</v>
      </c>
      <c r="C854" s="3" t="str">
        <f>IF(B854=0,"",SUM($B$4:B854))</f>
        <v/>
      </c>
      <c r="D854" s="39" t="e">
        <f>VLOOKUP(VLOOKUP($N$1,$X$4:$Y$11,2,FALSE)&amp;$S$1&amp;A854,作業ｼｰﾄ!$B$4:$N$709,6,FALSE)</f>
        <v>#N/A</v>
      </c>
      <c r="E854" s="39"/>
      <c r="F854" s="39"/>
      <c r="G854" s="40" t="e">
        <f>VLOOKUP(VLOOKUP($N$1,$X$4:$Y$11,2,FALSE)&amp;$S$1&amp;A854,作業ｼｰﾄ!$B$4:$N$709,7,FALSE)</f>
        <v>#N/A</v>
      </c>
      <c r="H854" s="40"/>
      <c r="I854" s="38" t="e">
        <f>VLOOKUP(VLOOKUP($N$1,$X$4:$Y$11,2,FALSE)&amp;$S$1&amp;A854,作業ｼｰﾄ!$B$4:$N$709,8,FALSE)</f>
        <v>#N/A</v>
      </c>
      <c r="J854" s="38"/>
      <c r="K854" s="38"/>
      <c r="L854" s="38"/>
      <c r="M854" s="44" t="e">
        <f>VLOOKUP(VLOOKUP($N$1,$X$4:$Y$11,2,FALSE)&amp;$S$1&amp;A854,作業ｼｰﾄ!$B$4:$N$709,9,FALSE)</f>
        <v>#N/A</v>
      </c>
      <c r="N854" s="44"/>
      <c r="O854" s="44"/>
      <c r="P854" s="30" t="e">
        <f>VLOOKUP(VLOOKUP($N$1,$X$4:$Y$11,2,FALSE)&amp;$S$1&amp;A854,作業ｼｰﾄ!$B$4:$N$709,10,FALSE)</f>
        <v>#N/A</v>
      </c>
      <c r="Q854" s="39" t="e">
        <f>VLOOKUP(VLOOKUP($N$1,$X$4:$Y$11,2,FALSE)&amp;$S$1&amp;A854,作業ｼｰﾄ!$B$4:$N$709,11,FALSE)</f>
        <v>#N/A</v>
      </c>
      <c r="R854" s="39"/>
      <c r="S854" s="39"/>
      <c r="T854" s="19" t="e">
        <f>VLOOKUP(VLOOKUP($N$1,$X$4:$Y$11,2,FALSE)&amp;$S$1&amp;A854,作業ｼｰﾄ!$B$4:$N$709,12,FALSE)</f>
        <v>#N/A</v>
      </c>
      <c r="U854" s="29" t="e">
        <f>VLOOKUP(VLOOKUP($N$1,$X$4:$Y$11,2,FALSE)&amp;$S$1&amp;A854,作業ｼｰﾄ!$B$4:$N$709,13,FALSE)</f>
        <v>#N/A</v>
      </c>
    </row>
    <row r="855" spans="1:21" ht="15.75" hidden="1" customHeight="1" x14ac:dyDescent="0.15">
      <c r="A855" s="3">
        <v>852</v>
      </c>
      <c r="B855" s="3">
        <f>IF(COUNTIF($I$4:L855,I855)=1,1,0)</f>
        <v>0</v>
      </c>
      <c r="C855" s="3" t="str">
        <f>IF(B855=0,"",SUM($B$4:B855))</f>
        <v/>
      </c>
      <c r="D855" s="39" t="e">
        <f>VLOOKUP(VLOOKUP($N$1,$X$4:$Y$11,2,FALSE)&amp;$S$1&amp;A855,作業ｼｰﾄ!$B$4:$N$709,6,FALSE)</f>
        <v>#N/A</v>
      </c>
      <c r="E855" s="39"/>
      <c r="F855" s="39"/>
      <c r="G855" s="40" t="e">
        <f>VLOOKUP(VLOOKUP($N$1,$X$4:$Y$11,2,FALSE)&amp;$S$1&amp;A855,作業ｼｰﾄ!$B$4:$N$709,7,FALSE)</f>
        <v>#N/A</v>
      </c>
      <c r="H855" s="40"/>
      <c r="I855" s="38" t="e">
        <f>VLOOKUP(VLOOKUP($N$1,$X$4:$Y$11,2,FALSE)&amp;$S$1&amp;A855,作業ｼｰﾄ!$B$4:$N$709,8,FALSE)</f>
        <v>#N/A</v>
      </c>
      <c r="J855" s="38"/>
      <c r="K855" s="38"/>
      <c r="L855" s="38"/>
      <c r="M855" s="44" t="e">
        <f>VLOOKUP(VLOOKUP($N$1,$X$4:$Y$11,2,FALSE)&amp;$S$1&amp;A855,作業ｼｰﾄ!$B$4:$N$709,9,FALSE)</f>
        <v>#N/A</v>
      </c>
      <c r="N855" s="44"/>
      <c r="O855" s="44"/>
      <c r="P855" s="30" t="e">
        <f>VLOOKUP(VLOOKUP($N$1,$X$4:$Y$11,2,FALSE)&amp;$S$1&amp;A855,作業ｼｰﾄ!$B$4:$N$709,10,FALSE)</f>
        <v>#N/A</v>
      </c>
      <c r="Q855" s="39" t="e">
        <f>VLOOKUP(VLOOKUP($N$1,$X$4:$Y$11,2,FALSE)&amp;$S$1&amp;A855,作業ｼｰﾄ!$B$4:$N$709,11,FALSE)</f>
        <v>#N/A</v>
      </c>
      <c r="R855" s="39"/>
      <c r="S855" s="39"/>
      <c r="T855" s="19" t="e">
        <f>VLOOKUP(VLOOKUP($N$1,$X$4:$Y$11,2,FALSE)&amp;$S$1&amp;A855,作業ｼｰﾄ!$B$4:$N$709,12,FALSE)</f>
        <v>#N/A</v>
      </c>
      <c r="U855" s="29" t="e">
        <f>VLOOKUP(VLOOKUP($N$1,$X$4:$Y$11,2,FALSE)&amp;$S$1&amp;A855,作業ｼｰﾄ!$B$4:$N$709,13,FALSE)</f>
        <v>#N/A</v>
      </c>
    </row>
    <row r="856" spans="1:21" ht="15.75" hidden="1" customHeight="1" x14ac:dyDescent="0.15">
      <c r="A856" s="3">
        <v>853</v>
      </c>
      <c r="B856" s="3">
        <f>IF(COUNTIF($I$4:L856,I856)=1,1,0)</f>
        <v>0</v>
      </c>
      <c r="C856" s="3" t="str">
        <f>IF(B856=0,"",SUM($B$4:B856))</f>
        <v/>
      </c>
      <c r="D856" s="39" t="e">
        <f>VLOOKUP(VLOOKUP($N$1,$X$4:$Y$11,2,FALSE)&amp;$S$1&amp;A856,作業ｼｰﾄ!$B$4:$N$709,6,FALSE)</f>
        <v>#N/A</v>
      </c>
      <c r="E856" s="39"/>
      <c r="F856" s="39"/>
      <c r="G856" s="40" t="e">
        <f>VLOOKUP(VLOOKUP($N$1,$X$4:$Y$11,2,FALSE)&amp;$S$1&amp;A856,作業ｼｰﾄ!$B$4:$N$709,7,FALSE)</f>
        <v>#N/A</v>
      </c>
      <c r="H856" s="40"/>
      <c r="I856" s="38" t="e">
        <f>VLOOKUP(VLOOKUP($N$1,$X$4:$Y$11,2,FALSE)&amp;$S$1&amp;A856,作業ｼｰﾄ!$B$4:$N$709,8,FALSE)</f>
        <v>#N/A</v>
      </c>
      <c r="J856" s="38"/>
      <c r="K856" s="38"/>
      <c r="L856" s="38"/>
      <c r="M856" s="44" t="e">
        <f>VLOOKUP(VLOOKUP($N$1,$X$4:$Y$11,2,FALSE)&amp;$S$1&amp;A856,作業ｼｰﾄ!$B$4:$N$709,9,FALSE)</f>
        <v>#N/A</v>
      </c>
      <c r="N856" s="44"/>
      <c r="O856" s="44"/>
      <c r="P856" s="30" t="e">
        <f>VLOOKUP(VLOOKUP($N$1,$X$4:$Y$11,2,FALSE)&amp;$S$1&amp;A856,作業ｼｰﾄ!$B$4:$N$709,10,FALSE)</f>
        <v>#N/A</v>
      </c>
      <c r="Q856" s="39" t="e">
        <f>VLOOKUP(VLOOKUP($N$1,$X$4:$Y$11,2,FALSE)&amp;$S$1&amp;A856,作業ｼｰﾄ!$B$4:$N$709,11,FALSE)</f>
        <v>#N/A</v>
      </c>
      <c r="R856" s="39"/>
      <c r="S856" s="39"/>
      <c r="T856" s="19" t="e">
        <f>VLOOKUP(VLOOKUP($N$1,$X$4:$Y$11,2,FALSE)&amp;$S$1&amp;A856,作業ｼｰﾄ!$B$4:$N$709,12,FALSE)</f>
        <v>#N/A</v>
      </c>
      <c r="U856" s="29" t="e">
        <f>VLOOKUP(VLOOKUP($N$1,$X$4:$Y$11,2,FALSE)&amp;$S$1&amp;A856,作業ｼｰﾄ!$B$4:$N$709,13,FALSE)</f>
        <v>#N/A</v>
      </c>
    </row>
    <row r="857" spans="1:21" ht="15.75" hidden="1" customHeight="1" x14ac:dyDescent="0.15">
      <c r="A857" s="3">
        <v>854</v>
      </c>
      <c r="B857" s="3">
        <f>IF(COUNTIF($I$4:L857,I857)=1,1,0)</f>
        <v>0</v>
      </c>
      <c r="C857" s="3" t="str">
        <f>IF(B857=0,"",SUM($B$4:B857))</f>
        <v/>
      </c>
      <c r="D857" s="39" t="e">
        <f>VLOOKUP(VLOOKUP($N$1,$X$4:$Y$11,2,FALSE)&amp;$S$1&amp;A857,作業ｼｰﾄ!$B$4:$N$709,6,FALSE)</f>
        <v>#N/A</v>
      </c>
      <c r="E857" s="39"/>
      <c r="F857" s="39"/>
      <c r="G857" s="40" t="e">
        <f>VLOOKUP(VLOOKUP($N$1,$X$4:$Y$11,2,FALSE)&amp;$S$1&amp;A857,作業ｼｰﾄ!$B$4:$N$709,7,FALSE)</f>
        <v>#N/A</v>
      </c>
      <c r="H857" s="40"/>
      <c r="I857" s="38" t="e">
        <f>VLOOKUP(VLOOKUP($N$1,$X$4:$Y$11,2,FALSE)&amp;$S$1&amp;A857,作業ｼｰﾄ!$B$4:$N$709,8,FALSE)</f>
        <v>#N/A</v>
      </c>
      <c r="J857" s="38"/>
      <c r="K857" s="38"/>
      <c r="L857" s="38"/>
      <c r="M857" s="44" t="e">
        <f>VLOOKUP(VLOOKUP($N$1,$X$4:$Y$11,2,FALSE)&amp;$S$1&amp;A857,作業ｼｰﾄ!$B$4:$N$709,9,FALSE)</f>
        <v>#N/A</v>
      </c>
      <c r="N857" s="44"/>
      <c r="O857" s="44"/>
      <c r="P857" s="30" t="e">
        <f>VLOOKUP(VLOOKUP($N$1,$X$4:$Y$11,2,FALSE)&amp;$S$1&amp;A857,作業ｼｰﾄ!$B$4:$N$709,10,FALSE)</f>
        <v>#N/A</v>
      </c>
      <c r="Q857" s="39" t="e">
        <f>VLOOKUP(VLOOKUP($N$1,$X$4:$Y$11,2,FALSE)&amp;$S$1&amp;A857,作業ｼｰﾄ!$B$4:$N$709,11,FALSE)</f>
        <v>#N/A</v>
      </c>
      <c r="R857" s="39"/>
      <c r="S857" s="39"/>
      <c r="T857" s="19" t="e">
        <f>VLOOKUP(VLOOKUP($N$1,$X$4:$Y$11,2,FALSE)&amp;$S$1&amp;A857,作業ｼｰﾄ!$B$4:$N$709,12,FALSE)</f>
        <v>#N/A</v>
      </c>
      <c r="U857" s="29" t="e">
        <f>VLOOKUP(VLOOKUP($N$1,$X$4:$Y$11,2,FALSE)&amp;$S$1&amp;A857,作業ｼｰﾄ!$B$4:$N$709,13,FALSE)</f>
        <v>#N/A</v>
      </c>
    </row>
    <row r="858" spans="1:21" ht="15.75" hidden="1" customHeight="1" x14ac:dyDescent="0.15">
      <c r="A858" s="3">
        <v>855</v>
      </c>
      <c r="B858" s="3">
        <f>IF(COUNTIF($I$4:L858,I858)=1,1,0)</f>
        <v>0</v>
      </c>
      <c r="C858" s="3" t="str">
        <f>IF(B858=0,"",SUM($B$4:B858))</f>
        <v/>
      </c>
      <c r="D858" s="39" t="e">
        <f>VLOOKUP(VLOOKUP($N$1,$X$4:$Y$11,2,FALSE)&amp;$S$1&amp;A858,作業ｼｰﾄ!$B$4:$N$709,6,FALSE)</f>
        <v>#N/A</v>
      </c>
      <c r="E858" s="39"/>
      <c r="F858" s="39"/>
      <c r="G858" s="40" t="e">
        <f>VLOOKUP(VLOOKUP($N$1,$X$4:$Y$11,2,FALSE)&amp;$S$1&amp;A858,作業ｼｰﾄ!$B$4:$N$709,7,FALSE)</f>
        <v>#N/A</v>
      </c>
      <c r="H858" s="40"/>
      <c r="I858" s="38" t="e">
        <f>VLOOKUP(VLOOKUP($N$1,$X$4:$Y$11,2,FALSE)&amp;$S$1&amp;A858,作業ｼｰﾄ!$B$4:$N$709,8,FALSE)</f>
        <v>#N/A</v>
      </c>
      <c r="J858" s="38"/>
      <c r="K858" s="38"/>
      <c r="L858" s="38"/>
      <c r="M858" s="44" t="e">
        <f>VLOOKUP(VLOOKUP($N$1,$X$4:$Y$11,2,FALSE)&amp;$S$1&amp;A858,作業ｼｰﾄ!$B$4:$N$709,9,FALSE)</f>
        <v>#N/A</v>
      </c>
      <c r="N858" s="44"/>
      <c r="O858" s="44"/>
      <c r="P858" s="30" t="e">
        <f>VLOOKUP(VLOOKUP($N$1,$X$4:$Y$11,2,FALSE)&amp;$S$1&amp;A858,作業ｼｰﾄ!$B$4:$N$709,10,FALSE)</f>
        <v>#N/A</v>
      </c>
      <c r="Q858" s="39" t="e">
        <f>VLOOKUP(VLOOKUP($N$1,$X$4:$Y$11,2,FALSE)&amp;$S$1&amp;A858,作業ｼｰﾄ!$B$4:$N$709,11,FALSE)</f>
        <v>#N/A</v>
      </c>
      <c r="R858" s="39"/>
      <c r="S858" s="39"/>
      <c r="T858" s="19" t="e">
        <f>VLOOKUP(VLOOKUP($N$1,$X$4:$Y$11,2,FALSE)&amp;$S$1&amp;A858,作業ｼｰﾄ!$B$4:$N$709,12,FALSE)</f>
        <v>#N/A</v>
      </c>
      <c r="U858" s="29" t="e">
        <f>VLOOKUP(VLOOKUP($N$1,$X$4:$Y$11,2,FALSE)&amp;$S$1&amp;A858,作業ｼｰﾄ!$B$4:$N$709,13,FALSE)</f>
        <v>#N/A</v>
      </c>
    </row>
    <row r="859" spans="1:21" ht="15.75" hidden="1" customHeight="1" x14ac:dyDescent="0.15">
      <c r="A859" s="3">
        <v>856</v>
      </c>
      <c r="B859" s="3">
        <f>IF(COUNTIF($I$4:L859,I859)=1,1,0)</f>
        <v>0</v>
      </c>
      <c r="C859" s="3" t="str">
        <f>IF(B859=0,"",SUM($B$4:B859))</f>
        <v/>
      </c>
      <c r="D859" s="39" t="e">
        <f>VLOOKUP(VLOOKUP($N$1,$X$4:$Y$11,2,FALSE)&amp;$S$1&amp;A859,作業ｼｰﾄ!$B$4:$N$709,6,FALSE)</f>
        <v>#N/A</v>
      </c>
      <c r="E859" s="39"/>
      <c r="F859" s="39"/>
      <c r="G859" s="40" t="e">
        <f>VLOOKUP(VLOOKUP($N$1,$X$4:$Y$11,2,FALSE)&amp;$S$1&amp;A859,作業ｼｰﾄ!$B$4:$N$709,7,FALSE)</f>
        <v>#N/A</v>
      </c>
      <c r="H859" s="40"/>
      <c r="I859" s="38" t="e">
        <f>VLOOKUP(VLOOKUP($N$1,$X$4:$Y$11,2,FALSE)&amp;$S$1&amp;A859,作業ｼｰﾄ!$B$4:$N$709,8,FALSE)</f>
        <v>#N/A</v>
      </c>
      <c r="J859" s="38"/>
      <c r="K859" s="38"/>
      <c r="L859" s="38"/>
      <c r="M859" s="44" t="e">
        <f>VLOOKUP(VLOOKUP($N$1,$X$4:$Y$11,2,FALSE)&amp;$S$1&amp;A859,作業ｼｰﾄ!$B$4:$N$709,9,FALSE)</f>
        <v>#N/A</v>
      </c>
      <c r="N859" s="44"/>
      <c r="O859" s="44"/>
      <c r="P859" s="30" t="e">
        <f>VLOOKUP(VLOOKUP($N$1,$X$4:$Y$11,2,FALSE)&amp;$S$1&amp;A859,作業ｼｰﾄ!$B$4:$N$709,10,FALSE)</f>
        <v>#N/A</v>
      </c>
      <c r="Q859" s="39" t="e">
        <f>VLOOKUP(VLOOKUP($N$1,$X$4:$Y$11,2,FALSE)&amp;$S$1&amp;A859,作業ｼｰﾄ!$B$4:$N$709,11,FALSE)</f>
        <v>#N/A</v>
      </c>
      <c r="R859" s="39"/>
      <c r="S859" s="39"/>
      <c r="T859" s="19" t="e">
        <f>VLOOKUP(VLOOKUP($N$1,$X$4:$Y$11,2,FALSE)&amp;$S$1&amp;A859,作業ｼｰﾄ!$B$4:$N$709,12,FALSE)</f>
        <v>#N/A</v>
      </c>
      <c r="U859" s="29" t="e">
        <f>VLOOKUP(VLOOKUP($N$1,$X$4:$Y$11,2,FALSE)&amp;$S$1&amp;A859,作業ｼｰﾄ!$B$4:$N$709,13,FALSE)</f>
        <v>#N/A</v>
      </c>
    </row>
    <row r="860" spans="1:21" ht="15.75" hidden="1" customHeight="1" x14ac:dyDescent="0.15">
      <c r="A860" s="3">
        <v>857</v>
      </c>
      <c r="B860" s="3">
        <f>IF(COUNTIF($I$4:L860,I860)=1,1,0)</f>
        <v>0</v>
      </c>
      <c r="C860" s="3" t="str">
        <f>IF(B860=0,"",SUM($B$4:B860))</f>
        <v/>
      </c>
      <c r="D860" s="39" t="e">
        <f>VLOOKUP(VLOOKUP($N$1,$X$4:$Y$11,2,FALSE)&amp;$S$1&amp;A860,作業ｼｰﾄ!$B$4:$N$709,6,FALSE)</f>
        <v>#N/A</v>
      </c>
      <c r="E860" s="39"/>
      <c r="F860" s="39"/>
      <c r="G860" s="40" t="e">
        <f>VLOOKUP(VLOOKUP($N$1,$X$4:$Y$11,2,FALSE)&amp;$S$1&amp;A860,作業ｼｰﾄ!$B$4:$N$709,7,FALSE)</f>
        <v>#N/A</v>
      </c>
      <c r="H860" s="40"/>
      <c r="I860" s="38" t="e">
        <f>VLOOKUP(VLOOKUP($N$1,$X$4:$Y$11,2,FALSE)&amp;$S$1&amp;A860,作業ｼｰﾄ!$B$4:$N$709,8,FALSE)</f>
        <v>#N/A</v>
      </c>
      <c r="J860" s="38"/>
      <c r="K860" s="38"/>
      <c r="L860" s="38"/>
      <c r="M860" s="44" t="e">
        <f>VLOOKUP(VLOOKUP($N$1,$X$4:$Y$11,2,FALSE)&amp;$S$1&amp;A860,作業ｼｰﾄ!$B$4:$N$709,9,FALSE)</f>
        <v>#N/A</v>
      </c>
      <c r="N860" s="44"/>
      <c r="O860" s="44"/>
      <c r="P860" s="30" t="e">
        <f>VLOOKUP(VLOOKUP($N$1,$X$4:$Y$11,2,FALSE)&amp;$S$1&amp;A860,作業ｼｰﾄ!$B$4:$N$709,10,FALSE)</f>
        <v>#N/A</v>
      </c>
      <c r="Q860" s="39" t="e">
        <f>VLOOKUP(VLOOKUP($N$1,$X$4:$Y$11,2,FALSE)&amp;$S$1&amp;A860,作業ｼｰﾄ!$B$4:$N$709,11,FALSE)</f>
        <v>#N/A</v>
      </c>
      <c r="R860" s="39"/>
      <c r="S860" s="39"/>
      <c r="T860" s="19" t="e">
        <f>VLOOKUP(VLOOKUP($N$1,$X$4:$Y$11,2,FALSE)&amp;$S$1&amp;A860,作業ｼｰﾄ!$B$4:$N$709,12,FALSE)</f>
        <v>#N/A</v>
      </c>
      <c r="U860" s="29" t="e">
        <f>VLOOKUP(VLOOKUP($N$1,$X$4:$Y$11,2,FALSE)&amp;$S$1&amp;A860,作業ｼｰﾄ!$B$4:$N$709,13,FALSE)</f>
        <v>#N/A</v>
      </c>
    </row>
    <row r="861" spans="1:21" ht="15.75" hidden="1" customHeight="1" x14ac:dyDescent="0.15">
      <c r="A861" s="3">
        <v>858</v>
      </c>
      <c r="B861" s="3">
        <f>IF(COUNTIF($I$4:L861,I861)=1,1,0)</f>
        <v>0</v>
      </c>
      <c r="C861" s="3" t="str">
        <f>IF(B861=0,"",SUM($B$4:B861))</f>
        <v/>
      </c>
      <c r="D861" s="39" t="e">
        <f>VLOOKUP(VLOOKUP($N$1,$X$4:$Y$11,2,FALSE)&amp;$S$1&amp;A861,作業ｼｰﾄ!$B$4:$N$709,6,FALSE)</f>
        <v>#N/A</v>
      </c>
      <c r="E861" s="39"/>
      <c r="F861" s="39"/>
      <c r="G861" s="40" t="e">
        <f>VLOOKUP(VLOOKUP($N$1,$X$4:$Y$11,2,FALSE)&amp;$S$1&amp;A861,作業ｼｰﾄ!$B$4:$N$709,7,FALSE)</f>
        <v>#N/A</v>
      </c>
      <c r="H861" s="40"/>
      <c r="I861" s="38" t="e">
        <f>VLOOKUP(VLOOKUP($N$1,$X$4:$Y$11,2,FALSE)&amp;$S$1&amp;A861,作業ｼｰﾄ!$B$4:$N$709,8,FALSE)</f>
        <v>#N/A</v>
      </c>
      <c r="J861" s="38"/>
      <c r="K861" s="38"/>
      <c r="L861" s="38"/>
      <c r="M861" s="44" t="e">
        <f>VLOOKUP(VLOOKUP($N$1,$X$4:$Y$11,2,FALSE)&amp;$S$1&amp;A861,作業ｼｰﾄ!$B$4:$N$709,9,FALSE)</f>
        <v>#N/A</v>
      </c>
      <c r="N861" s="44"/>
      <c r="O861" s="44"/>
      <c r="P861" s="30" t="e">
        <f>VLOOKUP(VLOOKUP($N$1,$X$4:$Y$11,2,FALSE)&amp;$S$1&amp;A861,作業ｼｰﾄ!$B$4:$N$709,10,FALSE)</f>
        <v>#N/A</v>
      </c>
      <c r="Q861" s="39" t="e">
        <f>VLOOKUP(VLOOKUP($N$1,$X$4:$Y$11,2,FALSE)&amp;$S$1&amp;A861,作業ｼｰﾄ!$B$4:$N$709,11,FALSE)</f>
        <v>#N/A</v>
      </c>
      <c r="R861" s="39"/>
      <c r="S861" s="39"/>
      <c r="T861" s="19" t="e">
        <f>VLOOKUP(VLOOKUP($N$1,$X$4:$Y$11,2,FALSE)&amp;$S$1&amp;A861,作業ｼｰﾄ!$B$4:$N$709,12,FALSE)</f>
        <v>#N/A</v>
      </c>
      <c r="U861" s="29" t="e">
        <f>VLOOKUP(VLOOKUP($N$1,$X$4:$Y$11,2,FALSE)&amp;$S$1&amp;A861,作業ｼｰﾄ!$B$4:$N$709,13,FALSE)</f>
        <v>#N/A</v>
      </c>
    </row>
    <row r="862" spans="1:21" ht="15.75" hidden="1" customHeight="1" x14ac:dyDescent="0.15">
      <c r="A862" s="3">
        <v>859</v>
      </c>
      <c r="B862" s="3">
        <f>IF(COUNTIF($I$4:L862,I862)=1,1,0)</f>
        <v>0</v>
      </c>
      <c r="C862" s="3" t="str">
        <f>IF(B862=0,"",SUM($B$4:B862))</f>
        <v/>
      </c>
      <c r="D862" s="39" t="e">
        <f>VLOOKUP(VLOOKUP($N$1,$X$4:$Y$11,2,FALSE)&amp;$S$1&amp;A862,作業ｼｰﾄ!$B$4:$N$709,6,FALSE)</f>
        <v>#N/A</v>
      </c>
      <c r="E862" s="39"/>
      <c r="F862" s="39"/>
      <c r="G862" s="40" t="e">
        <f>VLOOKUP(VLOOKUP($N$1,$X$4:$Y$11,2,FALSE)&amp;$S$1&amp;A862,作業ｼｰﾄ!$B$4:$N$709,7,FALSE)</f>
        <v>#N/A</v>
      </c>
      <c r="H862" s="40"/>
      <c r="I862" s="38" t="e">
        <f>VLOOKUP(VLOOKUP($N$1,$X$4:$Y$11,2,FALSE)&amp;$S$1&amp;A862,作業ｼｰﾄ!$B$4:$N$709,8,FALSE)</f>
        <v>#N/A</v>
      </c>
      <c r="J862" s="38"/>
      <c r="K862" s="38"/>
      <c r="L862" s="38"/>
      <c r="M862" s="44" t="e">
        <f>VLOOKUP(VLOOKUP($N$1,$X$4:$Y$11,2,FALSE)&amp;$S$1&amp;A862,作業ｼｰﾄ!$B$4:$N$709,9,FALSE)</f>
        <v>#N/A</v>
      </c>
      <c r="N862" s="44"/>
      <c r="O862" s="44"/>
      <c r="P862" s="30" t="e">
        <f>VLOOKUP(VLOOKUP($N$1,$X$4:$Y$11,2,FALSE)&amp;$S$1&amp;A862,作業ｼｰﾄ!$B$4:$N$709,10,FALSE)</f>
        <v>#N/A</v>
      </c>
      <c r="Q862" s="39" t="e">
        <f>VLOOKUP(VLOOKUP($N$1,$X$4:$Y$11,2,FALSE)&amp;$S$1&amp;A862,作業ｼｰﾄ!$B$4:$N$709,11,FALSE)</f>
        <v>#N/A</v>
      </c>
      <c r="R862" s="39"/>
      <c r="S862" s="39"/>
      <c r="T862" s="19" t="e">
        <f>VLOOKUP(VLOOKUP($N$1,$X$4:$Y$11,2,FALSE)&amp;$S$1&amp;A862,作業ｼｰﾄ!$B$4:$N$709,12,FALSE)</f>
        <v>#N/A</v>
      </c>
      <c r="U862" s="29" t="e">
        <f>VLOOKUP(VLOOKUP($N$1,$X$4:$Y$11,2,FALSE)&amp;$S$1&amp;A862,作業ｼｰﾄ!$B$4:$N$709,13,FALSE)</f>
        <v>#N/A</v>
      </c>
    </row>
    <row r="863" spans="1:21" ht="15.75" hidden="1" customHeight="1" x14ac:dyDescent="0.15">
      <c r="A863" s="3">
        <v>860</v>
      </c>
      <c r="B863" s="3">
        <f>IF(COUNTIF($I$4:L863,I863)=1,1,0)</f>
        <v>0</v>
      </c>
      <c r="C863" s="3" t="str">
        <f>IF(B863=0,"",SUM($B$4:B863))</f>
        <v/>
      </c>
      <c r="D863" s="39" t="e">
        <f>VLOOKUP(VLOOKUP($N$1,$X$4:$Y$11,2,FALSE)&amp;$S$1&amp;A863,作業ｼｰﾄ!$B$4:$N$709,6,FALSE)</f>
        <v>#N/A</v>
      </c>
      <c r="E863" s="39"/>
      <c r="F863" s="39"/>
      <c r="G863" s="40" t="e">
        <f>VLOOKUP(VLOOKUP($N$1,$X$4:$Y$11,2,FALSE)&amp;$S$1&amp;A863,作業ｼｰﾄ!$B$4:$N$709,7,FALSE)</f>
        <v>#N/A</v>
      </c>
      <c r="H863" s="40"/>
      <c r="I863" s="38" t="e">
        <f>VLOOKUP(VLOOKUP($N$1,$X$4:$Y$11,2,FALSE)&amp;$S$1&amp;A863,作業ｼｰﾄ!$B$4:$N$709,8,FALSE)</f>
        <v>#N/A</v>
      </c>
      <c r="J863" s="38"/>
      <c r="K863" s="38"/>
      <c r="L863" s="38"/>
      <c r="M863" s="44" t="e">
        <f>VLOOKUP(VLOOKUP($N$1,$X$4:$Y$11,2,FALSE)&amp;$S$1&amp;A863,作業ｼｰﾄ!$B$4:$N$709,9,FALSE)</f>
        <v>#N/A</v>
      </c>
      <c r="N863" s="44"/>
      <c r="O863" s="44"/>
      <c r="P863" s="30" t="e">
        <f>VLOOKUP(VLOOKUP($N$1,$X$4:$Y$11,2,FALSE)&amp;$S$1&amp;A863,作業ｼｰﾄ!$B$4:$N$709,10,FALSE)</f>
        <v>#N/A</v>
      </c>
      <c r="Q863" s="39" t="e">
        <f>VLOOKUP(VLOOKUP($N$1,$X$4:$Y$11,2,FALSE)&amp;$S$1&amp;A863,作業ｼｰﾄ!$B$4:$N$709,11,FALSE)</f>
        <v>#N/A</v>
      </c>
      <c r="R863" s="39"/>
      <c r="S863" s="39"/>
      <c r="T863" s="19" t="e">
        <f>VLOOKUP(VLOOKUP($N$1,$X$4:$Y$11,2,FALSE)&amp;$S$1&amp;A863,作業ｼｰﾄ!$B$4:$N$709,12,FALSE)</f>
        <v>#N/A</v>
      </c>
      <c r="U863" s="29" t="e">
        <f>VLOOKUP(VLOOKUP($N$1,$X$4:$Y$11,2,FALSE)&amp;$S$1&amp;A863,作業ｼｰﾄ!$B$4:$N$709,13,FALSE)</f>
        <v>#N/A</v>
      </c>
    </row>
    <row r="864" spans="1:21" ht="15.75" hidden="1" customHeight="1" x14ac:dyDescent="0.15">
      <c r="A864" s="3">
        <v>861</v>
      </c>
      <c r="B864" s="3">
        <f>IF(COUNTIF($I$4:L864,I864)=1,1,0)</f>
        <v>0</v>
      </c>
      <c r="C864" s="3" t="str">
        <f>IF(B864=0,"",SUM($B$4:B864))</f>
        <v/>
      </c>
      <c r="D864" s="39" t="e">
        <f>VLOOKUP(VLOOKUP($N$1,$X$4:$Y$11,2,FALSE)&amp;$S$1&amp;A864,作業ｼｰﾄ!$B$4:$N$709,6,FALSE)</f>
        <v>#N/A</v>
      </c>
      <c r="E864" s="39"/>
      <c r="F864" s="39"/>
      <c r="G864" s="40" t="e">
        <f>VLOOKUP(VLOOKUP($N$1,$X$4:$Y$11,2,FALSE)&amp;$S$1&amp;A864,作業ｼｰﾄ!$B$4:$N$709,7,FALSE)</f>
        <v>#N/A</v>
      </c>
      <c r="H864" s="40"/>
      <c r="I864" s="38" t="e">
        <f>VLOOKUP(VLOOKUP($N$1,$X$4:$Y$11,2,FALSE)&amp;$S$1&amp;A864,作業ｼｰﾄ!$B$4:$N$709,8,FALSE)</f>
        <v>#N/A</v>
      </c>
      <c r="J864" s="38"/>
      <c r="K864" s="38"/>
      <c r="L864" s="38"/>
      <c r="M864" s="44" t="e">
        <f>VLOOKUP(VLOOKUP($N$1,$X$4:$Y$11,2,FALSE)&amp;$S$1&amp;A864,作業ｼｰﾄ!$B$4:$N$709,9,FALSE)</f>
        <v>#N/A</v>
      </c>
      <c r="N864" s="44"/>
      <c r="O864" s="44"/>
      <c r="P864" s="30" t="e">
        <f>VLOOKUP(VLOOKUP($N$1,$X$4:$Y$11,2,FALSE)&amp;$S$1&amp;A864,作業ｼｰﾄ!$B$4:$N$709,10,FALSE)</f>
        <v>#N/A</v>
      </c>
      <c r="Q864" s="39" t="e">
        <f>VLOOKUP(VLOOKUP($N$1,$X$4:$Y$11,2,FALSE)&amp;$S$1&amp;A864,作業ｼｰﾄ!$B$4:$N$709,11,FALSE)</f>
        <v>#N/A</v>
      </c>
      <c r="R864" s="39"/>
      <c r="S864" s="39"/>
      <c r="T864" s="19" t="e">
        <f>VLOOKUP(VLOOKUP($N$1,$X$4:$Y$11,2,FALSE)&amp;$S$1&amp;A864,作業ｼｰﾄ!$B$4:$N$709,12,FALSE)</f>
        <v>#N/A</v>
      </c>
      <c r="U864" s="29" t="e">
        <f>VLOOKUP(VLOOKUP($N$1,$X$4:$Y$11,2,FALSE)&amp;$S$1&amp;A864,作業ｼｰﾄ!$B$4:$N$709,13,FALSE)</f>
        <v>#N/A</v>
      </c>
    </row>
    <row r="865" spans="1:21" ht="15.75" hidden="1" customHeight="1" x14ac:dyDescent="0.15">
      <c r="A865" s="3">
        <v>862</v>
      </c>
      <c r="B865" s="3">
        <f>IF(COUNTIF($I$4:L865,I865)=1,1,0)</f>
        <v>0</v>
      </c>
      <c r="C865" s="3" t="str">
        <f>IF(B865=0,"",SUM($B$4:B865))</f>
        <v/>
      </c>
      <c r="D865" s="39" t="e">
        <f>VLOOKUP(VLOOKUP($N$1,$X$4:$Y$11,2,FALSE)&amp;$S$1&amp;A865,作業ｼｰﾄ!$B$4:$N$709,6,FALSE)</f>
        <v>#N/A</v>
      </c>
      <c r="E865" s="39"/>
      <c r="F865" s="39"/>
      <c r="G865" s="40" t="e">
        <f>VLOOKUP(VLOOKUP($N$1,$X$4:$Y$11,2,FALSE)&amp;$S$1&amp;A865,作業ｼｰﾄ!$B$4:$N$709,7,FALSE)</f>
        <v>#N/A</v>
      </c>
      <c r="H865" s="40"/>
      <c r="I865" s="38" t="e">
        <f>VLOOKUP(VLOOKUP($N$1,$X$4:$Y$11,2,FALSE)&amp;$S$1&amp;A865,作業ｼｰﾄ!$B$4:$N$709,8,FALSE)</f>
        <v>#N/A</v>
      </c>
      <c r="J865" s="38"/>
      <c r="K865" s="38"/>
      <c r="L865" s="38"/>
      <c r="M865" s="44" t="e">
        <f>VLOOKUP(VLOOKUP($N$1,$X$4:$Y$11,2,FALSE)&amp;$S$1&amp;A865,作業ｼｰﾄ!$B$4:$N$709,9,FALSE)</f>
        <v>#N/A</v>
      </c>
      <c r="N865" s="44"/>
      <c r="O865" s="44"/>
      <c r="P865" s="30" t="e">
        <f>VLOOKUP(VLOOKUP($N$1,$X$4:$Y$11,2,FALSE)&amp;$S$1&amp;A865,作業ｼｰﾄ!$B$4:$N$709,10,FALSE)</f>
        <v>#N/A</v>
      </c>
      <c r="Q865" s="39" t="e">
        <f>VLOOKUP(VLOOKUP($N$1,$X$4:$Y$11,2,FALSE)&amp;$S$1&amp;A865,作業ｼｰﾄ!$B$4:$N$709,11,FALSE)</f>
        <v>#N/A</v>
      </c>
      <c r="R865" s="39"/>
      <c r="S865" s="39"/>
      <c r="T865" s="19" t="e">
        <f>VLOOKUP(VLOOKUP($N$1,$X$4:$Y$11,2,FALSE)&amp;$S$1&amp;A865,作業ｼｰﾄ!$B$4:$N$709,12,FALSE)</f>
        <v>#N/A</v>
      </c>
      <c r="U865" s="29" t="e">
        <f>VLOOKUP(VLOOKUP($N$1,$X$4:$Y$11,2,FALSE)&amp;$S$1&amp;A865,作業ｼｰﾄ!$B$4:$N$709,13,FALSE)</f>
        <v>#N/A</v>
      </c>
    </row>
    <row r="866" spans="1:21" ht="15.75" hidden="1" customHeight="1" x14ac:dyDescent="0.15">
      <c r="A866" s="3">
        <v>863</v>
      </c>
      <c r="B866" s="3">
        <f>IF(COUNTIF($I$4:L866,I866)=1,1,0)</f>
        <v>0</v>
      </c>
      <c r="C866" s="3" t="str">
        <f>IF(B866=0,"",SUM($B$4:B866))</f>
        <v/>
      </c>
      <c r="D866" s="39" t="e">
        <f>VLOOKUP(VLOOKUP($N$1,$X$4:$Y$11,2,FALSE)&amp;$S$1&amp;A866,作業ｼｰﾄ!$B$4:$N$709,6,FALSE)</f>
        <v>#N/A</v>
      </c>
      <c r="E866" s="39"/>
      <c r="F866" s="39"/>
      <c r="G866" s="40" t="e">
        <f>VLOOKUP(VLOOKUP($N$1,$X$4:$Y$11,2,FALSE)&amp;$S$1&amp;A866,作業ｼｰﾄ!$B$4:$N$709,7,FALSE)</f>
        <v>#N/A</v>
      </c>
      <c r="H866" s="40"/>
      <c r="I866" s="38" t="e">
        <f>VLOOKUP(VLOOKUP($N$1,$X$4:$Y$11,2,FALSE)&amp;$S$1&amp;A866,作業ｼｰﾄ!$B$4:$N$709,8,FALSE)</f>
        <v>#N/A</v>
      </c>
      <c r="J866" s="38"/>
      <c r="K866" s="38"/>
      <c r="L866" s="38"/>
      <c r="M866" s="44" t="e">
        <f>VLOOKUP(VLOOKUP($N$1,$X$4:$Y$11,2,FALSE)&amp;$S$1&amp;A866,作業ｼｰﾄ!$B$4:$N$709,9,FALSE)</f>
        <v>#N/A</v>
      </c>
      <c r="N866" s="44"/>
      <c r="O866" s="44"/>
      <c r="P866" s="30" t="e">
        <f>VLOOKUP(VLOOKUP($N$1,$X$4:$Y$11,2,FALSE)&amp;$S$1&amp;A866,作業ｼｰﾄ!$B$4:$N$709,10,FALSE)</f>
        <v>#N/A</v>
      </c>
      <c r="Q866" s="39" t="e">
        <f>VLOOKUP(VLOOKUP($N$1,$X$4:$Y$11,2,FALSE)&amp;$S$1&amp;A866,作業ｼｰﾄ!$B$4:$N$709,11,FALSE)</f>
        <v>#N/A</v>
      </c>
      <c r="R866" s="39"/>
      <c r="S866" s="39"/>
      <c r="T866" s="19" t="e">
        <f>VLOOKUP(VLOOKUP($N$1,$X$4:$Y$11,2,FALSE)&amp;$S$1&amp;A866,作業ｼｰﾄ!$B$4:$N$709,12,FALSE)</f>
        <v>#N/A</v>
      </c>
      <c r="U866" s="29" t="e">
        <f>VLOOKUP(VLOOKUP($N$1,$X$4:$Y$11,2,FALSE)&amp;$S$1&amp;A866,作業ｼｰﾄ!$B$4:$N$709,13,FALSE)</f>
        <v>#N/A</v>
      </c>
    </row>
    <row r="867" spans="1:21" ht="15.75" hidden="1" customHeight="1" x14ac:dyDescent="0.15">
      <c r="A867" s="3">
        <v>864</v>
      </c>
      <c r="B867" s="3">
        <f>IF(COUNTIF($I$4:L867,I867)=1,1,0)</f>
        <v>0</v>
      </c>
      <c r="C867" s="3" t="str">
        <f>IF(B867=0,"",SUM($B$4:B867))</f>
        <v/>
      </c>
      <c r="D867" s="39" t="e">
        <f>VLOOKUP(VLOOKUP($N$1,$X$4:$Y$11,2,FALSE)&amp;$S$1&amp;A867,作業ｼｰﾄ!$B$4:$N$709,6,FALSE)</f>
        <v>#N/A</v>
      </c>
      <c r="E867" s="39"/>
      <c r="F867" s="39"/>
      <c r="G867" s="40" t="e">
        <f>VLOOKUP(VLOOKUP($N$1,$X$4:$Y$11,2,FALSE)&amp;$S$1&amp;A867,作業ｼｰﾄ!$B$4:$N$709,7,FALSE)</f>
        <v>#N/A</v>
      </c>
      <c r="H867" s="40"/>
      <c r="I867" s="38" t="e">
        <f>VLOOKUP(VLOOKUP($N$1,$X$4:$Y$11,2,FALSE)&amp;$S$1&amp;A867,作業ｼｰﾄ!$B$4:$N$709,8,FALSE)</f>
        <v>#N/A</v>
      </c>
      <c r="J867" s="38"/>
      <c r="K867" s="38"/>
      <c r="L867" s="38"/>
      <c r="M867" s="44" t="e">
        <f>VLOOKUP(VLOOKUP($N$1,$X$4:$Y$11,2,FALSE)&amp;$S$1&amp;A867,作業ｼｰﾄ!$B$4:$N$709,9,FALSE)</f>
        <v>#N/A</v>
      </c>
      <c r="N867" s="44"/>
      <c r="O867" s="44"/>
      <c r="P867" s="30" t="e">
        <f>VLOOKUP(VLOOKUP($N$1,$X$4:$Y$11,2,FALSE)&amp;$S$1&amp;A867,作業ｼｰﾄ!$B$4:$N$709,10,FALSE)</f>
        <v>#N/A</v>
      </c>
      <c r="Q867" s="39" t="e">
        <f>VLOOKUP(VLOOKUP($N$1,$X$4:$Y$11,2,FALSE)&amp;$S$1&amp;A867,作業ｼｰﾄ!$B$4:$N$709,11,FALSE)</f>
        <v>#N/A</v>
      </c>
      <c r="R867" s="39"/>
      <c r="S867" s="39"/>
      <c r="T867" s="19" t="e">
        <f>VLOOKUP(VLOOKUP($N$1,$X$4:$Y$11,2,FALSE)&amp;$S$1&amp;A867,作業ｼｰﾄ!$B$4:$N$709,12,FALSE)</f>
        <v>#N/A</v>
      </c>
      <c r="U867" s="29" t="e">
        <f>VLOOKUP(VLOOKUP($N$1,$X$4:$Y$11,2,FALSE)&amp;$S$1&amp;A867,作業ｼｰﾄ!$B$4:$N$709,13,FALSE)</f>
        <v>#N/A</v>
      </c>
    </row>
    <row r="868" spans="1:21" ht="15.75" hidden="1" customHeight="1" x14ac:dyDescent="0.15">
      <c r="A868" s="3">
        <v>865</v>
      </c>
      <c r="B868" s="3">
        <f>IF(COUNTIF($I$4:L868,I868)=1,1,0)</f>
        <v>0</v>
      </c>
      <c r="C868" s="3" t="str">
        <f>IF(B868=0,"",SUM($B$4:B868))</f>
        <v/>
      </c>
      <c r="D868" s="39" t="e">
        <f>VLOOKUP(VLOOKUP($N$1,$X$4:$Y$11,2,FALSE)&amp;$S$1&amp;A868,作業ｼｰﾄ!$B$4:$N$709,6,FALSE)</f>
        <v>#N/A</v>
      </c>
      <c r="E868" s="39"/>
      <c r="F868" s="39"/>
      <c r="G868" s="40" t="e">
        <f>VLOOKUP(VLOOKUP($N$1,$X$4:$Y$11,2,FALSE)&amp;$S$1&amp;A868,作業ｼｰﾄ!$B$4:$N$709,7,FALSE)</f>
        <v>#N/A</v>
      </c>
      <c r="H868" s="40"/>
      <c r="I868" s="38" t="e">
        <f>VLOOKUP(VLOOKUP($N$1,$X$4:$Y$11,2,FALSE)&amp;$S$1&amp;A868,作業ｼｰﾄ!$B$4:$N$709,8,FALSE)</f>
        <v>#N/A</v>
      </c>
      <c r="J868" s="38"/>
      <c r="K868" s="38"/>
      <c r="L868" s="38"/>
      <c r="M868" s="44" t="e">
        <f>VLOOKUP(VLOOKUP($N$1,$X$4:$Y$11,2,FALSE)&amp;$S$1&amp;A868,作業ｼｰﾄ!$B$4:$N$709,9,FALSE)</f>
        <v>#N/A</v>
      </c>
      <c r="N868" s="44"/>
      <c r="O868" s="44"/>
      <c r="P868" s="30" t="e">
        <f>VLOOKUP(VLOOKUP($N$1,$X$4:$Y$11,2,FALSE)&amp;$S$1&amp;A868,作業ｼｰﾄ!$B$4:$N$709,10,FALSE)</f>
        <v>#N/A</v>
      </c>
      <c r="Q868" s="39" t="e">
        <f>VLOOKUP(VLOOKUP($N$1,$X$4:$Y$11,2,FALSE)&amp;$S$1&amp;A868,作業ｼｰﾄ!$B$4:$N$709,11,FALSE)</f>
        <v>#N/A</v>
      </c>
      <c r="R868" s="39"/>
      <c r="S868" s="39"/>
      <c r="T868" s="19" t="e">
        <f>VLOOKUP(VLOOKUP($N$1,$X$4:$Y$11,2,FALSE)&amp;$S$1&amp;A868,作業ｼｰﾄ!$B$4:$N$709,12,FALSE)</f>
        <v>#N/A</v>
      </c>
      <c r="U868" s="29" t="e">
        <f>VLOOKUP(VLOOKUP($N$1,$X$4:$Y$11,2,FALSE)&amp;$S$1&amp;A868,作業ｼｰﾄ!$B$4:$N$709,13,FALSE)</f>
        <v>#N/A</v>
      </c>
    </row>
    <row r="869" spans="1:21" ht="15.75" hidden="1" customHeight="1" x14ac:dyDescent="0.15">
      <c r="A869" s="3">
        <v>866</v>
      </c>
      <c r="B869" s="3">
        <f>IF(COUNTIF($I$4:L869,I869)=1,1,0)</f>
        <v>0</v>
      </c>
      <c r="C869" s="3" t="str">
        <f>IF(B869=0,"",SUM($B$4:B869))</f>
        <v/>
      </c>
      <c r="D869" s="39" t="e">
        <f>VLOOKUP(VLOOKUP($N$1,$X$4:$Y$11,2,FALSE)&amp;$S$1&amp;A869,作業ｼｰﾄ!$B$4:$N$709,6,FALSE)</f>
        <v>#N/A</v>
      </c>
      <c r="E869" s="39"/>
      <c r="F869" s="39"/>
      <c r="G869" s="40" t="e">
        <f>VLOOKUP(VLOOKUP($N$1,$X$4:$Y$11,2,FALSE)&amp;$S$1&amp;A869,作業ｼｰﾄ!$B$4:$N$709,7,FALSE)</f>
        <v>#N/A</v>
      </c>
      <c r="H869" s="40"/>
      <c r="I869" s="38" t="e">
        <f>VLOOKUP(VLOOKUP($N$1,$X$4:$Y$11,2,FALSE)&amp;$S$1&amp;A869,作業ｼｰﾄ!$B$4:$N$709,8,FALSE)</f>
        <v>#N/A</v>
      </c>
      <c r="J869" s="38"/>
      <c r="K869" s="38"/>
      <c r="L869" s="38"/>
      <c r="M869" s="44" t="e">
        <f>VLOOKUP(VLOOKUP($N$1,$X$4:$Y$11,2,FALSE)&amp;$S$1&amp;A869,作業ｼｰﾄ!$B$4:$N$709,9,FALSE)</f>
        <v>#N/A</v>
      </c>
      <c r="N869" s="44"/>
      <c r="O869" s="44"/>
      <c r="P869" s="30" t="e">
        <f>VLOOKUP(VLOOKUP($N$1,$X$4:$Y$11,2,FALSE)&amp;$S$1&amp;A869,作業ｼｰﾄ!$B$4:$N$709,10,FALSE)</f>
        <v>#N/A</v>
      </c>
      <c r="Q869" s="39" t="e">
        <f>VLOOKUP(VLOOKUP($N$1,$X$4:$Y$11,2,FALSE)&amp;$S$1&amp;A869,作業ｼｰﾄ!$B$4:$N$709,11,FALSE)</f>
        <v>#N/A</v>
      </c>
      <c r="R869" s="39"/>
      <c r="S869" s="39"/>
      <c r="T869" s="19" t="e">
        <f>VLOOKUP(VLOOKUP($N$1,$X$4:$Y$11,2,FALSE)&amp;$S$1&amp;A869,作業ｼｰﾄ!$B$4:$N$709,12,FALSE)</f>
        <v>#N/A</v>
      </c>
      <c r="U869" s="29" t="e">
        <f>VLOOKUP(VLOOKUP($N$1,$X$4:$Y$11,2,FALSE)&amp;$S$1&amp;A869,作業ｼｰﾄ!$B$4:$N$709,13,FALSE)</f>
        <v>#N/A</v>
      </c>
    </row>
    <row r="870" spans="1:21" ht="15.75" hidden="1" customHeight="1" x14ac:dyDescent="0.15">
      <c r="A870" s="3">
        <v>867</v>
      </c>
      <c r="B870" s="3">
        <f>IF(COUNTIF($I$4:L870,I870)=1,1,0)</f>
        <v>0</v>
      </c>
      <c r="C870" s="3" t="str">
        <f>IF(B870=0,"",SUM($B$4:B870))</f>
        <v/>
      </c>
      <c r="D870" s="39" t="e">
        <f>VLOOKUP(VLOOKUP($N$1,$X$4:$Y$11,2,FALSE)&amp;$S$1&amp;A870,作業ｼｰﾄ!$B$4:$N$709,6,FALSE)</f>
        <v>#N/A</v>
      </c>
      <c r="E870" s="39"/>
      <c r="F870" s="39"/>
      <c r="G870" s="40" t="e">
        <f>VLOOKUP(VLOOKUP($N$1,$X$4:$Y$11,2,FALSE)&amp;$S$1&amp;A870,作業ｼｰﾄ!$B$4:$N$709,7,FALSE)</f>
        <v>#N/A</v>
      </c>
      <c r="H870" s="40"/>
      <c r="I870" s="38" t="e">
        <f>VLOOKUP(VLOOKUP($N$1,$X$4:$Y$11,2,FALSE)&amp;$S$1&amp;A870,作業ｼｰﾄ!$B$4:$N$709,8,FALSE)</f>
        <v>#N/A</v>
      </c>
      <c r="J870" s="38"/>
      <c r="K870" s="38"/>
      <c r="L870" s="38"/>
      <c r="M870" s="44" t="e">
        <f>VLOOKUP(VLOOKUP($N$1,$X$4:$Y$11,2,FALSE)&amp;$S$1&amp;A870,作業ｼｰﾄ!$B$4:$N$709,9,FALSE)</f>
        <v>#N/A</v>
      </c>
      <c r="N870" s="44"/>
      <c r="O870" s="44"/>
      <c r="P870" s="30" t="e">
        <f>VLOOKUP(VLOOKUP($N$1,$X$4:$Y$11,2,FALSE)&amp;$S$1&amp;A870,作業ｼｰﾄ!$B$4:$N$709,10,FALSE)</f>
        <v>#N/A</v>
      </c>
      <c r="Q870" s="39" t="e">
        <f>VLOOKUP(VLOOKUP($N$1,$X$4:$Y$11,2,FALSE)&amp;$S$1&amp;A870,作業ｼｰﾄ!$B$4:$N$709,11,FALSE)</f>
        <v>#N/A</v>
      </c>
      <c r="R870" s="39"/>
      <c r="S870" s="39"/>
      <c r="T870" s="19" t="e">
        <f>VLOOKUP(VLOOKUP($N$1,$X$4:$Y$11,2,FALSE)&amp;$S$1&amp;A870,作業ｼｰﾄ!$B$4:$N$709,12,FALSE)</f>
        <v>#N/A</v>
      </c>
      <c r="U870" s="29" t="e">
        <f>VLOOKUP(VLOOKUP($N$1,$X$4:$Y$11,2,FALSE)&amp;$S$1&amp;A870,作業ｼｰﾄ!$B$4:$N$709,13,FALSE)</f>
        <v>#N/A</v>
      </c>
    </row>
    <row r="871" spans="1:21" ht="15.75" hidden="1" customHeight="1" x14ac:dyDescent="0.15">
      <c r="A871" s="3">
        <v>868</v>
      </c>
      <c r="B871" s="3">
        <f>IF(COUNTIF($I$4:L871,I871)=1,1,0)</f>
        <v>0</v>
      </c>
      <c r="C871" s="3" t="str">
        <f>IF(B871=0,"",SUM($B$4:B871))</f>
        <v/>
      </c>
      <c r="D871" s="39" t="e">
        <f>VLOOKUP(VLOOKUP($N$1,$X$4:$Y$11,2,FALSE)&amp;$S$1&amp;A871,作業ｼｰﾄ!$B$4:$N$709,6,FALSE)</f>
        <v>#N/A</v>
      </c>
      <c r="E871" s="39"/>
      <c r="F871" s="39"/>
      <c r="G871" s="40" t="e">
        <f>VLOOKUP(VLOOKUP($N$1,$X$4:$Y$11,2,FALSE)&amp;$S$1&amp;A871,作業ｼｰﾄ!$B$4:$N$709,7,FALSE)</f>
        <v>#N/A</v>
      </c>
      <c r="H871" s="40"/>
      <c r="I871" s="38" t="e">
        <f>VLOOKUP(VLOOKUP($N$1,$X$4:$Y$11,2,FALSE)&amp;$S$1&amp;A871,作業ｼｰﾄ!$B$4:$N$709,8,FALSE)</f>
        <v>#N/A</v>
      </c>
      <c r="J871" s="38"/>
      <c r="K871" s="38"/>
      <c r="L871" s="38"/>
      <c r="M871" s="44" t="e">
        <f>VLOOKUP(VLOOKUP($N$1,$X$4:$Y$11,2,FALSE)&amp;$S$1&amp;A871,作業ｼｰﾄ!$B$4:$N$709,9,FALSE)</f>
        <v>#N/A</v>
      </c>
      <c r="N871" s="44"/>
      <c r="O871" s="44"/>
      <c r="P871" s="30" t="e">
        <f>VLOOKUP(VLOOKUP($N$1,$X$4:$Y$11,2,FALSE)&amp;$S$1&amp;A871,作業ｼｰﾄ!$B$4:$N$709,10,FALSE)</f>
        <v>#N/A</v>
      </c>
      <c r="Q871" s="39" t="e">
        <f>VLOOKUP(VLOOKUP($N$1,$X$4:$Y$11,2,FALSE)&amp;$S$1&amp;A871,作業ｼｰﾄ!$B$4:$N$709,11,FALSE)</f>
        <v>#N/A</v>
      </c>
      <c r="R871" s="39"/>
      <c r="S871" s="39"/>
      <c r="T871" s="19" t="e">
        <f>VLOOKUP(VLOOKUP($N$1,$X$4:$Y$11,2,FALSE)&amp;$S$1&amp;A871,作業ｼｰﾄ!$B$4:$N$709,12,FALSE)</f>
        <v>#N/A</v>
      </c>
      <c r="U871" s="29" t="e">
        <f>VLOOKUP(VLOOKUP($N$1,$X$4:$Y$11,2,FALSE)&amp;$S$1&amp;A871,作業ｼｰﾄ!$B$4:$N$709,13,FALSE)</f>
        <v>#N/A</v>
      </c>
    </row>
    <row r="872" spans="1:21" ht="15.75" hidden="1" customHeight="1" x14ac:dyDescent="0.15">
      <c r="A872" s="3">
        <v>869</v>
      </c>
      <c r="B872" s="3">
        <f>IF(COUNTIF($I$4:L872,I872)=1,1,0)</f>
        <v>0</v>
      </c>
      <c r="C872" s="3" t="str">
        <f>IF(B872=0,"",SUM($B$4:B872))</f>
        <v/>
      </c>
      <c r="D872" s="39" t="e">
        <f>VLOOKUP(VLOOKUP($N$1,$X$4:$Y$11,2,FALSE)&amp;$S$1&amp;A872,作業ｼｰﾄ!$B$4:$N$709,6,FALSE)</f>
        <v>#N/A</v>
      </c>
      <c r="E872" s="39"/>
      <c r="F872" s="39"/>
      <c r="G872" s="40" t="e">
        <f>VLOOKUP(VLOOKUP($N$1,$X$4:$Y$11,2,FALSE)&amp;$S$1&amp;A872,作業ｼｰﾄ!$B$4:$N$709,7,FALSE)</f>
        <v>#N/A</v>
      </c>
      <c r="H872" s="40"/>
      <c r="I872" s="38" t="e">
        <f>VLOOKUP(VLOOKUP($N$1,$X$4:$Y$11,2,FALSE)&amp;$S$1&amp;A872,作業ｼｰﾄ!$B$4:$N$709,8,FALSE)</f>
        <v>#N/A</v>
      </c>
      <c r="J872" s="38"/>
      <c r="K872" s="38"/>
      <c r="L872" s="38"/>
      <c r="M872" s="44" t="e">
        <f>VLOOKUP(VLOOKUP($N$1,$X$4:$Y$11,2,FALSE)&amp;$S$1&amp;A872,作業ｼｰﾄ!$B$4:$N$709,9,FALSE)</f>
        <v>#N/A</v>
      </c>
      <c r="N872" s="44"/>
      <c r="O872" s="44"/>
      <c r="P872" s="30" t="e">
        <f>VLOOKUP(VLOOKUP($N$1,$X$4:$Y$11,2,FALSE)&amp;$S$1&amp;A872,作業ｼｰﾄ!$B$4:$N$709,10,FALSE)</f>
        <v>#N/A</v>
      </c>
      <c r="Q872" s="39" t="e">
        <f>VLOOKUP(VLOOKUP($N$1,$X$4:$Y$11,2,FALSE)&amp;$S$1&amp;A872,作業ｼｰﾄ!$B$4:$N$709,11,FALSE)</f>
        <v>#N/A</v>
      </c>
      <c r="R872" s="39"/>
      <c r="S872" s="39"/>
      <c r="T872" s="19" t="e">
        <f>VLOOKUP(VLOOKUP($N$1,$X$4:$Y$11,2,FALSE)&amp;$S$1&amp;A872,作業ｼｰﾄ!$B$4:$N$709,12,FALSE)</f>
        <v>#N/A</v>
      </c>
      <c r="U872" s="29" t="e">
        <f>VLOOKUP(VLOOKUP($N$1,$X$4:$Y$11,2,FALSE)&amp;$S$1&amp;A872,作業ｼｰﾄ!$B$4:$N$709,13,FALSE)</f>
        <v>#N/A</v>
      </c>
    </row>
    <row r="873" spans="1:21" ht="15.75" hidden="1" customHeight="1" x14ac:dyDescent="0.15">
      <c r="A873" s="3">
        <v>870</v>
      </c>
      <c r="B873" s="3">
        <f>IF(COUNTIF($I$4:L873,I873)=1,1,0)</f>
        <v>0</v>
      </c>
      <c r="C873" s="3" t="str">
        <f>IF(B873=0,"",SUM($B$4:B873))</f>
        <v/>
      </c>
      <c r="D873" s="39" t="e">
        <f>VLOOKUP(VLOOKUP($N$1,$X$4:$Y$11,2,FALSE)&amp;$S$1&amp;A873,作業ｼｰﾄ!$B$4:$N$709,6,FALSE)</f>
        <v>#N/A</v>
      </c>
      <c r="E873" s="39"/>
      <c r="F873" s="39"/>
      <c r="G873" s="40" t="e">
        <f>VLOOKUP(VLOOKUP($N$1,$X$4:$Y$11,2,FALSE)&amp;$S$1&amp;A873,作業ｼｰﾄ!$B$4:$N$709,7,FALSE)</f>
        <v>#N/A</v>
      </c>
      <c r="H873" s="40"/>
      <c r="I873" s="38" t="e">
        <f>VLOOKUP(VLOOKUP($N$1,$X$4:$Y$11,2,FALSE)&amp;$S$1&amp;A873,作業ｼｰﾄ!$B$4:$N$709,8,FALSE)</f>
        <v>#N/A</v>
      </c>
      <c r="J873" s="38"/>
      <c r="K873" s="38"/>
      <c r="L873" s="38"/>
      <c r="M873" s="44" t="e">
        <f>VLOOKUP(VLOOKUP($N$1,$X$4:$Y$11,2,FALSE)&amp;$S$1&amp;A873,作業ｼｰﾄ!$B$4:$N$709,9,FALSE)</f>
        <v>#N/A</v>
      </c>
      <c r="N873" s="44"/>
      <c r="O873" s="44"/>
      <c r="P873" s="30" t="e">
        <f>VLOOKUP(VLOOKUP($N$1,$X$4:$Y$11,2,FALSE)&amp;$S$1&amp;A873,作業ｼｰﾄ!$B$4:$N$709,10,FALSE)</f>
        <v>#N/A</v>
      </c>
      <c r="Q873" s="39" t="e">
        <f>VLOOKUP(VLOOKUP($N$1,$X$4:$Y$11,2,FALSE)&amp;$S$1&amp;A873,作業ｼｰﾄ!$B$4:$N$709,11,FALSE)</f>
        <v>#N/A</v>
      </c>
      <c r="R873" s="39"/>
      <c r="S873" s="39"/>
      <c r="T873" s="19" t="e">
        <f>VLOOKUP(VLOOKUP($N$1,$X$4:$Y$11,2,FALSE)&amp;$S$1&amp;A873,作業ｼｰﾄ!$B$4:$N$709,12,FALSE)</f>
        <v>#N/A</v>
      </c>
      <c r="U873" s="29" t="e">
        <f>VLOOKUP(VLOOKUP($N$1,$X$4:$Y$11,2,FALSE)&amp;$S$1&amp;A873,作業ｼｰﾄ!$B$4:$N$709,13,FALSE)</f>
        <v>#N/A</v>
      </c>
    </row>
    <row r="874" spans="1:21" ht="15.75" hidden="1" customHeight="1" x14ac:dyDescent="0.15">
      <c r="A874" s="3">
        <v>871</v>
      </c>
      <c r="B874" s="3">
        <f>IF(COUNTIF($I$4:L874,I874)=1,1,0)</f>
        <v>0</v>
      </c>
      <c r="C874" s="3" t="str">
        <f>IF(B874=0,"",SUM($B$4:B874))</f>
        <v/>
      </c>
      <c r="D874" s="39" t="e">
        <f>VLOOKUP(VLOOKUP($N$1,$X$4:$Y$11,2,FALSE)&amp;$S$1&amp;A874,作業ｼｰﾄ!$B$4:$N$709,6,FALSE)</f>
        <v>#N/A</v>
      </c>
      <c r="E874" s="39"/>
      <c r="F874" s="39"/>
      <c r="G874" s="40" t="e">
        <f>VLOOKUP(VLOOKUP($N$1,$X$4:$Y$11,2,FALSE)&amp;$S$1&amp;A874,作業ｼｰﾄ!$B$4:$N$709,7,FALSE)</f>
        <v>#N/A</v>
      </c>
      <c r="H874" s="40"/>
      <c r="I874" s="38" t="e">
        <f>VLOOKUP(VLOOKUP($N$1,$X$4:$Y$11,2,FALSE)&amp;$S$1&amp;A874,作業ｼｰﾄ!$B$4:$N$709,8,FALSE)</f>
        <v>#N/A</v>
      </c>
      <c r="J874" s="38"/>
      <c r="K874" s="38"/>
      <c r="L874" s="38"/>
      <c r="M874" s="44" t="e">
        <f>VLOOKUP(VLOOKUP($N$1,$X$4:$Y$11,2,FALSE)&amp;$S$1&amp;A874,作業ｼｰﾄ!$B$4:$N$709,9,FALSE)</f>
        <v>#N/A</v>
      </c>
      <c r="N874" s="44"/>
      <c r="O874" s="44"/>
      <c r="P874" s="30" t="e">
        <f>VLOOKUP(VLOOKUP($N$1,$X$4:$Y$11,2,FALSE)&amp;$S$1&amp;A874,作業ｼｰﾄ!$B$4:$N$709,10,FALSE)</f>
        <v>#N/A</v>
      </c>
      <c r="Q874" s="39" t="e">
        <f>VLOOKUP(VLOOKUP($N$1,$X$4:$Y$11,2,FALSE)&amp;$S$1&amp;A874,作業ｼｰﾄ!$B$4:$N$709,11,FALSE)</f>
        <v>#N/A</v>
      </c>
      <c r="R874" s="39"/>
      <c r="S874" s="39"/>
      <c r="T874" s="19" t="e">
        <f>VLOOKUP(VLOOKUP($N$1,$X$4:$Y$11,2,FALSE)&amp;$S$1&amp;A874,作業ｼｰﾄ!$B$4:$N$709,12,FALSE)</f>
        <v>#N/A</v>
      </c>
      <c r="U874" s="29" t="e">
        <f>VLOOKUP(VLOOKUP($N$1,$X$4:$Y$11,2,FALSE)&amp;$S$1&amp;A874,作業ｼｰﾄ!$B$4:$N$709,13,FALSE)</f>
        <v>#N/A</v>
      </c>
    </row>
    <row r="875" spans="1:21" ht="15.75" hidden="1" customHeight="1" x14ac:dyDescent="0.15">
      <c r="A875" s="3">
        <v>872</v>
      </c>
      <c r="B875" s="3">
        <f>IF(COUNTIF($I$4:L875,I875)=1,1,0)</f>
        <v>0</v>
      </c>
      <c r="C875" s="3" t="str">
        <f>IF(B875=0,"",SUM($B$4:B875))</f>
        <v/>
      </c>
      <c r="D875" s="39" t="e">
        <f>VLOOKUP(VLOOKUP($N$1,$X$4:$Y$11,2,FALSE)&amp;$S$1&amp;A875,作業ｼｰﾄ!$B$4:$N$709,6,FALSE)</f>
        <v>#N/A</v>
      </c>
      <c r="E875" s="39"/>
      <c r="F875" s="39"/>
      <c r="G875" s="40" t="e">
        <f>VLOOKUP(VLOOKUP($N$1,$X$4:$Y$11,2,FALSE)&amp;$S$1&amp;A875,作業ｼｰﾄ!$B$4:$N$709,7,FALSE)</f>
        <v>#N/A</v>
      </c>
      <c r="H875" s="40"/>
      <c r="I875" s="38" t="e">
        <f>VLOOKUP(VLOOKUP($N$1,$X$4:$Y$11,2,FALSE)&amp;$S$1&amp;A875,作業ｼｰﾄ!$B$4:$N$709,8,FALSE)</f>
        <v>#N/A</v>
      </c>
      <c r="J875" s="38"/>
      <c r="K875" s="38"/>
      <c r="L875" s="38"/>
      <c r="M875" s="44" t="e">
        <f>VLOOKUP(VLOOKUP($N$1,$X$4:$Y$11,2,FALSE)&amp;$S$1&amp;A875,作業ｼｰﾄ!$B$4:$N$709,9,FALSE)</f>
        <v>#N/A</v>
      </c>
      <c r="N875" s="44"/>
      <c r="O875" s="44"/>
      <c r="P875" s="30" t="e">
        <f>VLOOKUP(VLOOKUP($N$1,$X$4:$Y$11,2,FALSE)&amp;$S$1&amp;A875,作業ｼｰﾄ!$B$4:$N$709,10,FALSE)</f>
        <v>#N/A</v>
      </c>
      <c r="Q875" s="39" t="e">
        <f>VLOOKUP(VLOOKUP($N$1,$X$4:$Y$11,2,FALSE)&amp;$S$1&amp;A875,作業ｼｰﾄ!$B$4:$N$709,11,FALSE)</f>
        <v>#N/A</v>
      </c>
      <c r="R875" s="39"/>
      <c r="S875" s="39"/>
      <c r="T875" s="19" t="e">
        <f>VLOOKUP(VLOOKUP($N$1,$X$4:$Y$11,2,FALSE)&amp;$S$1&amp;A875,作業ｼｰﾄ!$B$4:$N$709,12,FALSE)</f>
        <v>#N/A</v>
      </c>
      <c r="U875" s="29" t="e">
        <f>VLOOKUP(VLOOKUP($N$1,$X$4:$Y$11,2,FALSE)&amp;$S$1&amp;A875,作業ｼｰﾄ!$B$4:$N$709,13,FALSE)</f>
        <v>#N/A</v>
      </c>
    </row>
    <row r="876" spans="1:21" ht="15.75" hidden="1" customHeight="1" x14ac:dyDescent="0.15">
      <c r="A876" s="3">
        <v>873</v>
      </c>
      <c r="B876" s="3">
        <f>IF(COUNTIF($I$4:L876,I876)=1,1,0)</f>
        <v>0</v>
      </c>
      <c r="C876" s="3" t="str">
        <f>IF(B876=0,"",SUM($B$4:B876))</f>
        <v/>
      </c>
      <c r="D876" s="39" t="e">
        <f>VLOOKUP(VLOOKUP($N$1,$X$4:$Y$11,2,FALSE)&amp;$S$1&amp;A876,作業ｼｰﾄ!$B$4:$N$709,6,FALSE)</f>
        <v>#N/A</v>
      </c>
      <c r="E876" s="39"/>
      <c r="F876" s="39"/>
      <c r="G876" s="40" t="e">
        <f>VLOOKUP(VLOOKUP($N$1,$X$4:$Y$11,2,FALSE)&amp;$S$1&amp;A876,作業ｼｰﾄ!$B$4:$N$709,7,FALSE)</f>
        <v>#N/A</v>
      </c>
      <c r="H876" s="40"/>
      <c r="I876" s="38" t="e">
        <f>VLOOKUP(VLOOKUP($N$1,$X$4:$Y$11,2,FALSE)&amp;$S$1&amp;A876,作業ｼｰﾄ!$B$4:$N$709,8,FALSE)</f>
        <v>#N/A</v>
      </c>
      <c r="J876" s="38"/>
      <c r="K876" s="38"/>
      <c r="L876" s="38"/>
      <c r="M876" s="44" t="e">
        <f>VLOOKUP(VLOOKUP($N$1,$X$4:$Y$11,2,FALSE)&amp;$S$1&amp;A876,作業ｼｰﾄ!$B$4:$N$709,9,FALSE)</f>
        <v>#N/A</v>
      </c>
      <c r="N876" s="44"/>
      <c r="O876" s="44"/>
      <c r="P876" s="30" t="e">
        <f>VLOOKUP(VLOOKUP($N$1,$X$4:$Y$11,2,FALSE)&amp;$S$1&amp;A876,作業ｼｰﾄ!$B$4:$N$709,10,FALSE)</f>
        <v>#N/A</v>
      </c>
      <c r="Q876" s="39" t="e">
        <f>VLOOKUP(VLOOKUP($N$1,$X$4:$Y$11,2,FALSE)&amp;$S$1&amp;A876,作業ｼｰﾄ!$B$4:$N$709,11,FALSE)</f>
        <v>#N/A</v>
      </c>
      <c r="R876" s="39"/>
      <c r="S876" s="39"/>
      <c r="T876" s="19" t="e">
        <f>VLOOKUP(VLOOKUP($N$1,$X$4:$Y$11,2,FALSE)&amp;$S$1&amp;A876,作業ｼｰﾄ!$B$4:$N$709,12,FALSE)</f>
        <v>#N/A</v>
      </c>
      <c r="U876" s="29" t="e">
        <f>VLOOKUP(VLOOKUP($N$1,$X$4:$Y$11,2,FALSE)&amp;$S$1&amp;A876,作業ｼｰﾄ!$B$4:$N$709,13,FALSE)</f>
        <v>#N/A</v>
      </c>
    </row>
    <row r="877" spans="1:21" ht="15.75" hidden="1" customHeight="1" x14ac:dyDescent="0.15">
      <c r="A877" s="3">
        <v>874</v>
      </c>
      <c r="B877" s="3">
        <f>IF(COUNTIF($I$4:L877,I877)=1,1,0)</f>
        <v>0</v>
      </c>
      <c r="C877" s="3" t="str">
        <f>IF(B877=0,"",SUM($B$4:B877))</f>
        <v/>
      </c>
      <c r="D877" s="39" t="e">
        <f>VLOOKUP(VLOOKUP($N$1,$X$4:$Y$11,2,FALSE)&amp;$S$1&amp;A877,作業ｼｰﾄ!$B$4:$N$709,6,FALSE)</f>
        <v>#N/A</v>
      </c>
      <c r="E877" s="39"/>
      <c r="F877" s="39"/>
      <c r="G877" s="40" t="e">
        <f>VLOOKUP(VLOOKUP($N$1,$X$4:$Y$11,2,FALSE)&amp;$S$1&amp;A877,作業ｼｰﾄ!$B$4:$N$709,7,FALSE)</f>
        <v>#N/A</v>
      </c>
      <c r="H877" s="40"/>
      <c r="I877" s="38" t="e">
        <f>VLOOKUP(VLOOKUP($N$1,$X$4:$Y$11,2,FALSE)&amp;$S$1&amp;A877,作業ｼｰﾄ!$B$4:$N$709,8,FALSE)</f>
        <v>#N/A</v>
      </c>
      <c r="J877" s="38"/>
      <c r="K877" s="38"/>
      <c r="L877" s="38"/>
      <c r="M877" s="44" t="e">
        <f>VLOOKUP(VLOOKUP($N$1,$X$4:$Y$11,2,FALSE)&amp;$S$1&amp;A877,作業ｼｰﾄ!$B$4:$N$709,9,FALSE)</f>
        <v>#N/A</v>
      </c>
      <c r="N877" s="44"/>
      <c r="O877" s="44"/>
      <c r="P877" s="30" t="e">
        <f>VLOOKUP(VLOOKUP($N$1,$X$4:$Y$11,2,FALSE)&amp;$S$1&amp;A877,作業ｼｰﾄ!$B$4:$N$709,10,FALSE)</f>
        <v>#N/A</v>
      </c>
      <c r="Q877" s="39" t="e">
        <f>VLOOKUP(VLOOKUP($N$1,$X$4:$Y$11,2,FALSE)&amp;$S$1&amp;A877,作業ｼｰﾄ!$B$4:$N$709,11,FALSE)</f>
        <v>#N/A</v>
      </c>
      <c r="R877" s="39"/>
      <c r="S877" s="39"/>
      <c r="T877" s="19" t="e">
        <f>VLOOKUP(VLOOKUP($N$1,$X$4:$Y$11,2,FALSE)&amp;$S$1&amp;A877,作業ｼｰﾄ!$B$4:$N$709,12,FALSE)</f>
        <v>#N/A</v>
      </c>
      <c r="U877" s="29" t="e">
        <f>VLOOKUP(VLOOKUP($N$1,$X$4:$Y$11,2,FALSE)&amp;$S$1&amp;A877,作業ｼｰﾄ!$B$4:$N$709,13,FALSE)</f>
        <v>#N/A</v>
      </c>
    </row>
    <row r="878" spans="1:21" ht="15.75" hidden="1" customHeight="1" x14ac:dyDescent="0.15">
      <c r="A878" s="3">
        <v>875</v>
      </c>
      <c r="B878" s="3">
        <f>IF(COUNTIF($I$4:L878,I878)=1,1,0)</f>
        <v>0</v>
      </c>
      <c r="C878" s="3" t="str">
        <f>IF(B878=0,"",SUM($B$4:B878))</f>
        <v/>
      </c>
      <c r="D878" s="39" t="e">
        <f>VLOOKUP(VLOOKUP($N$1,$X$4:$Y$11,2,FALSE)&amp;$S$1&amp;A878,作業ｼｰﾄ!$B$4:$N$709,6,FALSE)</f>
        <v>#N/A</v>
      </c>
      <c r="E878" s="39"/>
      <c r="F878" s="39"/>
      <c r="G878" s="40" t="e">
        <f>VLOOKUP(VLOOKUP($N$1,$X$4:$Y$11,2,FALSE)&amp;$S$1&amp;A878,作業ｼｰﾄ!$B$4:$N$709,7,FALSE)</f>
        <v>#N/A</v>
      </c>
      <c r="H878" s="40"/>
      <c r="I878" s="38" t="e">
        <f>VLOOKUP(VLOOKUP($N$1,$X$4:$Y$11,2,FALSE)&amp;$S$1&amp;A878,作業ｼｰﾄ!$B$4:$N$709,8,FALSE)</f>
        <v>#N/A</v>
      </c>
      <c r="J878" s="38"/>
      <c r="K878" s="38"/>
      <c r="L878" s="38"/>
      <c r="M878" s="44" t="e">
        <f>VLOOKUP(VLOOKUP($N$1,$X$4:$Y$11,2,FALSE)&amp;$S$1&amp;A878,作業ｼｰﾄ!$B$4:$N$709,9,FALSE)</f>
        <v>#N/A</v>
      </c>
      <c r="N878" s="44"/>
      <c r="O878" s="44"/>
      <c r="P878" s="30" t="e">
        <f>VLOOKUP(VLOOKUP($N$1,$X$4:$Y$11,2,FALSE)&amp;$S$1&amp;A878,作業ｼｰﾄ!$B$4:$N$709,10,FALSE)</f>
        <v>#N/A</v>
      </c>
      <c r="Q878" s="39" t="e">
        <f>VLOOKUP(VLOOKUP($N$1,$X$4:$Y$11,2,FALSE)&amp;$S$1&amp;A878,作業ｼｰﾄ!$B$4:$N$709,11,FALSE)</f>
        <v>#N/A</v>
      </c>
      <c r="R878" s="39"/>
      <c r="S878" s="39"/>
      <c r="T878" s="19" t="e">
        <f>VLOOKUP(VLOOKUP($N$1,$X$4:$Y$11,2,FALSE)&amp;$S$1&amp;A878,作業ｼｰﾄ!$B$4:$N$709,12,FALSE)</f>
        <v>#N/A</v>
      </c>
      <c r="U878" s="29" t="e">
        <f>VLOOKUP(VLOOKUP($N$1,$X$4:$Y$11,2,FALSE)&amp;$S$1&amp;A878,作業ｼｰﾄ!$B$4:$N$709,13,FALSE)</f>
        <v>#N/A</v>
      </c>
    </row>
    <row r="879" spans="1:21" ht="15.75" hidden="1" customHeight="1" x14ac:dyDescent="0.15">
      <c r="A879" s="3">
        <v>876</v>
      </c>
      <c r="B879" s="3">
        <f>IF(COUNTIF($I$4:L879,I879)=1,1,0)</f>
        <v>0</v>
      </c>
      <c r="C879" s="3" t="str">
        <f>IF(B879=0,"",SUM($B$4:B879))</f>
        <v/>
      </c>
      <c r="D879" s="39" t="e">
        <f>VLOOKUP(VLOOKUP($N$1,$X$4:$Y$11,2,FALSE)&amp;$S$1&amp;A879,作業ｼｰﾄ!$B$4:$N$709,6,FALSE)</f>
        <v>#N/A</v>
      </c>
      <c r="E879" s="39"/>
      <c r="F879" s="39"/>
      <c r="G879" s="40" t="e">
        <f>VLOOKUP(VLOOKUP($N$1,$X$4:$Y$11,2,FALSE)&amp;$S$1&amp;A879,作業ｼｰﾄ!$B$4:$N$709,7,FALSE)</f>
        <v>#N/A</v>
      </c>
      <c r="H879" s="40"/>
      <c r="I879" s="38" t="e">
        <f>VLOOKUP(VLOOKUP($N$1,$X$4:$Y$11,2,FALSE)&amp;$S$1&amp;A879,作業ｼｰﾄ!$B$4:$N$709,8,FALSE)</f>
        <v>#N/A</v>
      </c>
      <c r="J879" s="38"/>
      <c r="K879" s="38"/>
      <c r="L879" s="38"/>
      <c r="M879" s="44" t="e">
        <f>VLOOKUP(VLOOKUP($N$1,$X$4:$Y$11,2,FALSE)&amp;$S$1&amp;A879,作業ｼｰﾄ!$B$4:$N$709,9,FALSE)</f>
        <v>#N/A</v>
      </c>
      <c r="N879" s="44"/>
      <c r="O879" s="44"/>
      <c r="P879" s="30" t="e">
        <f>VLOOKUP(VLOOKUP($N$1,$X$4:$Y$11,2,FALSE)&amp;$S$1&amp;A879,作業ｼｰﾄ!$B$4:$N$709,10,FALSE)</f>
        <v>#N/A</v>
      </c>
      <c r="Q879" s="39" t="e">
        <f>VLOOKUP(VLOOKUP($N$1,$X$4:$Y$11,2,FALSE)&amp;$S$1&amp;A879,作業ｼｰﾄ!$B$4:$N$709,11,FALSE)</f>
        <v>#N/A</v>
      </c>
      <c r="R879" s="39"/>
      <c r="S879" s="39"/>
      <c r="T879" s="19" t="e">
        <f>VLOOKUP(VLOOKUP($N$1,$X$4:$Y$11,2,FALSE)&amp;$S$1&amp;A879,作業ｼｰﾄ!$B$4:$N$709,12,FALSE)</f>
        <v>#N/A</v>
      </c>
      <c r="U879" s="29" t="e">
        <f>VLOOKUP(VLOOKUP($N$1,$X$4:$Y$11,2,FALSE)&amp;$S$1&amp;A879,作業ｼｰﾄ!$B$4:$N$709,13,FALSE)</f>
        <v>#N/A</v>
      </c>
    </row>
    <row r="880" spans="1:21" ht="15.75" hidden="1" customHeight="1" x14ac:dyDescent="0.15">
      <c r="A880" s="3">
        <v>877</v>
      </c>
      <c r="B880" s="3">
        <f>IF(COUNTIF($I$4:L880,I880)=1,1,0)</f>
        <v>0</v>
      </c>
      <c r="C880" s="3" t="str">
        <f>IF(B880=0,"",SUM($B$4:B880))</f>
        <v/>
      </c>
      <c r="D880" s="39" t="e">
        <f>VLOOKUP(VLOOKUP($N$1,$X$4:$Y$11,2,FALSE)&amp;$S$1&amp;A880,作業ｼｰﾄ!$B$4:$N$709,6,FALSE)</f>
        <v>#N/A</v>
      </c>
      <c r="E880" s="39"/>
      <c r="F880" s="39"/>
      <c r="G880" s="40" t="e">
        <f>VLOOKUP(VLOOKUP($N$1,$X$4:$Y$11,2,FALSE)&amp;$S$1&amp;A880,作業ｼｰﾄ!$B$4:$N$709,7,FALSE)</f>
        <v>#N/A</v>
      </c>
      <c r="H880" s="40"/>
      <c r="I880" s="38" t="e">
        <f>VLOOKUP(VLOOKUP($N$1,$X$4:$Y$11,2,FALSE)&amp;$S$1&amp;A880,作業ｼｰﾄ!$B$4:$N$709,8,FALSE)</f>
        <v>#N/A</v>
      </c>
      <c r="J880" s="38"/>
      <c r="K880" s="38"/>
      <c r="L880" s="38"/>
      <c r="M880" s="44" t="e">
        <f>VLOOKUP(VLOOKUP($N$1,$X$4:$Y$11,2,FALSE)&amp;$S$1&amp;A880,作業ｼｰﾄ!$B$4:$N$709,9,FALSE)</f>
        <v>#N/A</v>
      </c>
      <c r="N880" s="44"/>
      <c r="O880" s="44"/>
      <c r="P880" s="30" t="e">
        <f>VLOOKUP(VLOOKUP($N$1,$X$4:$Y$11,2,FALSE)&amp;$S$1&amp;A880,作業ｼｰﾄ!$B$4:$N$709,10,FALSE)</f>
        <v>#N/A</v>
      </c>
      <c r="Q880" s="39" t="e">
        <f>VLOOKUP(VLOOKUP($N$1,$X$4:$Y$11,2,FALSE)&amp;$S$1&amp;A880,作業ｼｰﾄ!$B$4:$N$709,11,FALSE)</f>
        <v>#N/A</v>
      </c>
      <c r="R880" s="39"/>
      <c r="S880" s="39"/>
      <c r="T880" s="19" t="e">
        <f>VLOOKUP(VLOOKUP($N$1,$X$4:$Y$11,2,FALSE)&amp;$S$1&amp;A880,作業ｼｰﾄ!$B$4:$N$709,12,FALSE)</f>
        <v>#N/A</v>
      </c>
      <c r="U880" s="29" t="e">
        <f>VLOOKUP(VLOOKUP($N$1,$X$4:$Y$11,2,FALSE)&amp;$S$1&amp;A880,作業ｼｰﾄ!$B$4:$N$709,13,FALSE)</f>
        <v>#N/A</v>
      </c>
    </row>
    <row r="881" spans="1:21" ht="15.75" hidden="1" customHeight="1" x14ac:dyDescent="0.15">
      <c r="A881" s="3">
        <v>878</v>
      </c>
      <c r="B881" s="3">
        <f>IF(COUNTIF($I$4:L881,I881)=1,1,0)</f>
        <v>0</v>
      </c>
      <c r="C881" s="3" t="str">
        <f>IF(B881=0,"",SUM($B$4:B881))</f>
        <v/>
      </c>
      <c r="D881" s="39" t="e">
        <f>VLOOKUP(VLOOKUP($N$1,$X$4:$Y$11,2,FALSE)&amp;$S$1&amp;A881,作業ｼｰﾄ!$B$4:$N$709,6,FALSE)</f>
        <v>#N/A</v>
      </c>
      <c r="E881" s="39"/>
      <c r="F881" s="39"/>
      <c r="G881" s="40" t="e">
        <f>VLOOKUP(VLOOKUP($N$1,$X$4:$Y$11,2,FALSE)&amp;$S$1&amp;A881,作業ｼｰﾄ!$B$4:$N$709,7,FALSE)</f>
        <v>#N/A</v>
      </c>
      <c r="H881" s="40"/>
      <c r="I881" s="38" t="e">
        <f>VLOOKUP(VLOOKUP($N$1,$X$4:$Y$11,2,FALSE)&amp;$S$1&amp;A881,作業ｼｰﾄ!$B$4:$N$709,8,FALSE)</f>
        <v>#N/A</v>
      </c>
      <c r="J881" s="38"/>
      <c r="K881" s="38"/>
      <c r="L881" s="38"/>
      <c r="M881" s="44" t="e">
        <f>VLOOKUP(VLOOKUP($N$1,$X$4:$Y$11,2,FALSE)&amp;$S$1&amp;A881,作業ｼｰﾄ!$B$4:$N$709,9,FALSE)</f>
        <v>#N/A</v>
      </c>
      <c r="N881" s="44"/>
      <c r="O881" s="44"/>
      <c r="P881" s="30" t="e">
        <f>VLOOKUP(VLOOKUP($N$1,$X$4:$Y$11,2,FALSE)&amp;$S$1&amp;A881,作業ｼｰﾄ!$B$4:$N$709,10,FALSE)</f>
        <v>#N/A</v>
      </c>
      <c r="Q881" s="39" t="e">
        <f>VLOOKUP(VLOOKUP($N$1,$X$4:$Y$11,2,FALSE)&amp;$S$1&amp;A881,作業ｼｰﾄ!$B$4:$N$709,11,FALSE)</f>
        <v>#N/A</v>
      </c>
      <c r="R881" s="39"/>
      <c r="S881" s="39"/>
      <c r="T881" s="19" t="e">
        <f>VLOOKUP(VLOOKUP($N$1,$X$4:$Y$11,2,FALSE)&amp;$S$1&amp;A881,作業ｼｰﾄ!$B$4:$N$709,12,FALSE)</f>
        <v>#N/A</v>
      </c>
      <c r="U881" s="29" t="e">
        <f>VLOOKUP(VLOOKUP($N$1,$X$4:$Y$11,2,FALSE)&amp;$S$1&amp;A881,作業ｼｰﾄ!$B$4:$N$709,13,FALSE)</f>
        <v>#N/A</v>
      </c>
    </row>
    <row r="882" spans="1:21" ht="15.75" hidden="1" customHeight="1" x14ac:dyDescent="0.15">
      <c r="A882" s="3">
        <v>879</v>
      </c>
      <c r="B882" s="3">
        <f>IF(COUNTIF($I$4:L882,I882)=1,1,0)</f>
        <v>0</v>
      </c>
      <c r="C882" s="3" t="str">
        <f>IF(B882=0,"",SUM($B$4:B882))</f>
        <v/>
      </c>
      <c r="D882" s="39" t="e">
        <f>VLOOKUP(VLOOKUP($N$1,$X$4:$Y$11,2,FALSE)&amp;$S$1&amp;A882,作業ｼｰﾄ!$B$4:$N$709,6,FALSE)</f>
        <v>#N/A</v>
      </c>
      <c r="E882" s="39"/>
      <c r="F882" s="39"/>
      <c r="G882" s="40" t="e">
        <f>VLOOKUP(VLOOKUP($N$1,$X$4:$Y$11,2,FALSE)&amp;$S$1&amp;A882,作業ｼｰﾄ!$B$4:$N$709,7,FALSE)</f>
        <v>#N/A</v>
      </c>
      <c r="H882" s="40"/>
      <c r="I882" s="38" t="e">
        <f>VLOOKUP(VLOOKUP($N$1,$X$4:$Y$11,2,FALSE)&amp;$S$1&amp;A882,作業ｼｰﾄ!$B$4:$N$709,8,FALSE)</f>
        <v>#N/A</v>
      </c>
      <c r="J882" s="38"/>
      <c r="K882" s="38"/>
      <c r="L882" s="38"/>
      <c r="M882" s="44" t="e">
        <f>VLOOKUP(VLOOKUP($N$1,$X$4:$Y$11,2,FALSE)&amp;$S$1&amp;A882,作業ｼｰﾄ!$B$4:$N$709,9,FALSE)</f>
        <v>#N/A</v>
      </c>
      <c r="N882" s="44"/>
      <c r="O882" s="44"/>
      <c r="P882" s="30" t="e">
        <f>VLOOKUP(VLOOKUP($N$1,$X$4:$Y$11,2,FALSE)&amp;$S$1&amp;A882,作業ｼｰﾄ!$B$4:$N$709,10,FALSE)</f>
        <v>#N/A</v>
      </c>
      <c r="Q882" s="39" t="e">
        <f>VLOOKUP(VLOOKUP($N$1,$X$4:$Y$11,2,FALSE)&amp;$S$1&amp;A882,作業ｼｰﾄ!$B$4:$N$709,11,FALSE)</f>
        <v>#N/A</v>
      </c>
      <c r="R882" s="39"/>
      <c r="S882" s="39"/>
      <c r="T882" s="19" t="e">
        <f>VLOOKUP(VLOOKUP($N$1,$X$4:$Y$11,2,FALSE)&amp;$S$1&amp;A882,作業ｼｰﾄ!$B$4:$N$709,12,FALSE)</f>
        <v>#N/A</v>
      </c>
      <c r="U882" s="29" t="e">
        <f>VLOOKUP(VLOOKUP($N$1,$X$4:$Y$11,2,FALSE)&amp;$S$1&amp;A882,作業ｼｰﾄ!$B$4:$N$709,13,FALSE)</f>
        <v>#N/A</v>
      </c>
    </row>
    <row r="883" spans="1:21" ht="15.75" hidden="1" customHeight="1" x14ac:dyDescent="0.15">
      <c r="A883" s="3">
        <v>880</v>
      </c>
      <c r="B883" s="3">
        <f>IF(COUNTIF($I$4:L883,I883)=1,1,0)</f>
        <v>0</v>
      </c>
      <c r="C883" s="3" t="str">
        <f>IF(B883=0,"",SUM($B$4:B883))</f>
        <v/>
      </c>
      <c r="D883" s="39" t="e">
        <f>VLOOKUP(VLOOKUP($N$1,$X$4:$Y$11,2,FALSE)&amp;$S$1&amp;A883,作業ｼｰﾄ!$B$4:$N$709,6,FALSE)</f>
        <v>#N/A</v>
      </c>
      <c r="E883" s="39"/>
      <c r="F883" s="39"/>
      <c r="G883" s="40" t="e">
        <f>VLOOKUP(VLOOKUP($N$1,$X$4:$Y$11,2,FALSE)&amp;$S$1&amp;A883,作業ｼｰﾄ!$B$4:$N$709,7,FALSE)</f>
        <v>#N/A</v>
      </c>
      <c r="H883" s="40"/>
      <c r="I883" s="38" t="e">
        <f>VLOOKUP(VLOOKUP($N$1,$X$4:$Y$11,2,FALSE)&amp;$S$1&amp;A883,作業ｼｰﾄ!$B$4:$N$709,8,FALSE)</f>
        <v>#N/A</v>
      </c>
      <c r="J883" s="38"/>
      <c r="K883" s="38"/>
      <c r="L883" s="38"/>
      <c r="M883" s="44" t="e">
        <f>VLOOKUP(VLOOKUP($N$1,$X$4:$Y$11,2,FALSE)&amp;$S$1&amp;A883,作業ｼｰﾄ!$B$4:$N$709,9,FALSE)</f>
        <v>#N/A</v>
      </c>
      <c r="N883" s="44"/>
      <c r="O883" s="44"/>
      <c r="P883" s="30" t="e">
        <f>VLOOKUP(VLOOKUP($N$1,$X$4:$Y$11,2,FALSE)&amp;$S$1&amp;A883,作業ｼｰﾄ!$B$4:$N$709,10,FALSE)</f>
        <v>#N/A</v>
      </c>
      <c r="Q883" s="39" t="e">
        <f>VLOOKUP(VLOOKUP($N$1,$X$4:$Y$11,2,FALSE)&amp;$S$1&amp;A883,作業ｼｰﾄ!$B$4:$N$709,11,FALSE)</f>
        <v>#N/A</v>
      </c>
      <c r="R883" s="39"/>
      <c r="S883" s="39"/>
      <c r="T883" s="19" t="e">
        <f>VLOOKUP(VLOOKUP($N$1,$X$4:$Y$11,2,FALSE)&amp;$S$1&amp;A883,作業ｼｰﾄ!$B$4:$N$709,12,FALSE)</f>
        <v>#N/A</v>
      </c>
      <c r="U883" s="29" t="e">
        <f>VLOOKUP(VLOOKUP($N$1,$X$4:$Y$11,2,FALSE)&amp;$S$1&amp;A883,作業ｼｰﾄ!$B$4:$N$709,13,FALSE)</f>
        <v>#N/A</v>
      </c>
    </row>
    <row r="884" spans="1:21" ht="15.75" hidden="1" customHeight="1" x14ac:dyDescent="0.15">
      <c r="A884" s="3">
        <v>881</v>
      </c>
      <c r="B884" s="3">
        <f>IF(COUNTIF($I$4:L884,I884)=1,1,0)</f>
        <v>0</v>
      </c>
      <c r="C884" s="3" t="str">
        <f>IF(B884=0,"",SUM($B$4:B884))</f>
        <v/>
      </c>
      <c r="D884" s="39" t="e">
        <f>VLOOKUP(VLOOKUP($N$1,$X$4:$Y$11,2,FALSE)&amp;$S$1&amp;A884,作業ｼｰﾄ!$B$4:$N$709,6,FALSE)</f>
        <v>#N/A</v>
      </c>
      <c r="E884" s="39"/>
      <c r="F884" s="39"/>
      <c r="G884" s="40" t="e">
        <f>VLOOKUP(VLOOKUP($N$1,$X$4:$Y$11,2,FALSE)&amp;$S$1&amp;A884,作業ｼｰﾄ!$B$4:$N$709,7,FALSE)</f>
        <v>#N/A</v>
      </c>
      <c r="H884" s="40"/>
      <c r="I884" s="38" t="e">
        <f>VLOOKUP(VLOOKUP($N$1,$X$4:$Y$11,2,FALSE)&amp;$S$1&amp;A884,作業ｼｰﾄ!$B$4:$N$709,8,FALSE)</f>
        <v>#N/A</v>
      </c>
      <c r="J884" s="38"/>
      <c r="K884" s="38"/>
      <c r="L884" s="38"/>
      <c r="M884" s="44" t="e">
        <f>VLOOKUP(VLOOKUP($N$1,$X$4:$Y$11,2,FALSE)&amp;$S$1&amp;A884,作業ｼｰﾄ!$B$4:$N$709,9,FALSE)</f>
        <v>#N/A</v>
      </c>
      <c r="N884" s="44"/>
      <c r="O884" s="44"/>
      <c r="P884" s="30" t="e">
        <f>VLOOKUP(VLOOKUP($N$1,$X$4:$Y$11,2,FALSE)&amp;$S$1&amp;A884,作業ｼｰﾄ!$B$4:$N$709,10,FALSE)</f>
        <v>#N/A</v>
      </c>
      <c r="Q884" s="39" t="e">
        <f>VLOOKUP(VLOOKUP($N$1,$X$4:$Y$11,2,FALSE)&amp;$S$1&amp;A884,作業ｼｰﾄ!$B$4:$N$709,11,FALSE)</f>
        <v>#N/A</v>
      </c>
      <c r="R884" s="39"/>
      <c r="S884" s="39"/>
      <c r="T884" s="19" t="e">
        <f>VLOOKUP(VLOOKUP($N$1,$X$4:$Y$11,2,FALSE)&amp;$S$1&amp;A884,作業ｼｰﾄ!$B$4:$N$709,12,FALSE)</f>
        <v>#N/A</v>
      </c>
      <c r="U884" s="29" t="e">
        <f>VLOOKUP(VLOOKUP($N$1,$X$4:$Y$11,2,FALSE)&amp;$S$1&amp;A884,作業ｼｰﾄ!$B$4:$N$709,13,FALSE)</f>
        <v>#N/A</v>
      </c>
    </row>
    <row r="885" spans="1:21" ht="15.75" hidden="1" customHeight="1" x14ac:dyDescent="0.15">
      <c r="A885" s="3">
        <v>882</v>
      </c>
      <c r="B885" s="3">
        <f>IF(COUNTIF($I$4:L885,I885)=1,1,0)</f>
        <v>0</v>
      </c>
      <c r="C885" s="3" t="str">
        <f>IF(B885=0,"",SUM($B$4:B885))</f>
        <v/>
      </c>
      <c r="D885" s="39" t="e">
        <f>VLOOKUP(VLOOKUP($N$1,$X$4:$Y$11,2,FALSE)&amp;$S$1&amp;A885,作業ｼｰﾄ!$B$4:$N$709,6,FALSE)</f>
        <v>#N/A</v>
      </c>
      <c r="E885" s="39"/>
      <c r="F885" s="39"/>
      <c r="G885" s="40" t="e">
        <f>VLOOKUP(VLOOKUP($N$1,$X$4:$Y$11,2,FALSE)&amp;$S$1&amp;A885,作業ｼｰﾄ!$B$4:$N$709,7,FALSE)</f>
        <v>#N/A</v>
      </c>
      <c r="H885" s="40"/>
      <c r="I885" s="38" t="e">
        <f>VLOOKUP(VLOOKUP($N$1,$X$4:$Y$11,2,FALSE)&amp;$S$1&amp;A885,作業ｼｰﾄ!$B$4:$N$709,8,FALSE)</f>
        <v>#N/A</v>
      </c>
      <c r="J885" s="38"/>
      <c r="K885" s="38"/>
      <c r="L885" s="38"/>
      <c r="M885" s="44" t="e">
        <f>VLOOKUP(VLOOKUP($N$1,$X$4:$Y$11,2,FALSE)&amp;$S$1&amp;A885,作業ｼｰﾄ!$B$4:$N$709,9,FALSE)</f>
        <v>#N/A</v>
      </c>
      <c r="N885" s="44"/>
      <c r="O885" s="44"/>
      <c r="P885" s="30" t="e">
        <f>VLOOKUP(VLOOKUP($N$1,$X$4:$Y$11,2,FALSE)&amp;$S$1&amp;A885,作業ｼｰﾄ!$B$4:$N$709,10,FALSE)</f>
        <v>#N/A</v>
      </c>
      <c r="Q885" s="39" t="e">
        <f>VLOOKUP(VLOOKUP($N$1,$X$4:$Y$11,2,FALSE)&amp;$S$1&amp;A885,作業ｼｰﾄ!$B$4:$N$709,11,FALSE)</f>
        <v>#N/A</v>
      </c>
      <c r="R885" s="39"/>
      <c r="S885" s="39"/>
      <c r="T885" s="19" t="e">
        <f>VLOOKUP(VLOOKUP($N$1,$X$4:$Y$11,2,FALSE)&amp;$S$1&amp;A885,作業ｼｰﾄ!$B$4:$N$709,12,FALSE)</f>
        <v>#N/A</v>
      </c>
      <c r="U885" s="29" t="e">
        <f>VLOOKUP(VLOOKUP($N$1,$X$4:$Y$11,2,FALSE)&amp;$S$1&amp;A885,作業ｼｰﾄ!$B$4:$N$709,13,FALSE)</f>
        <v>#N/A</v>
      </c>
    </row>
    <row r="886" spans="1:21" ht="15.75" hidden="1" customHeight="1" x14ac:dyDescent="0.15">
      <c r="A886" s="3">
        <v>883</v>
      </c>
      <c r="B886" s="3">
        <f>IF(COUNTIF($I$4:L886,I886)=1,1,0)</f>
        <v>0</v>
      </c>
      <c r="C886" s="3" t="str">
        <f>IF(B886=0,"",SUM($B$4:B886))</f>
        <v/>
      </c>
      <c r="D886" s="39" t="e">
        <f>VLOOKUP(VLOOKUP($N$1,$X$4:$Y$11,2,FALSE)&amp;$S$1&amp;A886,作業ｼｰﾄ!$B$4:$N$709,6,FALSE)</f>
        <v>#N/A</v>
      </c>
      <c r="E886" s="39"/>
      <c r="F886" s="39"/>
      <c r="G886" s="40" t="e">
        <f>VLOOKUP(VLOOKUP($N$1,$X$4:$Y$11,2,FALSE)&amp;$S$1&amp;A886,作業ｼｰﾄ!$B$4:$N$709,7,FALSE)</f>
        <v>#N/A</v>
      </c>
      <c r="H886" s="40"/>
      <c r="I886" s="38" t="e">
        <f>VLOOKUP(VLOOKUP($N$1,$X$4:$Y$11,2,FALSE)&amp;$S$1&amp;A886,作業ｼｰﾄ!$B$4:$N$709,8,FALSE)</f>
        <v>#N/A</v>
      </c>
      <c r="J886" s="38"/>
      <c r="K886" s="38"/>
      <c r="L886" s="38"/>
      <c r="M886" s="44" t="e">
        <f>VLOOKUP(VLOOKUP($N$1,$X$4:$Y$11,2,FALSE)&amp;$S$1&amp;A886,作業ｼｰﾄ!$B$4:$N$709,9,FALSE)</f>
        <v>#N/A</v>
      </c>
      <c r="N886" s="44"/>
      <c r="O886" s="44"/>
      <c r="P886" s="30" t="e">
        <f>VLOOKUP(VLOOKUP($N$1,$X$4:$Y$11,2,FALSE)&amp;$S$1&amp;A886,作業ｼｰﾄ!$B$4:$N$709,10,FALSE)</f>
        <v>#N/A</v>
      </c>
      <c r="Q886" s="39" t="e">
        <f>VLOOKUP(VLOOKUP($N$1,$X$4:$Y$11,2,FALSE)&amp;$S$1&amp;A886,作業ｼｰﾄ!$B$4:$N$709,11,FALSE)</f>
        <v>#N/A</v>
      </c>
      <c r="R886" s="39"/>
      <c r="S886" s="39"/>
      <c r="T886" s="19" t="e">
        <f>VLOOKUP(VLOOKUP($N$1,$X$4:$Y$11,2,FALSE)&amp;$S$1&amp;A886,作業ｼｰﾄ!$B$4:$N$709,12,FALSE)</f>
        <v>#N/A</v>
      </c>
      <c r="U886" s="29" t="e">
        <f>VLOOKUP(VLOOKUP($N$1,$X$4:$Y$11,2,FALSE)&amp;$S$1&amp;A886,作業ｼｰﾄ!$B$4:$N$709,13,FALSE)</f>
        <v>#N/A</v>
      </c>
    </row>
    <row r="887" spans="1:21" ht="15.75" hidden="1" customHeight="1" x14ac:dyDescent="0.15">
      <c r="A887" s="3">
        <v>884</v>
      </c>
      <c r="B887" s="3">
        <f>IF(COUNTIF($I$4:L887,I887)=1,1,0)</f>
        <v>0</v>
      </c>
      <c r="C887" s="3" t="str">
        <f>IF(B887=0,"",SUM($B$4:B887))</f>
        <v/>
      </c>
      <c r="D887" s="39" t="e">
        <f>VLOOKUP(VLOOKUP($N$1,$X$4:$Y$11,2,FALSE)&amp;$S$1&amp;A887,作業ｼｰﾄ!$B$4:$N$709,6,FALSE)</f>
        <v>#N/A</v>
      </c>
      <c r="E887" s="39"/>
      <c r="F887" s="39"/>
      <c r="G887" s="40" t="e">
        <f>VLOOKUP(VLOOKUP($N$1,$X$4:$Y$11,2,FALSE)&amp;$S$1&amp;A887,作業ｼｰﾄ!$B$4:$N$709,7,FALSE)</f>
        <v>#N/A</v>
      </c>
      <c r="H887" s="40"/>
      <c r="I887" s="38" t="e">
        <f>VLOOKUP(VLOOKUP($N$1,$X$4:$Y$11,2,FALSE)&amp;$S$1&amp;A887,作業ｼｰﾄ!$B$4:$N$709,8,FALSE)</f>
        <v>#N/A</v>
      </c>
      <c r="J887" s="38"/>
      <c r="K887" s="38"/>
      <c r="L887" s="38"/>
      <c r="M887" s="44" t="e">
        <f>VLOOKUP(VLOOKUP($N$1,$X$4:$Y$11,2,FALSE)&amp;$S$1&amp;A887,作業ｼｰﾄ!$B$4:$N$709,9,FALSE)</f>
        <v>#N/A</v>
      </c>
      <c r="N887" s="44"/>
      <c r="O887" s="44"/>
      <c r="P887" s="30" t="e">
        <f>VLOOKUP(VLOOKUP($N$1,$X$4:$Y$11,2,FALSE)&amp;$S$1&amp;A887,作業ｼｰﾄ!$B$4:$N$709,10,FALSE)</f>
        <v>#N/A</v>
      </c>
      <c r="Q887" s="39" t="e">
        <f>VLOOKUP(VLOOKUP($N$1,$X$4:$Y$11,2,FALSE)&amp;$S$1&amp;A887,作業ｼｰﾄ!$B$4:$N$709,11,FALSE)</f>
        <v>#N/A</v>
      </c>
      <c r="R887" s="39"/>
      <c r="S887" s="39"/>
      <c r="T887" s="19" t="e">
        <f>VLOOKUP(VLOOKUP($N$1,$X$4:$Y$11,2,FALSE)&amp;$S$1&amp;A887,作業ｼｰﾄ!$B$4:$N$709,12,FALSE)</f>
        <v>#N/A</v>
      </c>
      <c r="U887" s="29" t="e">
        <f>VLOOKUP(VLOOKUP($N$1,$X$4:$Y$11,2,FALSE)&amp;$S$1&amp;A887,作業ｼｰﾄ!$B$4:$N$709,13,FALSE)</f>
        <v>#N/A</v>
      </c>
    </row>
    <row r="888" spans="1:21" ht="15.75" hidden="1" customHeight="1" x14ac:dyDescent="0.15">
      <c r="A888" s="3">
        <v>885</v>
      </c>
      <c r="B888" s="3">
        <f>IF(COUNTIF($I$4:L888,I888)=1,1,0)</f>
        <v>0</v>
      </c>
      <c r="C888" s="3" t="str">
        <f>IF(B888=0,"",SUM($B$4:B888))</f>
        <v/>
      </c>
      <c r="D888" s="39" t="e">
        <f>VLOOKUP(VLOOKUP($N$1,$X$4:$Y$11,2,FALSE)&amp;$S$1&amp;A888,作業ｼｰﾄ!$B$4:$N$709,6,FALSE)</f>
        <v>#N/A</v>
      </c>
      <c r="E888" s="39"/>
      <c r="F888" s="39"/>
      <c r="G888" s="40" t="e">
        <f>VLOOKUP(VLOOKUP($N$1,$X$4:$Y$11,2,FALSE)&amp;$S$1&amp;A888,作業ｼｰﾄ!$B$4:$N$709,7,FALSE)</f>
        <v>#N/A</v>
      </c>
      <c r="H888" s="40"/>
      <c r="I888" s="38" t="e">
        <f>VLOOKUP(VLOOKUP($N$1,$X$4:$Y$11,2,FALSE)&amp;$S$1&amp;A888,作業ｼｰﾄ!$B$4:$N$709,8,FALSE)</f>
        <v>#N/A</v>
      </c>
      <c r="J888" s="38"/>
      <c r="K888" s="38"/>
      <c r="L888" s="38"/>
      <c r="M888" s="44" t="e">
        <f>VLOOKUP(VLOOKUP($N$1,$X$4:$Y$11,2,FALSE)&amp;$S$1&amp;A888,作業ｼｰﾄ!$B$4:$N$709,9,FALSE)</f>
        <v>#N/A</v>
      </c>
      <c r="N888" s="44"/>
      <c r="O888" s="44"/>
      <c r="P888" s="30" t="e">
        <f>VLOOKUP(VLOOKUP($N$1,$X$4:$Y$11,2,FALSE)&amp;$S$1&amp;A888,作業ｼｰﾄ!$B$4:$N$709,10,FALSE)</f>
        <v>#N/A</v>
      </c>
      <c r="Q888" s="39" t="e">
        <f>VLOOKUP(VLOOKUP($N$1,$X$4:$Y$11,2,FALSE)&amp;$S$1&amp;A888,作業ｼｰﾄ!$B$4:$N$709,11,FALSE)</f>
        <v>#N/A</v>
      </c>
      <c r="R888" s="39"/>
      <c r="S888" s="39"/>
      <c r="T888" s="19" t="e">
        <f>VLOOKUP(VLOOKUP($N$1,$X$4:$Y$11,2,FALSE)&amp;$S$1&amp;A888,作業ｼｰﾄ!$B$4:$N$709,12,FALSE)</f>
        <v>#N/A</v>
      </c>
      <c r="U888" s="29" t="e">
        <f>VLOOKUP(VLOOKUP($N$1,$X$4:$Y$11,2,FALSE)&amp;$S$1&amp;A888,作業ｼｰﾄ!$B$4:$N$709,13,FALSE)</f>
        <v>#N/A</v>
      </c>
    </row>
    <row r="889" spans="1:21" ht="15.75" hidden="1" customHeight="1" x14ac:dyDescent="0.15">
      <c r="A889" s="3">
        <v>886</v>
      </c>
      <c r="B889" s="3">
        <f>IF(COUNTIF($I$4:L889,I889)=1,1,0)</f>
        <v>0</v>
      </c>
      <c r="C889" s="3" t="str">
        <f>IF(B889=0,"",SUM($B$4:B889))</f>
        <v/>
      </c>
      <c r="D889" s="39" t="e">
        <f>VLOOKUP(VLOOKUP($N$1,$X$4:$Y$11,2,FALSE)&amp;$S$1&amp;A889,作業ｼｰﾄ!$B$4:$N$709,6,FALSE)</f>
        <v>#N/A</v>
      </c>
      <c r="E889" s="39"/>
      <c r="F889" s="39"/>
      <c r="G889" s="40" t="e">
        <f>VLOOKUP(VLOOKUP($N$1,$X$4:$Y$11,2,FALSE)&amp;$S$1&amp;A889,作業ｼｰﾄ!$B$4:$N$709,7,FALSE)</f>
        <v>#N/A</v>
      </c>
      <c r="H889" s="40"/>
      <c r="I889" s="38" t="e">
        <f>VLOOKUP(VLOOKUP($N$1,$X$4:$Y$11,2,FALSE)&amp;$S$1&amp;A889,作業ｼｰﾄ!$B$4:$N$709,8,FALSE)</f>
        <v>#N/A</v>
      </c>
      <c r="J889" s="38"/>
      <c r="K889" s="38"/>
      <c r="L889" s="38"/>
      <c r="M889" s="44" t="e">
        <f>VLOOKUP(VLOOKUP($N$1,$X$4:$Y$11,2,FALSE)&amp;$S$1&amp;A889,作業ｼｰﾄ!$B$4:$N$709,9,FALSE)</f>
        <v>#N/A</v>
      </c>
      <c r="N889" s="44"/>
      <c r="O889" s="44"/>
      <c r="P889" s="30" t="e">
        <f>VLOOKUP(VLOOKUP($N$1,$X$4:$Y$11,2,FALSE)&amp;$S$1&amp;A889,作業ｼｰﾄ!$B$4:$N$709,10,FALSE)</f>
        <v>#N/A</v>
      </c>
      <c r="Q889" s="39" t="e">
        <f>VLOOKUP(VLOOKUP($N$1,$X$4:$Y$11,2,FALSE)&amp;$S$1&amp;A889,作業ｼｰﾄ!$B$4:$N$709,11,FALSE)</f>
        <v>#N/A</v>
      </c>
      <c r="R889" s="39"/>
      <c r="S889" s="39"/>
      <c r="T889" s="19" t="e">
        <f>VLOOKUP(VLOOKUP($N$1,$X$4:$Y$11,2,FALSE)&amp;$S$1&amp;A889,作業ｼｰﾄ!$B$4:$N$709,12,FALSE)</f>
        <v>#N/A</v>
      </c>
      <c r="U889" s="29" t="e">
        <f>VLOOKUP(VLOOKUP($N$1,$X$4:$Y$11,2,FALSE)&amp;$S$1&amp;A889,作業ｼｰﾄ!$B$4:$N$709,13,FALSE)</f>
        <v>#N/A</v>
      </c>
    </row>
    <row r="890" spans="1:21" ht="15.75" hidden="1" customHeight="1" x14ac:dyDescent="0.15">
      <c r="A890" s="3">
        <v>887</v>
      </c>
      <c r="B890" s="3">
        <f>IF(COUNTIF($I$4:L890,I890)=1,1,0)</f>
        <v>0</v>
      </c>
      <c r="C890" s="3" t="str">
        <f>IF(B890=0,"",SUM($B$4:B890))</f>
        <v/>
      </c>
      <c r="D890" s="39" t="e">
        <f>VLOOKUP(VLOOKUP($N$1,$X$4:$Y$11,2,FALSE)&amp;$S$1&amp;A890,作業ｼｰﾄ!$B$4:$N$709,6,FALSE)</f>
        <v>#N/A</v>
      </c>
      <c r="E890" s="39"/>
      <c r="F890" s="39"/>
      <c r="G890" s="40" t="e">
        <f>VLOOKUP(VLOOKUP($N$1,$X$4:$Y$11,2,FALSE)&amp;$S$1&amp;A890,作業ｼｰﾄ!$B$4:$N$709,7,FALSE)</f>
        <v>#N/A</v>
      </c>
      <c r="H890" s="40"/>
      <c r="I890" s="38" t="e">
        <f>VLOOKUP(VLOOKUP($N$1,$X$4:$Y$11,2,FALSE)&amp;$S$1&amp;A890,作業ｼｰﾄ!$B$4:$N$709,8,FALSE)</f>
        <v>#N/A</v>
      </c>
      <c r="J890" s="38"/>
      <c r="K890" s="38"/>
      <c r="L890" s="38"/>
      <c r="M890" s="44" t="e">
        <f>VLOOKUP(VLOOKUP($N$1,$X$4:$Y$11,2,FALSE)&amp;$S$1&amp;A890,作業ｼｰﾄ!$B$4:$N$709,9,FALSE)</f>
        <v>#N/A</v>
      </c>
      <c r="N890" s="44"/>
      <c r="O890" s="44"/>
      <c r="P890" s="30" t="e">
        <f>VLOOKUP(VLOOKUP($N$1,$X$4:$Y$11,2,FALSE)&amp;$S$1&amp;A890,作業ｼｰﾄ!$B$4:$N$709,10,FALSE)</f>
        <v>#N/A</v>
      </c>
      <c r="Q890" s="39" t="e">
        <f>VLOOKUP(VLOOKUP($N$1,$X$4:$Y$11,2,FALSE)&amp;$S$1&amp;A890,作業ｼｰﾄ!$B$4:$N$709,11,FALSE)</f>
        <v>#N/A</v>
      </c>
      <c r="R890" s="39"/>
      <c r="S890" s="39"/>
      <c r="T890" s="19" t="e">
        <f>VLOOKUP(VLOOKUP($N$1,$X$4:$Y$11,2,FALSE)&amp;$S$1&amp;A890,作業ｼｰﾄ!$B$4:$N$709,12,FALSE)</f>
        <v>#N/A</v>
      </c>
      <c r="U890" s="29" t="e">
        <f>VLOOKUP(VLOOKUP($N$1,$X$4:$Y$11,2,FALSE)&amp;$S$1&amp;A890,作業ｼｰﾄ!$B$4:$N$709,13,FALSE)</f>
        <v>#N/A</v>
      </c>
    </row>
    <row r="891" spans="1:21" ht="15.75" hidden="1" customHeight="1" x14ac:dyDescent="0.15">
      <c r="A891" s="3">
        <v>888</v>
      </c>
      <c r="B891" s="3">
        <f>IF(COUNTIF($I$4:L891,I891)=1,1,0)</f>
        <v>0</v>
      </c>
      <c r="C891" s="3" t="str">
        <f>IF(B891=0,"",SUM($B$4:B891))</f>
        <v/>
      </c>
      <c r="D891" s="39" t="e">
        <f>VLOOKUP(VLOOKUP($N$1,$X$4:$Y$11,2,FALSE)&amp;$S$1&amp;A891,作業ｼｰﾄ!$B$4:$N$709,6,FALSE)</f>
        <v>#N/A</v>
      </c>
      <c r="E891" s="39"/>
      <c r="F891" s="39"/>
      <c r="G891" s="40" t="e">
        <f>VLOOKUP(VLOOKUP($N$1,$X$4:$Y$11,2,FALSE)&amp;$S$1&amp;A891,作業ｼｰﾄ!$B$4:$N$709,7,FALSE)</f>
        <v>#N/A</v>
      </c>
      <c r="H891" s="40"/>
      <c r="I891" s="38" t="e">
        <f>VLOOKUP(VLOOKUP($N$1,$X$4:$Y$11,2,FALSE)&amp;$S$1&amp;A891,作業ｼｰﾄ!$B$4:$N$709,8,FALSE)</f>
        <v>#N/A</v>
      </c>
      <c r="J891" s="38"/>
      <c r="K891" s="38"/>
      <c r="L891" s="38"/>
      <c r="M891" s="44" t="e">
        <f>VLOOKUP(VLOOKUP($N$1,$X$4:$Y$11,2,FALSE)&amp;$S$1&amp;A891,作業ｼｰﾄ!$B$4:$N$709,9,FALSE)</f>
        <v>#N/A</v>
      </c>
      <c r="N891" s="44"/>
      <c r="O891" s="44"/>
      <c r="P891" s="30" t="e">
        <f>VLOOKUP(VLOOKUP($N$1,$X$4:$Y$11,2,FALSE)&amp;$S$1&amp;A891,作業ｼｰﾄ!$B$4:$N$709,10,FALSE)</f>
        <v>#N/A</v>
      </c>
      <c r="Q891" s="39" t="e">
        <f>VLOOKUP(VLOOKUP($N$1,$X$4:$Y$11,2,FALSE)&amp;$S$1&amp;A891,作業ｼｰﾄ!$B$4:$N$709,11,FALSE)</f>
        <v>#N/A</v>
      </c>
      <c r="R891" s="39"/>
      <c r="S891" s="39"/>
      <c r="T891" s="19" t="e">
        <f>VLOOKUP(VLOOKUP($N$1,$X$4:$Y$11,2,FALSE)&amp;$S$1&amp;A891,作業ｼｰﾄ!$B$4:$N$709,12,FALSE)</f>
        <v>#N/A</v>
      </c>
      <c r="U891" s="29" t="e">
        <f>VLOOKUP(VLOOKUP($N$1,$X$4:$Y$11,2,FALSE)&amp;$S$1&amp;A891,作業ｼｰﾄ!$B$4:$N$709,13,FALSE)</f>
        <v>#N/A</v>
      </c>
    </row>
    <row r="892" spans="1:21" ht="15.75" hidden="1" customHeight="1" x14ac:dyDescent="0.15">
      <c r="A892" s="3">
        <v>889</v>
      </c>
      <c r="B892" s="3">
        <f>IF(COUNTIF($I$4:L892,I892)=1,1,0)</f>
        <v>0</v>
      </c>
      <c r="C892" s="3" t="str">
        <f>IF(B892=0,"",SUM($B$4:B892))</f>
        <v/>
      </c>
      <c r="D892" s="39" t="e">
        <f>VLOOKUP(VLOOKUP($N$1,$X$4:$Y$11,2,FALSE)&amp;$S$1&amp;A892,作業ｼｰﾄ!$B$4:$N$709,6,FALSE)</f>
        <v>#N/A</v>
      </c>
      <c r="E892" s="39"/>
      <c r="F892" s="39"/>
      <c r="G892" s="40" t="e">
        <f>VLOOKUP(VLOOKUP($N$1,$X$4:$Y$11,2,FALSE)&amp;$S$1&amp;A892,作業ｼｰﾄ!$B$4:$N$709,7,FALSE)</f>
        <v>#N/A</v>
      </c>
      <c r="H892" s="40"/>
      <c r="I892" s="38" t="e">
        <f>VLOOKUP(VLOOKUP($N$1,$X$4:$Y$11,2,FALSE)&amp;$S$1&amp;A892,作業ｼｰﾄ!$B$4:$N$709,8,FALSE)</f>
        <v>#N/A</v>
      </c>
      <c r="J892" s="38"/>
      <c r="K892" s="38"/>
      <c r="L892" s="38"/>
      <c r="M892" s="44" t="e">
        <f>VLOOKUP(VLOOKUP($N$1,$X$4:$Y$11,2,FALSE)&amp;$S$1&amp;A892,作業ｼｰﾄ!$B$4:$N$709,9,FALSE)</f>
        <v>#N/A</v>
      </c>
      <c r="N892" s="44"/>
      <c r="O892" s="44"/>
      <c r="P892" s="30" t="e">
        <f>VLOOKUP(VLOOKUP($N$1,$X$4:$Y$11,2,FALSE)&amp;$S$1&amp;A892,作業ｼｰﾄ!$B$4:$N$709,10,FALSE)</f>
        <v>#N/A</v>
      </c>
      <c r="Q892" s="39" t="e">
        <f>VLOOKUP(VLOOKUP($N$1,$X$4:$Y$11,2,FALSE)&amp;$S$1&amp;A892,作業ｼｰﾄ!$B$4:$N$709,11,FALSE)</f>
        <v>#N/A</v>
      </c>
      <c r="R892" s="39"/>
      <c r="S892" s="39"/>
      <c r="T892" s="19" t="e">
        <f>VLOOKUP(VLOOKUP($N$1,$X$4:$Y$11,2,FALSE)&amp;$S$1&amp;A892,作業ｼｰﾄ!$B$4:$N$709,12,FALSE)</f>
        <v>#N/A</v>
      </c>
      <c r="U892" s="29" t="e">
        <f>VLOOKUP(VLOOKUP($N$1,$X$4:$Y$11,2,FALSE)&amp;$S$1&amp;A892,作業ｼｰﾄ!$B$4:$N$709,13,FALSE)</f>
        <v>#N/A</v>
      </c>
    </row>
    <row r="893" spans="1:21" ht="15.75" hidden="1" customHeight="1" x14ac:dyDescent="0.15">
      <c r="A893" s="3">
        <v>890</v>
      </c>
      <c r="B893" s="3">
        <f>IF(COUNTIF($I$4:L893,I893)=1,1,0)</f>
        <v>0</v>
      </c>
      <c r="C893" s="3" t="str">
        <f>IF(B893=0,"",SUM($B$4:B893))</f>
        <v/>
      </c>
      <c r="D893" s="39" t="e">
        <f>VLOOKUP(VLOOKUP($N$1,$X$4:$Y$11,2,FALSE)&amp;$S$1&amp;A893,作業ｼｰﾄ!$B$4:$N$709,6,FALSE)</f>
        <v>#N/A</v>
      </c>
      <c r="E893" s="39"/>
      <c r="F893" s="39"/>
      <c r="G893" s="40" t="e">
        <f>VLOOKUP(VLOOKUP($N$1,$X$4:$Y$11,2,FALSE)&amp;$S$1&amp;A893,作業ｼｰﾄ!$B$4:$N$709,7,FALSE)</f>
        <v>#N/A</v>
      </c>
      <c r="H893" s="40"/>
      <c r="I893" s="38" t="e">
        <f>VLOOKUP(VLOOKUP($N$1,$X$4:$Y$11,2,FALSE)&amp;$S$1&amp;A893,作業ｼｰﾄ!$B$4:$N$709,8,FALSE)</f>
        <v>#N/A</v>
      </c>
      <c r="J893" s="38"/>
      <c r="K893" s="38"/>
      <c r="L893" s="38"/>
      <c r="M893" s="44" t="e">
        <f>VLOOKUP(VLOOKUP($N$1,$X$4:$Y$11,2,FALSE)&amp;$S$1&amp;A893,作業ｼｰﾄ!$B$4:$N$709,9,FALSE)</f>
        <v>#N/A</v>
      </c>
      <c r="N893" s="44"/>
      <c r="O893" s="44"/>
      <c r="P893" s="30" t="e">
        <f>VLOOKUP(VLOOKUP($N$1,$X$4:$Y$11,2,FALSE)&amp;$S$1&amp;A893,作業ｼｰﾄ!$B$4:$N$709,10,FALSE)</f>
        <v>#N/A</v>
      </c>
      <c r="Q893" s="39" t="e">
        <f>VLOOKUP(VLOOKUP($N$1,$X$4:$Y$11,2,FALSE)&amp;$S$1&amp;A893,作業ｼｰﾄ!$B$4:$N$709,11,FALSE)</f>
        <v>#N/A</v>
      </c>
      <c r="R893" s="39"/>
      <c r="S893" s="39"/>
      <c r="T893" s="19" t="e">
        <f>VLOOKUP(VLOOKUP($N$1,$X$4:$Y$11,2,FALSE)&amp;$S$1&amp;A893,作業ｼｰﾄ!$B$4:$N$709,12,FALSE)</f>
        <v>#N/A</v>
      </c>
      <c r="U893" s="29" t="e">
        <f>VLOOKUP(VLOOKUP($N$1,$X$4:$Y$11,2,FALSE)&amp;$S$1&amp;A893,作業ｼｰﾄ!$B$4:$N$709,13,FALSE)</f>
        <v>#N/A</v>
      </c>
    </row>
    <row r="894" spans="1:21" ht="15.75" hidden="1" customHeight="1" x14ac:dyDescent="0.15">
      <c r="A894" s="3">
        <v>891</v>
      </c>
      <c r="B894" s="3">
        <f>IF(COUNTIF($I$4:L894,I894)=1,1,0)</f>
        <v>0</v>
      </c>
      <c r="C894" s="3" t="str">
        <f>IF(B894=0,"",SUM($B$4:B894))</f>
        <v/>
      </c>
      <c r="D894" s="39" t="e">
        <f>VLOOKUP(VLOOKUP($N$1,$X$4:$Y$11,2,FALSE)&amp;$S$1&amp;A894,作業ｼｰﾄ!$B$4:$N$709,6,FALSE)</f>
        <v>#N/A</v>
      </c>
      <c r="E894" s="39"/>
      <c r="F894" s="39"/>
      <c r="G894" s="40" t="e">
        <f>VLOOKUP(VLOOKUP($N$1,$X$4:$Y$11,2,FALSE)&amp;$S$1&amp;A894,作業ｼｰﾄ!$B$4:$N$709,7,FALSE)</f>
        <v>#N/A</v>
      </c>
      <c r="H894" s="40"/>
      <c r="I894" s="38" t="e">
        <f>VLOOKUP(VLOOKUP($N$1,$X$4:$Y$11,2,FALSE)&amp;$S$1&amp;A894,作業ｼｰﾄ!$B$4:$N$709,8,FALSE)</f>
        <v>#N/A</v>
      </c>
      <c r="J894" s="38"/>
      <c r="K894" s="38"/>
      <c r="L894" s="38"/>
      <c r="M894" s="44" t="e">
        <f>VLOOKUP(VLOOKUP($N$1,$X$4:$Y$11,2,FALSE)&amp;$S$1&amp;A894,作業ｼｰﾄ!$B$4:$N$709,9,FALSE)</f>
        <v>#N/A</v>
      </c>
      <c r="N894" s="44"/>
      <c r="O894" s="44"/>
      <c r="P894" s="30" t="e">
        <f>VLOOKUP(VLOOKUP($N$1,$X$4:$Y$11,2,FALSE)&amp;$S$1&amp;A894,作業ｼｰﾄ!$B$4:$N$709,10,FALSE)</f>
        <v>#N/A</v>
      </c>
      <c r="Q894" s="39" t="e">
        <f>VLOOKUP(VLOOKUP($N$1,$X$4:$Y$11,2,FALSE)&amp;$S$1&amp;A894,作業ｼｰﾄ!$B$4:$N$709,11,FALSE)</f>
        <v>#N/A</v>
      </c>
      <c r="R894" s="39"/>
      <c r="S894" s="39"/>
      <c r="T894" s="19" t="e">
        <f>VLOOKUP(VLOOKUP($N$1,$X$4:$Y$11,2,FALSE)&amp;$S$1&amp;A894,作業ｼｰﾄ!$B$4:$N$709,12,FALSE)</f>
        <v>#N/A</v>
      </c>
      <c r="U894" s="29" t="e">
        <f>VLOOKUP(VLOOKUP($N$1,$X$4:$Y$11,2,FALSE)&amp;$S$1&amp;A894,作業ｼｰﾄ!$B$4:$N$709,13,FALSE)</f>
        <v>#N/A</v>
      </c>
    </row>
    <row r="895" spans="1:21" ht="15.75" hidden="1" customHeight="1" x14ac:dyDescent="0.15">
      <c r="A895" s="3">
        <v>892</v>
      </c>
      <c r="B895" s="3">
        <f>IF(COUNTIF($I$4:L895,I895)=1,1,0)</f>
        <v>0</v>
      </c>
      <c r="C895" s="3" t="str">
        <f>IF(B895=0,"",SUM($B$4:B895))</f>
        <v/>
      </c>
      <c r="D895" s="39" t="e">
        <f>VLOOKUP(VLOOKUP($N$1,$X$4:$Y$11,2,FALSE)&amp;$S$1&amp;A895,作業ｼｰﾄ!$B$4:$N$709,6,FALSE)</f>
        <v>#N/A</v>
      </c>
      <c r="E895" s="39"/>
      <c r="F895" s="39"/>
      <c r="G895" s="40" t="e">
        <f>VLOOKUP(VLOOKUP($N$1,$X$4:$Y$11,2,FALSE)&amp;$S$1&amp;A895,作業ｼｰﾄ!$B$4:$N$709,7,FALSE)</f>
        <v>#N/A</v>
      </c>
      <c r="H895" s="40"/>
      <c r="I895" s="38" t="e">
        <f>VLOOKUP(VLOOKUP($N$1,$X$4:$Y$11,2,FALSE)&amp;$S$1&amp;A895,作業ｼｰﾄ!$B$4:$N$709,8,FALSE)</f>
        <v>#N/A</v>
      </c>
      <c r="J895" s="38"/>
      <c r="K895" s="38"/>
      <c r="L895" s="38"/>
      <c r="M895" s="44" t="e">
        <f>VLOOKUP(VLOOKUP($N$1,$X$4:$Y$11,2,FALSE)&amp;$S$1&amp;A895,作業ｼｰﾄ!$B$4:$N$709,9,FALSE)</f>
        <v>#N/A</v>
      </c>
      <c r="N895" s="44"/>
      <c r="O895" s="44"/>
      <c r="P895" s="30" t="e">
        <f>VLOOKUP(VLOOKUP($N$1,$X$4:$Y$11,2,FALSE)&amp;$S$1&amp;A895,作業ｼｰﾄ!$B$4:$N$709,10,FALSE)</f>
        <v>#N/A</v>
      </c>
      <c r="Q895" s="39" t="e">
        <f>VLOOKUP(VLOOKUP($N$1,$X$4:$Y$11,2,FALSE)&amp;$S$1&amp;A895,作業ｼｰﾄ!$B$4:$N$709,11,FALSE)</f>
        <v>#N/A</v>
      </c>
      <c r="R895" s="39"/>
      <c r="S895" s="39"/>
      <c r="T895" s="19" t="e">
        <f>VLOOKUP(VLOOKUP($N$1,$X$4:$Y$11,2,FALSE)&amp;$S$1&amp;A895,作業ｼｰﾄ!$B$4:$N$709,12,FALSE)</f>
        <v>#N/A</v>
      </c>
      <c r="U895" s="29" t="e">
        <f>VLOOKUP(VLOOKUP($N$1,$X$4:$Y$11,2,FALSE)&amp;$S$1&amp;A895,作業ｼｰﾄ!$B$4:$N$709,13,FALSE)</f>
        <v>#N/A</v>
      </c>
    </row>
    <row r="896" spans="1:21" ht="15.75" hidden="1" customHeight="1" x14ac:dyDescent="0.15">
      <c r="A896" s="3">
        <v>893</v>
      </c>
      <c r="B896" s="3">
        <f>IF(COUNTIF($I$4:L896,I896)=1,1,0)</f>
        <v>0</v>
      </c>
      <c r="C896" s="3" t="str">
        <f>IF(B896=0,"",SUM($B$4:B896))</f>
        <v/>
      </c>
      <c r="D896" s="39" t="e">
        <f>VLOOKUP(VLOOKUP($N$1,$X$4:$Y$11,2,FALSE)&amp;$S$1&amp;A896,作業ｼｰﾄ!$B$4:$N$709,6,FALSE)</f>
        <v>#N/A</v>
      </c>
      <c r="E896" s="39"/>
      <c r="F896" s="39"/>
      <c r="G896" s="40" t="e">
        <f>VLOOKUP(VLOOKUP($N$1,$X$4:$Y$11,2,FALSE)&amp;$S$1&amp;A896,作業ｼｰﾄ!$B$4:$N$709,7,FALSE)</f>
        <v>#N/A</v>
      </c>
      <c r="H896" s="40"/>
      <c r="I896" s="38" t="e">
        <f>VLOOKUP(VLOOKUP($N$1,$X$4:$Y$11,2,FALSE)&amp;$S$1&amp;A896,作業ｼｰﾄ!$B$4:$N$709,8,FALSE)</f>
        <v>#N/A</v>
      </c>
      <c r="J896" s="38"/>
      <c r="K896" s="38"/>
      <c r="L896" s="38"/>
      <c r="M896" s="44" t="e">
        <f>VLOOKUP(VLOOKUP($N$1,$X$4:$Y$11,2,FALSE)&amp;$S$1&amp;A896,作業ｼｰﾄ!$B$4:$N$709,9,FALSE)</f>
        <v>#N/A</v>
      </c>
      <c r="N896" s="44"/>
      <c r="O896" s="44"/>
      <c r="P896" s="30" t="e">
        <f>VLOOKUP(VLOOKUP($N$1,$X$4:$Y$11,2,FALSE)&amp;$S$1&amp;A896,作業ｼｰﾄ!$B$4:$N$709,10,FALSE)</f>
        <v>#N/A</v>
      </c>
      <c r="Q896" s="39" t="e">
        <f>VLOOKUP(VLOOKUP($N$1,$X$4:$Y$11,2,FALSE)&amp;$S$1&amp;A896,作業ｼｰﾄ!$B$4:$N$709,11,FALSE)</f>
        <v>#N/A</v>
      </c>
      <c r="R896" s="39"/>
      <c r="S896" s="39"/>
      <c r="T896" s="19" t="e">
        <f>VLOOKUP(VLOOKUP($N$1,$X$4:$Y$11,2,FALSE)&amp;$S$1&amp;A896,作業ｼｰﾄ!$B$4:$N$709,12,FALSE)</f>
        <v>#N/A</v>
      </c>
      <c r="U896" s="29" t="e">
        <f>VLOOKUP(VLOOKUP($N$1,$X$4:$Y$11,2,FALSE)&amp;$S$1&amp;A896,作業ｼｰﾄ!$B$4:$N$709,13,FALSE)</f>
        <v>#N/A</v>
      </c>
    </row>
    <row r="897" spans="1:21" ht="15.75" hidden="1" customHeight="1" x14ac:dyDescent="0.15">
      <c r="A897" s="3">
        <v>894</v>
      </c>
      <c r="B897" s="3">
        <f>IF(COUNTIF($I$4:L897,I897)=1,1,0)</f>
        <v>0</v>
      </c>
      <c r="C897" s="3" t="str">
        <f>IF(B897=0,"",SUM($B$4:B897))</f>
        <v/>
      </c>
      <c r="D897" s="39" t="e">
        <f>VLOOKUP(VLOOKUP($N$1,$X$4:$Y$11,2,FALSE)&amp;$S$1&amp;A897,作業ｼｰﾄ!$B$4:$N$709,6,FALSE)</f>
        <v>#N/A</v>
      </c>
      <c r="E897" s="39"/>
      <c r="F897" s="39"/>
      <c r="G897" s="40" t="e">
        <f>VLOOKUP(VLOOKUP($N$1,$X$4:$Y$11,2,FALSE)&amp;$S$1&amp;A897,作業ｼｰﾄ!$B$4:$N$709,7,FALSE)</f>
        <v>#N/A</v>
      </c>
      <c r="H897" s="40"/>
      <c r="I897" s="38" t="e">
        <f>VLOOKUP(VLOOKUP($N$1,$X$4:$Y$11,2,FALSE)&amp;$S$1&amp;A897,作業ｼｰﾄ!$B$4:$N$709,8,FALSE)</f>
        <v>#N/A</v>
      </c>
      <c r="J897" s="38"/>
      <c r="K897" s="38"/>
      <c r="L897" s="38"/>
      <c r="M897" s="44" t="e">
        <f>VLOOKUP(VLOOKUP($N$1,$X$4:$Y$11,2,FALSE)&amp;$S$1&amp;A897,作業ｼｰﾄ!$B$4:$N$709,9,FALSE)</f>
        <v>#N/A</v>
      </c>
      <c r="N897" s="44"/>
      <c r="O897" s="44"/>
      <c r="P897" s="30" t="e">
        <f>VLOOKUP(VLOOKUP($N$1,$X$4:$Y$11,2,FALSE)&amp;$S$1&amp;A897,作業ｼｰﾄ!$B$4:$N$709,10,FALSE)</f>
        <v>#N/A</v>
      </c>
      <c r="Q897" s="39" t="e">
        <f>VLOOKUP(VLOOKUP($N$1,$X$4:$Y$11,2,FALSE)&amp;$S$1&amp;A897,作業ｼｰﾄ!$B$4:$N$709,11,FALSE)</f>
        <v>#N/A</v>
      </c>
      <c r="R897" s="39"/>
      <c r="S897" s="39"/>
      <c r="T897" s="19" t="e">
        <f>VLOOKUP(VLOOKUP($N$1,$X$4:$Y$11,2,FALSE)&amp;$S$1&amp;A897,作業ｼｰﾄ!$B$4:$N$709,12,FALSE)</f>
        <v>#N/A</v>
      </c>
      <c r="U897" s="29" t="e">
        <f>VLOOKUP(VLOOKUP($N$1,$X$4:$Y$11,2,FALSE)&amp;$S$1&amp;A897,作業ｼｰﾄ!$B$4:$N$709,13,FALSE)</f>
        <v>#N/A</v>
      </c>
    </row>
    <row r="898" spans="1:21" ht="15.75" hidden="1" customHeight="1" x14ac:dyDescent="0.15">
      <c r="A898" s="3">
        <v>895</v>
      </c>
      <c r="B898" s="3">
        <f>IF(COUNTIF($I$4:L898,I898)=1,1,0)</f>
        <v>0</v>
      </c>
      <c r="C898" s="3" t="str">
        <f>IF(B898=0,"",SUM($B$4:B898))</f>
        <v/>
      </c>
      <c r="D898" s="39" t="e">
        <f>VLOOKUP(VLOOKUP($N$1,$X$4:$Y$11,2,FALSE)&amp;$S$1&amp;A898,作業ｼｰﾄ!$B$4:$N$709,6,FALSE)</f>
        <v>#N/A</v>
      </c>
      <c r="E898" s="39"/>
      <c r="F898" s="39"/>
      <c r="G898" s="40" t="e">
        <f>VLOOKUP(VLOOKUP($N$1,$X$4:$Y$11,2,FALSE)&amp;$S$1&amp;A898,作業ｼｰﾄ!$B$4:$N$709,7,FALSE)</f>
        <v>#N/A</v>
      </c>
      <c r="H898" s="40"/>
      <c r="I898" s="38" t="e">
        <f>VLOOKUP(VLOOKUP($N$1,$X$4:$Y$11,2,FALSE)&amp;$S$1&amp;A898,作業ｼｰﾄ!$B$4:$N$709,8,FALSE)</f>
        <v>#N/A</v>
      </c>
      <c r="J898" s="38"/>
      <c r="K898" s="38"/>
      <c r="L898" s="38"/>
      <c r="M898" s="44" t="e">
        <f>VLOOKUP(VLOOKUP($N$1,$X$4:$Y$11,2,FALSE)&amp;$S$1&amp;A898,作業ｼｰﾄ!$B$4:$N$709,9,FALSE)</f>
        <v>#N/A</v>
      </c>
      <c r="N898" s="44"/>
      <c r="O898" s="44"/>
      <c r="P898" s="30" t="e">
        <f>VLOOKUP(VLOOKUP($N$1,$X$4:$Y$11,2,FALSE)&amp;$S$1&amp;A898,作業ｼｰﾄ!$B$4:$N$709,10,FALSE)</f>
        <v>#N/A</v>
      </c>
      <c r="Q898" s="39" t="e">
        <f>VLOOKUP(VLOOKUP($N$1,$X$4:$Y$11,2,FALSE)&amp;$S$1&amp;A898,作業ｼｰﾄ!$B$4:$N$709,11,FALSE)</f>
        <v>#N/A</v>
      </c>
      <c r="R898" s="39"/>
      <c r="S898" s="39"/>
      <c r="T898" s="19" t="e">
        <f>VLOOKUP(VLOOKUP($N$1,$X$4:$Y$11,2,FALSE)&amp;$S$1&amp;A898,作業ｼｰﾄ!$B$4:$N$709,12,FALSE)</f>
        <v>#N/A</v>
      </c>
      <c r="U898" s="29" t="e">
        <f>VLOOKUP(VLOOKUP($N$1,$X$4:$Y$11,2,FALSE)&amp;$S$1&amp;A898,作業ｼｰﾄ!$B$4:$N$709,13,FALSE)</f>
        <v>#N/A</v>
      </c>
    </row>
    <row r="899" spans="1:21" ht="15.75" hidden="1" customHeight="1" x14ac:dyDescent="0.15">
      <c r="A899" s="3">
        <v>896</v>
      </c>
      <c r="B899" s="3">
        <f>IF(COUNTIF($I$4:L899,I899)=1,1,0)</f>
        <v>0</v>
      </c>
      <c r="C899" s="3" t="str">
        <f>IF(B899=0,"",SUM($B$4:B899))</f>
        <v/>
      </c>
      <c r="D899" s="39" t="e">
        <f>VLOOKUP(VLOOKUP($N$1,$X$4:$Y$11,2,FALSE)&amp;$S$1&amp;A899,作業ｼｰﾄ!$B$4:$N$709,6,FALSE)</f>
        <v>#N/A</v>
      </c>
      <c r="E899" s="39"/>
      <c r="F899" s="39"/>
      <c r="G899" s="40" t="e">
        <f>VLOOKUP(VLOOKUP($N$1,$X$4:$Y$11,2,FALSE)&amp;$S$1&amp;A899,作業ｼｰﾄ!$B$4:$N$709,7,FALSE)</f>
        <v>#N/A</v>
      </c>
      <c r="H899" s="40"/>
      <c r="I899" s="38" t="e">
        <f>VLOOKUP(VLOOKUP($N$1,$X$4:$Y$11,2,FALSE)&amp;$S$1&amp;A899,作業ｼｰﾄ!$B$4:$N$709,8,FALSE)</f>
        <v>#N/A</v>
      </c>
      <c r="J899" s="38"/>
      <c r="K899" s="38"/>
      <c r="L899" s="38"/>
      <c r="M899" s="44" t="e">
        <f>VLOOKUP(VLOOKUP($N$1,$X$4:$Y$11,2,FALSE)&amp;$S$1&amp;A899,作業ｼｰﾄ!$B$4:$N$709,9,FALSE)</f>
        <v>#N/A</v>
      </c>
      <c r="N899" s="44"/>
      <c r="O899" s="44"/>
      <c r="P899" s="30" t="e">
        <f>VLOOKUP(VLOOKUP($N$1,$X$4:$Y$11,2,FALSE)&amp;$S$1&amp;A899,作業ｼｰﾄ!$B$4:$N$709,10,FALSE)</f>
        <v>#N/A</v>
      </c>
      <c r="Q899" s="39" t="e">
        <f>VLOOKUP(VLOOKUP($N$1,$X$4:$Y$11,2,FALSE)&amp;$S$1&amp;A899,作業ｼｰﾄ!$B$4:$N$709,11,FALSE)</f>
        <v>#N/A</v>
      </c>
      <c r="R899" s="39"/>
      <c r="S899" s="39"/>
      <c r="T899" s="19" t="e">
        <f>VLOOKUP(VLOOKUP($N$1,$X$4:$Y$11,2,FALSE)&amp;$S$1&amp;A899,作業ｼｰﾄ!$B$4:$N$709,12,FALSE)</f>
        <v>#N/A</v>
      </c>
      <c r="U899" s="29" t="e">
        <f>VLOOKUP(VLOOKUP($N$1,$X$4:$Y$11,2,FALSE)&amp;$S$1&amp;A899,作業ｼｰﾄ!$B$4:$N$709,13,FALSE)</f>
        <v>#N/A</v>
      </c>
    </row>
    <row r="900" spans="1:21" ht="15.75" hidden="1" customHeight="1" x14ac:dyDescent="0.15">
      <c r="A900" s="3">
        <v>897</v>
      </c>
      <c r="B900" s="3">
        <f>IF(COUNTIF($I$4:L900,I900)=1,1,0)</f>
        <v>0</v>
      </c>
      <c r="C900" s="3" t="str">
        <f>IF(B900=0,"",SUM($B$4:B900))</f>
        <v/>
      </c>
      <c r="D900" s="39" t="e">
        <f>VLOOKUP(VLOOKUP($N$1,$X$4:$Y$11,2,FALSE)&amp;$S$1&amp;A900,作業ｼｰﾄ!$B$4:$N$709,6,FALSE)</f>
        <v>#N/A</v>
      </c>
      <c r="E900" s="39"/>
      <c r="F900" s="39"/>
      <c r="G900" s="40" t="e">
        <f>VLOOKUP(VLOOKUP($N$1,$X$4:$Y$11,2,FALSE)&amp;$S$1&amp;A900,作業ｼｰﾄ!$B$4:$N$709,7,FALSE)</f>
        <v>#N/A</v>
      </c>
      <c r="H900" s="40"/>
      <c r="I900" s="38" t="e">
        <f>VLOOKUP(VLOOKUP($N$1,$X$4:$Y$11,2,FALSE)&amp;$S$1&amp;A900,作業ｼｰﾄ!$B$4:$N$709,8,FALSE)</f>
        <v>#N/A</v>
      </c>
      <c r="J900" s="38"/>
      <c r="K900" s="38"/>
      <c r="L900" s="38"/>
      <c r="M900" s="44" t="e">
        <f>VLOOKUP(VLOOKUP($N$1,$X$4:$Y$11,2,FALSE)&amp;$S$1&amp;A900,作業ｼｰﾄ!$B$4:$N$709,9,FALSE)</f>
        <v>#N/A</v>
      </c>
      <c r="N900" s="44"/>
      <c r="O900" s="44"/>
      <c r="P900" s="30" t="e">
        <f>VLOOKUP(VLOOKUP($N$1,$X$4:$Y$11,2,FALSE)&amp;$S$1&amp;A900,作業ｼｰﾄ!$B$4:$N$709,10,FALSE)</f>
        <v>#N/A</v>
      </c>
      <c r="Q900" s="39" t="e">
        <f>VLOOKUP(VLOOKUP($N$1,$X$4:$Y$11,2,FALSE)&amp;$S$1&amp;A900,作業ｼｰﾄ!$B$4:$N$709,11,FALSE)</f>
        <v>#N/A</v>
      </c>
      <c r="R900" s="39"/>
      <c r="S900" s="39"/>
      <c r="T900" s="19" t="e">
        <f>VLOOKUP(VLOOKUP($N$1,$X$4:$Y$11,2,FALSE)&amp;$S$1&amp;A900,作業ｼｰﾄ!$B$4:$N$709,12,FALSE)</f>
        <v>#N/A</v>
      </c>
      <c r="U900" s="29" t="e">
        <f>VLOOKUP(VLOOKUP($N$1,$X$4:$Y$11,2,FALSE)&amp;$S$1&amp;A900,作業ｼｰﾄ!$B$4:$N$709,13,FALSE)</f>
        <v>#N/A</v>
      </c>
    </row>
    <row r="901" spans="1:21" ht="15.75" hidden="1" customHeight="1" x14ac:dyDescent="0.15">
      <c r="A901" s="3">
        <v>898</v>
      </c>
      <c r="B901" s="3">
        <f>IF(COUNTIF($I$4:L901,I901)=1,1,0)</f>
        <v>0</v>
      </c>
      <c r="C901" s="3" t="str">
        <f>IF(B901=0,"",SUM($B$4:B901))</f>
        <v/>
      </c>
      <c r="D901" s="39" t="e">
        <f>VLOOKUP(VLOOKUP($N$1,$X$4:$Y$11,2,FALSE)&amp;$S$1&amp;A901,作業ｼｰﾄ!$B$4:$N$709,6,FALSE)</f>
        <v>#N/A</v>
      </c>
      <c r="E901" s="39"/>
      <c r="F901" s="39"/>
      <c r="G901" s="40" t="e">
        <f>VLOOKUP(VLOOKUP($N$1,$X$4:$Y$11,2,FALSE)&amp;$S$1&amp;A901,作業ｼｰﾄ!$B$4:$N$709,7,FALSE)</f>
        <v>#N/A</v>
      </c>
      <c r="H901" s="40"/>
      <c r="I901" s="38" t="e">
        <f>VLOOKUP(VLOOKUP($N$1,$X$4:$Y$11,2,FALSE)&amp;$S$1&amp;A901,作業ｼｰﾄ!$B$4:$N$709,8,FALSE)</f>
        <v>#N/A</v>
      </c>
      <c r="J901" s="38"/>
      <c r="K901" s="38"/>
      <c r="L901" s="38"/>
      <c r="M901" s="44" t="e">
        <f>VLOOKUP(VLOOKUP($N$1,$X$4:$Y$11,2,FALSE)&amp;$S$1&amp;A901,作業ｼｰﾄ!$B$4:$N$709,9,FALSE)</f>
        <v>#N/A</v>
      </c>
      <c r="N901" s="44"/>
      <c r="O901" s="44"/>
      <c r="P901" s="30" t="e">
        <f>VLOOKUP(VLOOKUP($N$1,$X$4:$Y$11,2,FALSE)&amp;$S$1&amp;A901,作業ｼｰﾄ!$B$4:$N$709,10,FALSE)</f>
        <v>#N/A</v>
      </c>
      <c r="Q901" s="39" t="e">
        <f>VLOOKUP(VLOOKUP($N$1,$X$4:$Y$11,2,FALSE)&amp;$S$1&amp;A901,作業ｼｰﾄ!$B$4:$N$709,11,FALSE)</f>
        <v>#N/A</v>
      </c>
      <c r="R901" s="39"/>
      <c r="S901" s="39"/>
      <c r="T901" s="19" t="e">
        <f>VLOOKUP(VLOOKUP($N$1,$X$4:$Y$11,2,FALSE)&amp;$S$1&amp;A901,作業ｼｰﾄ!$B$4:$N$709,12,FALSE)</f>
        <v>#N/A</v>
      </c>
      <c r="U901" s="29" t="e">
        <f>VLOOKUP(VLOOKUP($N$1,$X$4:$Y$11,2,FALSE)&amp;$S$1&amp;A901,作業ｼｰﾄ!$B$4:$N$709,13,FALSE)</f>
        <v>#N/A</v>
      </c>
    </row>
    <row r="902" spans="1:21" ht="15.75" hidden="1" customHeight="1" x14ac:dyDescent="0.15">
      <c r="A902" s="3">
        <v>899</v>
      </c>
      <c r="B902" s="3">
        <f>IF(COUNTIF($I$4:L902,I902)=1,1,0)</f>
        <v>0</v>
      </c>
      <c r="C902" s="3" t="str">
        <f>IF(B902=0,"",SUM($B$4:B902))</f>
        <v/>
      </c>
      <c r="D902" s="39" t="e">
        <f>VLOOKUP(VLOOKUP($N$1,$X$4:$Y$11,2,FALSE)&amp;$S$1&amp;A902,作業ｼｰﾄ!$B$4:$N$709,6,FALSE)</f>
        <v>#N/A</v>
      </c>
      <c r="E902" s="39"/>
      <c r="F902" s="39"/>
      <c r="G902" s="40" t="e">
        <f>VLOOKUP(VLOOKUP($N$1,$X$4:$Y$11,2,FALSE)&amp;$S$1&amp;A902,作業ｼｰﾄ!$B$4:$N$709,7,FALSE)</f>
        <v>#N/A</v>
      </c>
      <c r="H902" s="40"/>
      <c r="I902" s="38" t="e">
        <f>VLOOKUP(VLOOKUP($N$1,$X$4:$Y$11,2,FALSE)&amp;$S$1&amp;A902,作業ｼｰﾄ!$B$4:$N$709,8,FALSE)</f>
        <v>#N/A</v>
      </c>
      <c r="J902" s="38"/>
      <c r="K902" s="38"/>
      <c r="L902" s="38"/>
      <c r="M902" s="44" t="e">
        <f>VLOOKUP(VLOOKUP($N$1,$X$4:$Y$11,2,FALSE)&amp;$S$1&amp;A902,作業ｼｰﾄ!$B$4:$N$709,9,FALSE)</f>
        <v>#N/A</v>
      </c>
      <c r="N902" s="44"/>
      <c r="O902" s="44"/>
      <c r="P902" s="30" t="e">
        <f>VLOOKUP(VLOOKUP($N$1,$X$4:$Y$11,2,FALSE)&amp;$S$1&amp;A902,作業ｼｰﾄ!$B$4:$N$709,10,FALSE)</f>
        <v>#N/A</v>
      </c>
      <c r="Q902" s="39" t="e">
        <f>VLOOKUP(VLOOKUP($N$1,$X$4:$Y$11,2,FALSE)&amp;$S$1&amp;A902,作業ｼｰﾄ!$B$4:$N$709,11,FALSE)</f>
        <v>#N/A</v>
      </c>
      <c r="R902" s="39"/>
      <c r="S902" s="39"/>
      <c r="T902" s="19" t="e">
        <f>VLOOKUP(VLOOKUP($N$1,$X$4:$Y$11,2,FALSE)&amp;$S$1&amp;A902,作業ｼｰﾄ!$B$4:$N$709,12,FALSE)</f>
        <v>#N/A</v>
      </c>
      <c r="U902" s="29" t="e">
        <f>VLOOKUP(VLOOKUP($N$1,$X$4:$Y$11,2,FALSE)&amp;$S$1&amp;A902,作業ｼｰﾄ!$B$4:$N$709,13,FALSE)</f>
        <v>#N/A</v>
      </c>
    </row>
    <row r="903" spans="1:21" ht="15.75" hidden="1" customHeight="1" x14ac:dyDescent="0.15">
      <c r="A903" s="3">
        <v>900</v>
      </c>
      <c r="B903" s="3">
        <f>IF(COUNTIF($I$4:L903,I903)=1,1,0)</f>
        <v>0</v>
      </c>
      <c r="C903" s="3" t="str">
        <f>IF(B903=0,"",SUM($B$4:B903))</f>
        <v/>
      </c>
      <c r="D903" s="39" t="e">
        <f>VLOOKUP(VLOOKUP($N$1,$X$4:$Y$11,2,FALSE)&amp;$S$1&amp;A903,作業ｼｰﾄ!$B$4:$N$709,6,FALSE)</f>
        <v>#N/A</v>
      </c>
      <c r="E903" s="39"/>
      <c r="F903" s="39"/>
      <c r="G903" s="40" t="e">
        <f>VLOOKUP(VLOOKUP($N$1,$X$4:$Y$11,2,FALSE)&amp;$S$1&amp;A903,作業ｼｰﾄ!$B$4:$N$709,7,FALSE)</f>
        <v>#N/A</v>
      </c>
      <c r="H903" s="40"/>
      <c r="I903" s="38" t="e">
        <f>VLOOKUP(VLOOKUP($N$1,$X$4:$Y$11,2,FALSE)&amp;$S$1&amp;A903,作業ｼｰﾄ!$B$4:$N$709,8,FALSE)</f>
        <v>#N/A</v>
      </c>
      <c r="J903" s="38"/>
      <c r="K903" s="38"/>
      <c r="L903" s="38"/>
      <c r="M903" s="44" t="e">
        <f>VLOOKUP(VLOOKUP($N$1,$X$4:$Y$11,2,FALSE)&amp;$S$1&amp;A903,作業ｼｰﾄ!$B$4:$N$709,9,FALSE)</f>
        <v>#N/A</v>
      </c>
      <c r="N903" s="44"/>
      <c r="O903" s="44"/>
      <c r="P903" s="30" t="e">
        <f>VLOOKUP(VLOOKUP($N$1,$X$4:$Y$11,2,FALSE)&amp;$S$1&amp;A903,作業ｼｰﾄ!$B$4:$N$709,10,FALSE)</f>
        <v>#N/A</v>
      </c>
      <c r="Q903" s="39" t="e">
        <f>VLOOKUP(VLOOKUP($N$1,$X$4:$Y$11,2,FALSE)&amp;$S$1&amp;A903,作業ｼｰﾄ!$B$4:$N$709,11,FALSE)</f>
        <v>#N/A</v>
      </c>
      <c r="R903" s="39"/>
      <c r="S903" s="39"/>
      <c r="T903" s="19" t="e">
        <f>VLOOKUP(VLOOKUP($N$1,$X$4:$Y$11,2,FALSE)&amp;$S$1&amp;A903,作業ｼｰﾄ!$B$4:$N$709,12,FALSE)</f>
        <v>#N/A</v>
      </c>
      <c r="U903" s="29" t="e">
        <f>VLOOKUP(VLOOKUP($N$1,$X$4:$Y$11,2,FALSE)&amp;$S$1&amp;A903,作業ｼｰﾄ!$B$4:$N$709,13,FALSE)</f>
        <v>#N/A</v>
      </c>
    </row>
    <row r="904" spans="1:21" ht="15.75" hidden="1" customHeight="1" x14ac:dyDescent="0.15">
      <c r="A904" s="3">
        <v>901</v>
      </c>
      <c r="B904" s="3">
        <f>IF(COUNTIF($I$4:L904,I904)=1,1,0)</f>
        <v>0</v>
      </c>
      <c r="C904" s="3" t="str">
        <f>IF(B904=0,"",SUM($B$4:B904))</f>
        <v/>
      </c>
      <c r="D904" s="39" t="e">
        <f>VLOOKUP(VLOOKUP($N$1,$X$4:$Y$11,2,FALSE)&amp;$S$1&amp;A904,作業ｼｰﾄ!$B$4:$N$709,6,FALSE)</f>
        <v>#N/A</v>
      </c>
      <c r="E904" s="39"/>
      <c r="F904" s="39"/>
      <c r="G904" s="40" t="e">
        <f>VLOOKUP(VLOOKUP($N$1,$X$4:$Y$11,2,FALSE)&amp;$S$1&amp;A904,作業ｼｰﾄ!$B$4:$N$709,7,FALSE)</f>
        <v>#N/A</v>
      </c>
      <c r="H904" s="40"/>
      <c r="I904" s="38" t="e">
        <f>VLOOKUP(VLOOKUP($N$1,$X$4:$Y$11,2,FALSE)&amp;$S$1&amp;A904,作業ｼｰﾄ!$B$4:$N$709,8,FALSE)</f>
        <v>#N/A</v>
      </c>
      <c r="J904" s="38"/>
      <c r="K904" s="38"/>
      <c r="L904" s="38"/>
      <c r="M904" s="44" t="e">
        <f>VLOOKUP(VLOOKUP($N$1,$X$4:$Y$11,2,FALSE)&amp;$S$1&amp;A904,作業ｼｰﾄ!$B$4:$N$709,9,FALSE)</f>
        <v>#N/A</v>
      </c>
      <c r="N904" s="44"/>
      <c r="O904" s="44"/>
      <c r="P904" s="30" t="e">
        <f>VLOOKUP(VLOOKUP($N$1,$X$4:$Y$11,2,FALSE)&amp;$S$1&amp;A904,作業ｼｰﾄ!$B$4:$N$709,10,FALSE)</f>
        <v>#N/A</v>
      </c>
      <c r="Q904" s="39" t="e">
        <f>VLOOKUP(VLOOKUP($N$1,$X$4:$Y$11,2,FALSE)&amp;$S$1&amp;A904,作業ｼｰﾄ!$B$4:$N$709,11,FALSE)</f>
        <v>#N/A</v>
      </c>
      <c r="R904" s="39"/>
      <c r="S904" s="39"/>
      <c r="T904" s="19" t="e">
        <f>VLOOKUP(VLOOKUP($N$1,$X$4:$Y$11,2,FALSE)&amp;$S$1&amp;A904,作業ｼｰﾄ!$B$4:$N$709,12,FALSE)</f>
        <v>#N/A</v>
      </c>
      <c r="U904" s="29" t="e">
        <f>VLOOKUP(VLOOKUP($N$1,$X$4:$Y$11,2,FALSE)&amp;$S$1&amp;A904,作業ｼｰﾄ!$B$4:$N$709,13,FALSE)</f>
        <v>#N/A</v>
      </c>
    </row>
    <row r="905" spans="1:21" ht="15.75" hidden="1" customHeight="1" x14ac:dyDescent="0.15">
      <c r="A905" s="3">
        <v>902</v>
      </c>
      <c r="B905" s="3">
        <f>IF(COUNTIF($I$4:L905,I905)=1,1,0)</f>
        <v>0</v>
      </c>
      <c r="C905" s="3" t="str">
        <f>IF(B905=0,"",SUM($B$4:B905))</f>
        <v/>
      </c>
      <c r="D905" s="39" t="e">
        <f>VLOOKUP(VLOOKUP($N$1,$X$4:$Y$11,2,FALSE)&amp;$S$1&amp;A905,作業ｼｰﾄ!$B$4:$N$709,6,FALSE)</f>
        <v>#N/A</v>
      </c>
      <c r="E905" s="39"/>
      <c r="F905" s="39"/>
      <c r="G905" s="40" t="e">
        <f>VLOOKUP(VLOOKUP($N$1,$X$4:$Y$11,2,FALSE)&amp;$S$1&amp;A905,作業ｼｰﾄ!$B$4:$N$709,7,FALSE)</f>
        <v>#N/A</v>
      </c>
      <c r="H905" s="40"/>
      <c r="I905" s="38" t="e">
        <f>VLOOKUP(VLOOKUP($N$1,$X$4:$Y$11,2,FALSE)&amp;$S$1&amp;A905,作業ｼｰﾄ!$B$4:$N$709,8,FALSE)</f>
        <v>#N/A</v>
      </c>
      <c r="J905" s="38"/>
      <c r="K905" s="38"/>
      <c r="L905" s="38"/>
      <c r="M905" s="44" t="e">
        <f>VLOOKUP(VLOOKUP($N$1,$X$4:$Y$11,2,FALSE)&amp;$S$1&amp;A905,作業ｼｰﾄ!$B$4:$N$709,9,FALSE)</f>
        <v>#N/A</v>
      </c>
      <c r="N905" s="44"/>
      <c r="O905" s="44"/>
      <c r="P905" s="30" t="e">
        <f>VLOOKUP(VLOOKUP($N$1,$X$4:$Y$11,2,FALSE)&amp;$S$1&amp;A905,作業ｼｰﾄ!$B$4:$N$709,10,FALSE)</f>
        <v>#N/A</v>
      </c>
      <c r="Q905" s="39" t="e">
        <f>VLOOKUP(VLOOKUP($N$1,$X$4:$Y$11,2,FALSE)&amp;$S$1&amp;A905,作業ｼｰﾄ!$B$4:$N$709,11,FALSE)</f>
        <v>#N/A</v>
      </c>
      <c r="R905" s="39"/>
      <c r="S905" s="39"/>
      <c r="T905" s="19" t="e">
        <f>VLOOKUP(VLOOKUP($N$1,$X$4:$Y$11,2,FALSE)&amp;$S$1&amp;A905,作業ｼｰﾄ!$B$4:$N$709,12,FALSE)</f>
        <v>#N/A</v>
      </c>
      <c r="U905" s="29" t="e">
        <f>VLOOKUP(VLOOKUP($N$1,$X$4:$Y$11,2,FALSE)&amp;$S$1&amp;A905,作業ｼｰﾄ!$B$4:$N$709,13,FALSE)</f>
        <v>#N/A</v>
      </c>
    </row>
    <row r="906" spans="1:21" ht="15.75" hidden="1" customHeight="1" x14ac:dyDescent="0.15">
      <c r="A906" s="3">
        <v>903</v>
      </c>
      <c r="B906" s="3">
        <f>IF(COUNTIF($I$4:L906,I906)=1,1,0)</f>
        <v>0</v>
      </c>
      <c r="C906" s="3" t="str">
        <f>IF(B906=0,"",SUM($B$4:B906))</f>
        <v/>
      </c>
      <c r="D906" s="39" t="e">
        <f>VLOOKUP(VLOOKUP($N$1,$X$4:$Y$11,2,FALSE)&amp;$S$1&amp;A906,作業ｼｰﾄ!$B$4:$N$709,6,FALSE)</f>
        <v>#N/A</v>
      </c>
      <c r="E906" s="39"/>
      <c r="F906" s="39"/>
      <c r="G906" s="40" t="e">
        <f>VLOOKUP(VLOOKUP($N$1,$X$4:$Y$11,2,FALSE)&amp;$S$1&amp;A906,作業ｼｰﾄ!$B$4:$N$709,7,FALSE)</f>
        <v>#N/A</v>
      </c>
      <c r="H906" s="40"/>
      <c r="I906" s="38" t="e">
        <f>VLOOKUP(VLOOKUP($N$1,$X$4:$Y$11,2,FALSE)&amp;$S$1&amp;A906,作業ｼｰﾄ!$B$4:$N$709,8,FALSE)</f>
        <v>#N/A</v>
      </c>
      <c r="J906" s="38"/>
      <c r="K906" s="38"/>
      <c r="L906" s="38"/>
      <c r="M906" s="44" t="e">
        <f>VLOOKUP(VLOOKUP($N$1,$X$4:$Y$11,2,FALSE)&amp;$S$1&amp;A906,作業ｼｰﾄ!$B$4:$N$709,9,FALSE)</f>
        <v>#N/A</v>
      </c>
      <c r="N906" s="44"/>
      <c r="O906" s="44"/>
      <c r="P906" s="30" t="e">
        <f>VLOOKUP(VLOOKUP($N$1,$X$4:$Y$11,2,FALSE)&amp;$S$1&amp;A906,作業ｼｰﾄ!$B$4:$N$709,10,FALSE)</f>
        <v>#N/A</v>
      </c>
      <c r="Q906" s="39" t="e">
        <f>VLOOKUP(VLOOKUP($N$1,$X$4:$Y$11,2,FALSE)&amp;$S$1&amp;A906,作業ｼｰﾄ!$B$4:$N$709,11,FALSE)</f>
        <v>#N/A</v>
      </c>
      <c r="R906" s="39"/>
      <c r="S906" s="39"/>
      <c r="T906" s="19" t="e">
        <f>VLOOKUP(VLOOKUP($N$1,$X$4:$Y$11,2,FALSE)&amp;$S$1&amp;A906,作業ｼｰﾄ!$B$4:$N$709,12,FALSE)</f>
        <v>#N/A</v>
      </c>
      <c r="U906" s="29" t="e">
        <f>VLOOKUP(VLOOKUP($N$1,$X$4:$Y$11,2,FALSE)&amp;$S$1&amp;A906,作業ｼｰﾄ!$B$4:$N$709,13,FALSE)</f>
        <v>#N/A</v>
      </c>
    </row>
    <row r="907" spans="1:21" ht="15.75" hidden="1" customHeight="1" x14ac:dyDescent="0.15">
      <c r="A907" s="3">
        <v>904</v>
      </c>
      <c r="B907" s="3">
        <f>IF(COUNTIF($I$4:L907,I907)=1,1,0)</f>
        <v>0</v>
      </c>
      <c r="C907" s="3" t="str">
        <f>IF(B907=0,"",SUM($B$4:B907))</f>
        <v/>
      </c>
      <c r="D907" s="39" t="e">
        <f>VLOOKUP(VLOOKUP($N$1,$X$4:$Y$11,2,FALSE)&amp;$S$1&amp;A907,作業ｼｰﾄ!$B$4:$N$709,6,FALSE)</f>
        <v>#N/A</v>
      </c>
      <c r="E907" s="39"/>
      <c r="F907" s="39"/>
      <c r="G907" s="40" t="e">
        <f>VLOOKUP(VLOOKUP($N$1,$X$4:$Y$11,2,FALSE)&amp;$S$1&amp;A907,作業ｼｰﾄ!$B$4:$N$709,7,FALSE)</f>
        <v>#N/A</v>
      </c>
      <c r="H907" s="40"/>
      <c r="I907" s="38" t="e">
        <f>VLOOKUP(VLOOKUP($N$1,$X$4:$Y$11,2,FALSE)&amp;$S$1&amp;A907,作業ｼｰﾄ!$B$4:$N$709,8,FALSE)</f>
        <v>#N/A</v>
      </c>
      <c r="J907" s="38"/>
      <c r="K907" s="38"/>
      <c r="L907" s="38"/>
      <c r="M907" s="44" t="e">
        <f>VLOOKUP(VLOOKUP($N$1,$X$4:$Y$11,2,FALSE)&amp;$S$1&amp;A907,作業ｼｰﾄ!$B$4:$N$709,9,FALSE)</f>
        <v>#N/A</v>
      </c>
      <c r="N907" s="44"/>
      <c r="O907" s="44"/>
      <c r="P907" s="30" t="e">
        <f>VLOOKUP(VLOOKUP($N$1,$X$4:$Y$11,2,FALSE)&amp;$S$1&amp;A907,作業ｼｰﾄ!$B$4:$N$709,10,FALSE)</f>
        <v>#N/A</v>
      </c>
      <c r="Q907" s="39" t="e">
        <f>VLOOKUP(VLOOKUP($N$1,$X$4:$Y$11,2,FALSE)&amp;$S$1&amp;A907,作業ｼｰﾄ!$B$4:$N$709,11,FALSE)</f>
        <v>#N/A</v>
      </c>
      <c r="R907" s="39"/>
      <c r="S907" s="39"/>
      <c r="T907" s="19" t="e">
        <f>VLOOKUP(VLOOKUP($N$1,$X$4:$Y$11,2,FALSE)&amp;$S$1&amp;A907,作業ｼｰﾄ!$B$4:$N$709,12,FALSE)</f>
        <v>#N/A</v>
      </c>
      <c r="U907" s="29" t="e">
        <f>VLOOKUP(VLOOKUP($N$1,$X$4:$Y$11,2,FALSE)&amp;$S$1&amp;A907,作業ｼｰﾄ!$B$4:$N$709,13,FALSE)</f>
        <v>#N/A</v>
      </c>
    </row>
    <row r="908" spans="1:21" ht="15.75" hidden="1" customHeight="1" x14ac:dyDescent="0.15">
      <c r="A908" s="3">
        <v>905</v>
      </c>
      <c r="B908" s="3">
        <f>IF(COUNTIF($I$4:L908,I908)=1,1,0)</f>
        <v>0</v>
      </c>
      <c r="C908" s="3" t="str">
        <f>IF(B908=0,"",SUM($B$4:B908))</f>
        <v/>
      </c>
      <c r="D908" s="39" t="e">
        <f>VLOOKUP(VLOOKUP($N$1,$X$4:$Y$11,2,FALSE)&amp;$S$1&amp;A908,作業ｼｰﾄ!$B$4:$N$709,6,FALSE)</f>
        <v>#N/A</v>
      </c>
      <c r="E908" s="39"/>
      <c r="F908" s="39"/>
      <c r="G908" s="40" t="e">
        <f>VLOOKUP(VLOOKUP($N$1,$X$4:$Y$11,2,FALSE)&amp;$S$1&amp;A908,作業ｼｰﾄ!$B$4:$N$709,7,FALSE)</f>
        <v>#N/A</v>
      </c>
      <c r="H908" s="40"/>
      <c r="I908" s="38" t="e">
        <f>VLOOKUP(VLOOKUP($N$1,$X$4:$Y$11,2,FALSE)&amp;$S$1&amp;A908,作業ｼｰﾄ!$B$4:$N$709,8,FALSE)</f>
        <v>#N/A</v>
      </c>
      <c r="J908" s="38"/>
      <c r="K908" s="38"/>
      <c r="L908" s="38"/>
      <c r="M908" s="44" t="e">
        <f>VLOOKUP(VLOOKUP($N$1,$X$4:$Y$11,2,FALSE)&amp;$S$1&amp;A908,作業ｼｰﾄ!$B$4:$N$709,9,FALSE)</f>
        <v>#N/A</v>
      </c>
      <c r="N908" s="44"/>
      <c r="O908" s="44"/>
      <c r="P908" s="30" t="e">
        <f>VLOOKUP(VLOOKUP($N$1,$X$4:$Y$11,2,FALSE)&amp;$S$1&amp;A908,作業ｼｰﾄ!$B$4:$N$709,10,FALSE)</f>
        <v>#N/A</v>
      </c>
      <c r="Q908" s="39" t="e">
        <f>VLOOKUP(VLOOKUP($N$1,$X$4:$Y$11,2,FALSE)&amp;$S$1&amp;A908,作業ｼｰﾄ!$B$4:$N$709,11,FALSE)</f>
        <v>#N/A</v>
      </c>
      <c r="R908" s="39"/>
      <c r="S908" s="39"/>
      <c r="T908" s="19" t="e">
        <f>VLOOKUP(VLOOKUP($N$1,$X$4:$Y$11,2,FALSE)&amp;$S$1&amp;A908,作業ｼｰﾄ!$B$4:$N$709,12,FALSE)</f>
        <v>#N/A</v>
      </c>
      <c r="U908" s="29" t="e">
        <f>VLOOKUP(VLOOKUP($N$1,$X$4:$Y$11,2,FALSE)&amp;$S$1&amp;A908,作業ｼｰﾄ!$B$4:$N$709,13,FALSE)</f>
        <v>#N/A</v>
      </c>
    </row>
    <row r="909" spans="1:21" ht="15.75" hidden="1" customHeight="1" x14ac:dyDescent="0.15">
      <c r="A909" s="3">
        <v>906</v>
      </c>
      <c r="B909" s="3">
        <f>IF(COUNTIF($I$4:L909,I909)=1,1,0)</f>
        <v>0</v>
      </c>
      <c r="C909" s="3" t="str">
        <f>IF(B909=0,"",SUM($B$4:B909))</f>
        <v/>
      </c>
      <c r="D909" s="39" t="e">
        <f>VLOOKUP(VLOOKUP($N$1,$X$4:$Y$11,2,FALSE)&amp;$S$1&amp;A909,作業ｼｰﾄ!$B$4:$N$709,6,FALSE)</f>
        <v>#N/A</v>
      </c>
      <c r="E909" s="39"/>
      <c r="F909" s="39"/>
      <c r="G909" s="40" t="e">
        <f>VLOOKUP(VLOOKUP($N$1,$X$4:$Y$11,2,FALSE)&amp;$S$1&amp;A909,作業ｼｰﾄ!$B$4:$N$709,7,FALSE)</f>
        <v>#N/A</v>
      </c>
      <c r="H909" s="40"/>
      <c r="I909" s="38" t="e">
        <f>VLOOKUP(VLOOKUP($N$1,$X$4:$Y$11,2,FALSE)&amp;$S$1&amp;A909,作業ｼｰﾄ!$B$4:$N$709,8,FALSE)</f>
        <v>#N/A</v>
      </c>
      <c r="J909" s="38"/>
      <c r="K909" s="38"/>
      <c r="L909" s="38"/>
      <c r="M909" s="44" t="e">
        <f>VLOOKUP(VLOOKUP($N$1,$X$4:$Y$11,2,FALSE)&amp;$S$1&amp;A909,作業ｼｰﾄ!$B$4:$N$709,9,FALSE)</f>
        <v>#N/A</v>
      </c>
      <c r="N909" s="44"/>
      <c r="O909" s="44"/>
      <c r="P909" s="30" t="e">
        <f>VLOOKUP(VLOOKUP($N$1,$X$4:$Y$11,2,FALSE)&amp;$S$1&amp;A909,作業ｼｰﾄ!$B$4:$N$709,10,FALSE)</f>
        <v>#N/A</v>
      </c>
      <c r="Q909" s="39" t="e">
        <f>VLOOKUP(VLOOKUP($N$1,$X$4:$Y$11,2,FALSE)&amp;$S$1&amp;A909,作業ｼｰﾄ!$B$4:$N$709,11,FALSE)</f>
        <v>#N/A</v>
      </c>
      <c r="R909" s="39"/>
      <c r="S909" s="39"/>
      <c r="T909" s="19" t="e">
        <f>VLOOKUP(VLOOKUP($N$1,$X$4:$Y$11,2,FALSE)&amp;$S$1&amp;A909,作業ｼｰﾄ!$B$4:$N$709,12,FALSE)</f>
        <v>#N/A</v>
      </c>
      <c r="U909" s="29" t="e">
        <f>VLOOKUP(VLOOKUP($N$1,$X$4:$Y$11,2,FALSE)&amp;$S$1&amp;A909,作業ｼｰﾄ!$B$4:$N$709,13,FALSE)</f>
        <v>#N/A</v>
      </c>
    </row>
    <row r="910" spans="1:21" ht="15.75" hidden="1" customHeight="1" x14ac:dyDescent="0.15">
      <c r="A910" s="3">
        <v>907</v>
      </c>
      <c r="B910" s="3">
        <f>IF(COUNTIF($I$4:L910,I910)=1,1,0)</f>
        <v>0</v>
      </c>
      <c r="C910" s="3" t="str">
        <f>IF(B910=0,"",SUM($B$4:B910))</f>
        <v/>
      </c>
      <c r="D910" s="39" t="e">
        <f>VLOOKUP(VLOOKUP($N$1,$X$4:$Y$11,2,FALSE)&amp;$S$1&amp;A910,作業ｼｰﾄ!$B$4:$N$709,6,FALSE)</f>
        <v>#N/A</v>
      </c>
      <c r="E910" s="39"/>
      <c r="F910" s="39"/>
      <c r="G910" s="40" t="e">
        <f>VLOOKUP(VLOOKUP($N$1,$X$4:$Y$11,2,FALSE)&amp;$S$1&amp;A910,作業ｼｰﾄ!$B$4:$N$709,7,FALSE)</f>
        <v>#N/A</v>
      </c>
      <c r="H910" s="40"/>
      <c r="I910" s="38" t="e">
        <f>VLOOKUP(VLOOKUP($N$1,$X$4:$Y$11,2,FALSE)&amp;$S$1&amp;A910,作業ｼｰﾄ!$B$4:$N$709,8,FALSE)</f>
        <v>#N/A</v>
      </c>
      <c r="J910" s="38"/>
      <c r="K910" s="38"/>
      <c r="L910" s="38"/>
      <c r="M910" s="44" t="e">
        <f>VLOOKUP(VLOOKUP($N$1,$X$4:$Y$11,2,FALSE)&amp;$S$1&amp;A910,作業ｼｰﾄ!$B$4:$N$709,9,FALSE)</f>
        <v>#N/A</v>
      </c>
      <c r="N910" s="44"/>
      <c r="O910" s="44"/>
      <c r="P910" s="30" t="e">
        <f>VLOOKUP(VLOOKUP($N$1,$X$4:$Y$11,2,FALSE)&amp;$S$1&amp;A910,作業ｼｰﾄ!$B$4:$N$709,10,FALSE)</f>
        <v>#N/A</v>
      </c>
      <c r="Q910" s="39" t="e">
        <f>VLOOKUP(VLOOKUP($N$1,$X$4:$Y$11,2,FALSE)&amp;$S$1&amp;A910,作業ｼｰﾄ!$B$4:$N$709,11,FALSE)</f>
        <v>#N/A</v>
      </c>
      <c r="R910" s="39"/>
      <c r="S910" s="39"/>
      <c r="T910" s="19" t="e">
        <f>VLOOKUP(VLOOKUP($N$1,$X$4:$Y$11,2,FALSE)&amp;$S$1&amp;A910,作業ｼｰﾄ!$B$4:$N$709,12,FALSE)</f>
        <v>#N/A</v>
      </c>
      <c r="U910" s="29" t="e">
        <f>VLOOKUP(VLOOKUP($N$1,$X$4:$Y$11,2,FALSE)&amp;$S$1&amp;A910,作業ｼｰﾄ!$B$4:$N$709,13,FALSE)</f>
        <v>#N/A</v>
      </c>
    </row>
    <row r="911" spans="1:21" ht="15.75" hidden="1" customHeight="1" x14ac:dyDescent="0.15">
      <c r="A911" s="3">
        <v>908</v>
      </c>
      <c r="B911" s="3">
        <f>IF(COUNTIF($I$4:L911,I911)=1,1,0)</f>
        <v>0</v>
      </c>
      <c r="C911" s="3" t="str">
        <f>IF(B911=0,"",SUM($B$4:B911))</f>
        <v/>
      </c>
      <c r="D911" s="39" t="e">
        <f>VLOOKUP(VLOOKUP($N$1,$X$4:$Y$11,2,FALSE)&amp;$S$1&amp;A911,作業ｼｰﾄ!$B$4:$N$709,6,FALSE)</f>
        <v>#N/A</v>
      </c>
      <c r="E911" s="39"/>
      <c r="F911" s="39"/>
      <c r="G911" s="40" t="e">
        <f>VLOOKUP(VLOOKUP($N$1,$X$4:$Y$11,2,FALSE)&amp;$S$1&amp;A911,作業ｼｰﾄ!$B$4:$N$709,7,FALSE)</f>
        <v>#N/A</v>
      </c>
      <c r="H911" s="40"/>
      <c r="I911" s="38" t="e">
        <f>VLOOKUP(VLOOKUP($N$1,$X$4:$Y$11,2,FALSE)&amp;$S$1&amp;A911,作業ｼｰﾄ!$B$4:$N$709,8,FALSE)</f>
        <v>#N/A</v>
      </c>
      <c r="J911" s="38"/>
      <c r="K911" s="38"/>
      <c r="L911" s="38"/>
      <c r="M911" s="44" t="e">
        <f>VLOOKUP(VLOOKUP($N$1,$X$4:$Y$11,2,FALSE)&amp;$S$1&amp;A911,作業ｼｰﾄ!$B$4:$N$709,9,FALSE)</f>
        <v>#N/A</v>
      </c>
      <c r="N911" s="44"/>
      <c r="O911" s="44"/>
      <c r="P911" s="30" t="e">
        <f>VLOOKUP(VLOOKUP($N$1,$X$4:$Y$11,2,FALSE)&amp;$S$1&amp;A911,作業ｼｰﾄ!$B$4:$N$709,10,FALSE)</f>
        <v>#N/A</v>
      </c>
      <c r="Q911" s="39" t="e">
        <f>VLOOKUP(VLOOKUP($N$1,$X$4:$Y$11,2,FALSE)&amp;$S$1&amp;A911,作業ｼｰﾄ!$B$4:$N$709,11,FALSE)</f>
        <v>#N/A</v>
      </c>
      <c r="R911" s="39"/>
      <c r="S911" s="39"/>
      <c r="T911" s="19" t="e">
        <f>VLOOKUP(VLOOKUP($N$1,$X$4:$Y$11,2,FALSE)&amp;$S$1&amp;A911,作業ｼｰﾄ!$B$4:$N$709,12,FALSE)</f>
        <v>#N/A</v>
      </c>
      <c r="U911" s="29" t="e">
        <f>VLOOKUP(VLOOKUP($N$1,$X$4:$Y$11,2,FALSE)&amp;$S$1&amp;A911,作業ｼｰﾄ!$B$4:$N$709,13,FALSE)</f>
        <v>#N/A</v>
      </c>
    </row>
    <row r="912" spans="1:21" ht="15.75" hidden="1" customHeight="1" x14ac:dyDescent="0.15">
      <c r="A912" s="3">
        <v>909</v>
      </c>
      <c r="B912" s="3">
        <f>IF(COUNTIF($I$4:L912,I912)=1,1,0)</f>
        <v>0</v>
      </c>
      <c r="C912" s="3" t="str">
        <f>IF(B912=0,"",SUM($B$4:B912))</f>
        <v/>
      </c>
      <c r="D912" s="39" t="e">
        <f>VLOOKUP(VLOOKUP($N$1,$X$4:$Y$11,2,FALSE)&amp;$S$1&amp;A912,作業ｼｰﾄ!$B$4:$N$709,6,FALSE)</f>
        <v>#N/A</v>
      </c>
      <c r="E912" s="39"/>
      <c r="F912" s="39"/>
      <c r="G912" s="40" t="e">
        <f>VLOOKUP(VLOOKUP($N$1,$X$4:$Y$11,2,FALSE)&amp;$S$1&amp;A912,作業ｼｰﾄ!$B$4:$N$709,7,FALSE)</f>
        <v>#N/A</v>
      </c>
      <c r="H912" s="40"/>
      <c r="I912" s="38" t="e">
        <f>VLOOKUP(VLOOKUP($N$1,$X$4:$Y$11,2,FALSE)&amp;$S$1&amp;A912,作業ｼｰﾄ!$B$4:$N$709,8,FALSE)</f>
        <v>#N/A</v>
      </c>
      <c r="J912" s="38"/>
      <c r="K912" s="38"/>
      <c r="L912" s="38"/>
      <c r="M912" s="44" t="e">
        <f>VLOOKUP(VLOOKUP($N$1,$X$4:$Y$11,2,FALSE)&amp;$S$1&amp;A912,作業ｼｰﾄ!$B$4:$N$709,9,FALSE)</f>
        <v>#N/A</v>
      </c>
      <c r="N912" s="44"/>
      <c r="O912" s="44"/>
      <c r="P912" s="30" t="e">
        <f>VLOOKUP(VLOOKUP($N$1,$X$4:$Y$11,2,FALSE)&amp;$S$1&amp;A912,作業ｼｰﾄ!$B$4:$N$709,10,FALSE)</f>
        <v>#N/A</v>
      </c>
      <c r="Q912" s="39" t="e">
        <f>VLOOKUP(VLOOKUP($N$1,$X$4:$Y$11,2,FALSE)&amp;$S$1&amp;A912,作業ｼｰﾄ!$B$4:$N$709,11,FALSE)</f>
        <v>#N/A</v>
      </c>
      <c r="R912" s="39"/>
      <c r="S912" s="39"/>
      <c r="T912" s="19" t="e">
        <f>VLOOKUP(VLOOKUP($N$1,$X$4:$Y$11,2,FALSE)&amp;$S$1&amp;A912,作業ｼｰﾄ!$B$4:$N$709,12,FALSE)</f>
        <v>#N/A</v>
      </c>
      <c r="U912" s="29" t="e">
        <f>VLOOKUP(VLOOKUP($N$1,$X$4:$Y$11,2,FALSE)&amp;$S$1&amp;A912,作業ｼｰﾄ!$B$4:$N$709,13,FALSE)</f>
        <v>#N/A</v>
      </c>
    </row>
    <row r="913" spans="1:21" ht="15.75" hidden="1" customHeight="1" x14ac:dyDescent="0.15">
      <c r="A913" s="3">
        <v>910</v>
      </c>
      <c r="B913" s="3">
        <f>IF(COUNTIF($I$4:L913,I913)=1,1,0)</f>
        <v>0</v>
      </c>
      <c r="C913" s="3" t="str">
        <f>IF(B913=0,"",SUM($B$4:B913))</f>
        <v/>
      </c>
      <c r="D913" s="39" t="e">
        <f>VLOOKUP(VLOOKUP($N$1,$X$4:$Y$11,2,FALSE)&amp;$S$1&amp;A913,作業ｼｰﾄ!$B$4:$N$709,6,FALSE)</f>
        <v>#N/A</v>
      </c>
      <c r="E913" s="39"/>
      <c r="F913" s="39"/>
      <c r="G913" s="40" t="e">
        <f>VLOOKUP(VLOOKUP($N$1,$X$4:$Y$11,2,FALSE)&amp;$S$1&amp;A913,作業ｼｰﾄ!$B$4:$N$709,7,FALSE)</f>
        <v>#N/A</v>
      </c>
      <c r="H913" s="40"/>
      <c r="I913" s="38" t="e">
        <f>VLOOKUP(VLOOKUP($N$1,$X$4:$Y$11,2,FALSE)&amp;$S$1&amp;A913,作業ｼｰﾄ!$B$4:$N$709,8,FALSE)</f>
        <v>#N/A</v>
      </c>
      <c r="J913" s="38"/>
      <c r="K913" s="38"/>
      <c r="L913" s="38"/>
      <c r="M913" s="44" t="e">
        <f>VLOOKUP(VLOOKUP($N$1,$X$4:$Y$11,2,FALSE)&amp;$S$1&amp;A913,作業ｼｰﾄ!$B$4:$N$709,9,FALSE)</f>
        <v>#N/A</v>
      </c>
      <c r="N913" s="44"/>
      <c r="O913" s="44"/>
      <c r="P913" s="30" t="e">
        <f>VLOOKUP(VLOOKUP($N$1,$X$4:$Y$11,2,FALSE)&amp;$S$1&amp;A913,作業ｼｰﾄ!$B$4:$N$709,10,FALSE)</f>
        <v>#N/A</v>
      </c>
      <c r="Q913" s="39" t="e">
        <f>VLOOKUP(VLOOKUP($N$1,$X$4:$Y$11,2,FALSE)&amp;$S$1&amp;A913,作業ｼｰﾄ!$B$4:$N$709,11,FALSE)</f>
        <v>#N/A</v>
      </c>
      <c r="R913" s="39"/>
      <c r="S913" s="39"/>
      <c r="T913" s="19" t="e">
        <f>VLOOKUP(VLOOKUP($N$1,$X$4:$Y$11,2,FALSE)&amp;$S$1&amp;A913,作業ｼｰﾄ!$B$4:$N$709,12,FALSE)</f>
        <v>#N/A</v>
      </c>
      <c r="U913" s="29" t="e">
        <f>VLOOKUP(VLOOKUP($N$1,$X$4:$Y$11,2,FALSE)&amp;$S$1&amp;A913,作業ｼｰﾄ!$B$4:$N$709,13,FALSE)</f>
        <v>#N/A</v>
      </c>
    </row>
    <row r="914" spans="1:21" ht="15.75" hidden="1" customHeight="1" x14ac:dyDescent="0.15">
      <c r="A914" s="3">
        <v>911</v>
      </c>
      <c r="B914" s="3">
        <f>IF(COUNTIF($I$4:L914,I914)=1,1,0)</f>
        <v>0</v>
      </c>
      <c r="C914" s="3" t="str">
        <f>IF(B914=0,"",SUM($B$4:B914))</f>
        <v/>
      </c>
      <c r="D914" s="39" t="e">
        <f>VLOOKUP(VLOOKUP($N$1,$X$4:$Y$11,2,FALSE)&amp;$S$1&amp;A914,作業ｼｰﾄ!$B$4:$N$709,6,FALSE)</f>
        <v>#N/A</v>
      </c>
      <c r="E914" s="39"/>
      <c r="F914" s="39"/>
      <c r="G914" s="40" t="e">
        <f>VLOOKUP(VLOOKUP($N$1,$X$4:$Y$11,2,FALSE)&amp;$S$1&amp;A914,作業ｼｰﾄ!$B$4:$N$709,7,FALSE)</f>
        <v>#N/A</v>
      </c>
      <c r="H914" s="40"/>
      <c r="I914" s="38" t="e">
        <f>VLOOKUP(VLOOKUP($N$1,$X$4:$Y$11,2,FALSE)&amp;$S$1&amp;A914,作業ｼｰﾄ!$B$4:$N$709,8,FALSE)</f>
        <v>#N/A</v>
      </c>
      <c r="J914" s="38"/>
      <c r="K914" s="38"/>
      <c r="L914" s="38"/>
      <c r="M914" s="44" t="e">
        <f>VLOOKUP(VLOOKUP($N$1,$X$4:$Y$11,2,FALSE)&amp;$S$1&amp;A914,作業ｼｰﾄ!$B$4:$N$709,9,FALSE)</f>
        <v>#N/A</v>
      </c>
      <c r="N914" s="44"/>
      <c r="O914" s="44"/>
      <c r="P914" s="30" t="e">
        <f>VLOOKUP(VLOOKUP($N$1,$X$4:$Y$11,2,FALSE)&amp;$S$1&amp;A914,作業ｼｰﾄ!$B$4:$N$709,10,FALSE)</f>
        <v>#N/A</v>
      </c>
      <c r="Q914" s="39" t="e">
        <f>VLOOKUP(VLOOKUP($N$1,$X$4:$Y$11,2,FALSE)&amp;$S$1&amp;A914,作業ｼｰﾄ!$B$4:$N$709,11,FALSE)</f>
        <v>#N/A</v>
      </c>
      <c r="R914" s="39"/>
      <c r="S914" s="39"/>
      <c r="T914" s="19" t="e">
        <f>VLOOKUP(VLOOKUP($N$1,$X$4:$Y$11,2,FALSE)&amp;$S$1&amp;A914,作業ｼｰﾄ!$B$4:$N$709,12,FALSE)</f>
        <v>#N/A</v>
      </c>
      <c r="U914" s="29" t="e">
        <f>VLOOKUP(VLOOKUP($N$1,$X$4:$Y$11,2,FALSE)&amp;$S$1&amp;A914,作業ｼｰﾄ!$B$4:$N$709,13,FALSE)</f>
        <v>#N/A</v>
      </c>
    </row>
    <row r="915" spans="1:21" ht="15.75" hidden="1" customHeight="1" x14ac:dyDescent="0.15">
      <c r="A915" s="3">
        <v>912</v>
      </c>
      <c r="B915" s="3">
        <f>IF(COUNTIF($I$4:L915,I915)=1,1,0)</f>
        <v>0</v>
      </c>
      <c r="C915" s="3" t="str">
        <f>IF(B915=0,"",SUM($B$4:B915))</f>
        <v/>
      </c>
      <c r="D915" s="39" t="e">
        <f>VLOOKUP(VLOOKUP($N$1,$X$4:$Y$11,2,FALSE)&amp;$S$1&amp;A915,作業ｼｰﾄ!$B$4:$N$709,6,FALSE)</f>
        <v>#N/A</v>
      </c>
      <c r="E915" s="39"/>
      <c r="F915" s="39"/>
      <c r="G915" s="40" t="e">
        <f>VLOOKUP(VLOOKUP($N$1,$X$4:$Y$11,2,FALSE)&amp;$S$1&amp;A915,作業ｼｰﾄ!$B$4:$N$709,7,FALSE)</f>
        <v>#N/A</v>
      </c>
      <c r="H915" s="40"/>
      <c r="I915" s="38" t="e">
        <f>VLOOKUP(VLOOKUP($N$1,$X$4:$Y$11,2,FALSE)&amp;$S$1&amp;A915,作業ｼｰﾄ!$B$4:$N$709,8,FALSE)</f>
        <v>#N/A</v>
      </c>
      <c r="J915" s="38"/>
      <c r="K915" s="38"/>
      <c r="L915" s="38"/>
      <c r="M915" s="44" t="e">
        <f>VLOOKUP(VLOOKUP($N$1,$X$4:$Y$11,2,FALSE)&amp;$S$1&amp;A915,作業ｼｰﾄ!$B$4:$N$709,9,FALSE)</f>
        <v>#N/A</v>
      </c>
      <c r="N915" s="44"/>
      <c r="O915" s="44"/>
      <c r="P915" s="30" t="e">
        <f>VLOOKUP(VLOOKUP($N$1,$X$4:$Y$11,2,FALSE)&amp;$S$1&amp;A915,作業ｼｰﾄ!$B$4:$N$709,10,FALSE)</f>
        <v>#N/A</v>
      </c>
      <c r="Q915" s="39" t="e">
        <f>VLOOKUP(VLOOKUP($N$1,$X$4:$Y$11,2,FALSE)&amp;$S$1&amp;A915,作業ｼｰﾄ!$B$4:$N$709,11,FALSE)</f>
        <v>#N/A</v>
      </c>
      <c r="R915" s="39"/>
      <c r="S915" s="39"/>
      <c r="T915" s="19" t="e">
        <f>VLOOKUP(VLOOKUP($N$1,$X$4:$Y$11,2,FALSE)&amp;$S$1&amp;A915,作業ｼｰﾄ!$B$4:$N$709,12,FALSE)</f>
        <v>#N/A</v>
      </c>
      <c r="U915" s="29" t="e">
        <f>VLOOKUP(VLOOKUP($N$1,$X$4:$Y$11,2,FALSE)&amp;$S$1&amp;A915,作業ｼｰﾄ!$B$4:$N$709,13,FALSE)</f>
        <v>#N/A</v>
      </c>
    </row>
    <row r="916" spans="1:21" ht="15.75" hidden="1" customHeight="1" x14ac:dyDescent="0.15">
      <c r="A916" s="3">
        <v>913</v>
      </c>
      <c r="B916" s="3">
        <f>IF(COUNTIF($I$4:L916,I916)=1,1,0)</f>
        <v>0</v>
      </c>
      <c r="C916" s="3" t="str">
        <f>IF(B916=0,"",SUM($B$4:B916))</f>
        <v/>
      </c>
      <c r="D916" s="39" t="e">
        <f>VLOOKUP(VLOOKUP($N$1,$X$4:$Y$11,2,FALSE)&amp;$S$1&amp;A916,作業ｼｰﾄ!$B$4:$N$709,6,FALSE)</f>
        <v>#N/A</v>
      </c>
      <c r="E916" s="39"/>
      <c r="F916" s="39"/>
      <c r="G916" s="40" t="e">
        <f>VLOOKUP(VLOOKUP($N$1,$X$4:$Y$11,2,FALSE)&amp;$S$1&amp;A916,作業ｼｰﾄ!$B$4:$N$709,7,FALSE)</f>
        <v>#N/A</v>
      </c>
      <c r="H916" s="40"/>
      <c r="I916" s="38" t="e">
        <f>VLOOKUP(VLOOKUP($N$1,$X$4:$Y$11,2,FALSE)&amp;$S$1&amp;A916,作業ｼｰﾄ!$B$4:$N$709,8,FALSE)</f>
        <v>#N/A</v>
      </c>
      <c r="J916" s="38"/>
      <c r="K916" s="38"/>
      <c r="L916" s="38"/>
      <c r="M916" s="44" t="e">
        <f>VLOOKUP(VLOOKUP($N$1,$X$4:$Y$11,2,FALSE)&amp;$S$1&amp;A916,作業ｼｰﾄ!$B$4:$N$709,9,FALSE)</f>
        <v>#N/A</v>
      </c>
      <c r="N916" s="44"/>
      <c r="O916" s="44"/>
      <c r="P916" s="30" t="e">
        <f>VLOOKUP(VLOOKUP($N$1,$X$4:$Y$11,2,FALSE)&amp;$S$1&amp;A916,作業ｼｰﾄ!$B$4:$N$709,10,FALSE)</f>
        <v>#N/A</v>
      </c>
      <c r="Q916" s="39" t="e">
        <f>VLOOKUP(VLOOKUP($N$1,$X$4:$Y$11,2,FALSE)&amp;$S$1&amp;A916,作業ｼｰﾄ!$B$4:$N$709,11,FALSE)</f>
        <v>#N/A</v>
      </c>
      <c r="R916" s="39"/>
      <c r="S916" s="39"/>
      <c r="T916" s="19" t="e">
        <f>VLOOKUP(VLOOKUP($N$1,$X$4:$Y$11,2,FALSE)&amp;$S$1&amp;A916,作業ｼｰﾄ!$B$4:$N$709,12,FALSE)</f>
        <v>#N/A</v>
      </c>
      <c r="U916" s="29" t="e">
        <f>VLOOKUP(VLOOKUP($N$1,$X$4:$Y$11,2,FALSE)&amp;$S$1&amp;A916,作業ｼｰﾄ!$B$4:$N$709,13,FALSE)</f>
        <v>#N/A</v>
      </c>
    </row>
    <row r="917" spans="1:21" ht="15.75" hidden="1" customHeight="1" x14ac:dyDescent="0.15">
      <c r="A917" s="3">
        <v>914</v>
      </c>
      <c r="B917" s="3">
        <f>IF(COUNTIF($I$4:L917,I917)=1,1,0)</f>
        <v>0</v>
      </c>
      <c r="C917" s="3" t="str">
        <f>IF(B917=0,"",SUM($B$4:B917))</f>
        <v/>
      </c>
      <c r="D917" s="39" t="e">
        <f>VLOOKUP(VLOOKUP($N$1,$X$4:$Y$11,2,FALSE)&amp;$S$1&amp;A917,作業ｼｰﾄ!$B$4:$N$709,6,FALSE)</f>
        <v>#N/A</v>
      </c>
      <c r="E917" s="39"/>
      <c r="F917" s="39"/>
      <c r="G917" s="40" t="e">
        <f>VLOOKUP(VLOOKUP($N$1,$X$4:$Y$11,2,FALSE)&amp;$S$1&amp;A917,作業ｼｰﾄ!$B$4:$N$709,7,FALSE)</f>
        <v>#N/A</v>
      </c>
      <c r="H917" s="40"/>
      <c r="I917" s="38" t="e">
        <f>VLOOKUP(VLOOKUP($N$1,$X$4:$Y$11,2,FALSE)&amp;$S$1&amp;A917,作業ｼｰﾄ!$B$4:$N$709,8,FALSE)</f>
        <v>#N/A</v>
      </c>
      <c r="J917" s="38"/>
      <c r="K917" s="38"/>
      <c r="L917" s="38"/>
      <c r="M917" s="44" t="e">
        <f>VLOOKUP(VLOOKUP($N$1,$X$4:$Y$11,2,FALSE)&amp;$S$1&amp;A917,作業ｼｰﾄ!$B$4:$N$709,9,FALSE)</f>
        <v>#N/A</v>
      </c>
      <c r="N917" s="44"/>
      <c r="O917" s="44"/>
      <c r="P917" s="30" t="e">
        <f>VLOOKUP(VLOOKUP($N$1,$X$4:$Y$11,2,FALSE)&amp;$S$1&amp;A917,作業ｼｰﾄ!$B$4:$N$709,10,FALSE)</f>
        <v>#N/A</v>
      </c>
      <c r="Q917" s="39" t="e">
        <f>VLOOKUP(VLOOKUP($N$1,$X$4:$Y$11,2,FALSE)&amp;$S$1&amp;A917,作業ｼｰﾄ!$B$4:$N$709,11,FALSE)</f>
        <v>#N/A</v>
      </c>
      <c r="R917" s="39"/>
      <c r="S917" s="39"/>
      <c r="T917" s="19" t="e">
        <f>VLOOKUP(VLOOKUP($N$1,$X$4:$Y$11,2,FALSE)&amp;$S$1&amp;A917,作業ｼｰﾄ!$B$4:$N$709,12,FALSE)</f>
        <v>#N/A</v>
      </c>
      <c r="U917" s="29" t="e">
        <f>VLOOKUP(VLOOKUP($N$1,$X$4:$Y$11,2,FALSE)&amp;$S$1&amp;A917,作業ｼｰﾄ!$B$4:$N$709,13,FALSE)</f>
        <v>#N/A</v>
      </c>
    </row>
    <row r="918" spans="1:21" ht="15.75" hidden="1" customHeight="1" x14ac:dyDescent="0.15">
      <c r="A918" s="3">
        <v>915</v>
      </c>
      <c r="B918" s="3">
        <f>IF(COUNTIF($I$4:L918,I918)=1,1,0)</f>
        <v>0</v>
      </c>
      <c r="C918" s="3" t="str">
        <f>IF(B918=0,"",SUM($B$4:B918))</f>
        <v/>
      </c>
      <c r="D918" s="39" t="e">
        <f>VLOOKUP(VLOOKUP($N$1,$X$4:$Y$11,2,FALSE)&amp;$S$1&amp;A918,作業ｼｰﾄ!$B$4:$N$709,6,FALSE)</f>
        <v>#N/A</v>
      </c>
      <c r="E918" s="39"/>
      <c r="F918" s="39"/>
      <c r="G918" s="40" t="e">
        <f>VLOOKUP(VLOOKUP($N$1,$X$4:$Y$11,2,FALSE)&amp;$S$1&amp;A918,作業ｼｰﾄ!$B$4:$N$709,7,FALSE)</f>
        <v>#N/A</v>
      </c>
      <c r="H918" s="40"/>
      <c r="I918" s="38" t="e">
        <f>VLOOKUP(VLOOKUP($N$1,$X$4:$Y$11,2,FALSE)&amp;$S$1&amp;A918,作業ｼｰﾄ!$B$4:$N$709,8,FALSE)</f>
        <v>#N/A</v>
      </c>
      <c r="J918" s="38"/>
      <c r="K918" s="38"/>
      <c r="L918" s="38"/>
      <c r="M918" s="44" t="e">
        <f>VLOOKUP(VLOOKUP($N$1,$X$4:$Y$11,2,FALSE)&amp;$S$1&amp;A918,作業ｼｰﾄ!$B$4:$N$709,9,FALSE)</f>
        <v>#N/A</v>
      </c>
      <c r="N918" s="44"/>
      <c r="O918" s="44"/>
      <c r="P918" s="30" t="e">
        <f>VLOOKUP(VLOOKUP($N$1,$X$4:$Y$11,2,FALSE)&amp;$S$1&amp;A918,作業ｼｰﾄ!$B$4:$N$709,10,FALSE)</f>
        <v>#N/A</v>
      </c>
      <c r="Q918" s="39" t="e">
        <f>VLOOKUP(VLOOKUP($N$1,$X$4:$Y$11,2,FALSE)&amp;$S$1&amp;A918,作業ｼｰﾄ!$B$4:$N$709,11,FALSE)</f>
        <v>#N/A</v>
      </c>
      <c r="R918" s="39"/>
      <c r="S918" s="39"/>
      <c r="T918" s="19" t="e">
        <f>VLOOKUP(VLOOKUP($N$1,$X$4:$Y$11,2,FALSE)&amp;$S$1&amp;A918,作業ｼｰﾄ!$B$4:$N$709,12,FALSE)</f>
        <v>#N/A</v>
      </c>
      <c r="U918" s="29" t="e">
        <f>VLOOKUP(VLOOKUP($N$1,$X$4:$Y$11,2,FALSE)&amp;$S$1&amp;A918,作業ｼｰﾄ!$B$4:$N$709,13,FALSE)</f>
        <v>#N/A</v>
      </c>
    </row>
    <row r="919" spans="1:21" ht="15.75" hidden="1" customHeight="1" x14ac:dyDescent="0.15">
      <c r="A919" s="3">
        <v>916</v>
      </c>
      <c r="B919" s="3">
        <f>IF(COUNTIF($I$4:L919,I919)=1,1,0)</f>
        <v>0</v>
      </c>
      <c r="C919" s="3" t="str">
        <f>IF(B919=0,"",SUM($B$4:B919))</f>
        <v/>
      </c>
      <c r="D919" s="39" t="e">
        <f>VLOOKUP(VLOOKUP($N$1,$X$4:$Y$11,2,FALSE)&amp;$S$1&amp;A919,作業ｼｰﾄ!$B$4:$N$709,6,FALSE)</f>
        <v>#N/A</v>
      </c>
      <c r="E919" s="39"/>
      <c r="F919" s="39"/>
      <c r="G919" s="40" t="e">
        <f>VLOOKUP(VLOOKUP($N$1,$X$4:$Y$11,2,FALSE)&amp;$S$1&amp;A919,作業ｼｰﾄ!$B$4:$N$709,7,FALSE)</f>
        <v>#N/A</v>
      </c>
      <c r="H919" s="40"/>
      <c r="I919" s="38" t="e">
        <f>VLOOKUP(VLOOKUP($N$1,$X$4:$Y$11,2,FALSE)&amp;$S$1&amp;A919,作業ｼｰﾄ!$B$4:$N$709,8,FALSE)</f>
        <v>#N/A</v>
      </c>
      <c r="J919" s="38"/>
      <c r="K919" s="38"/>
      <c r="L919" s="38"/>
      <c r="M919" s="44" t="e">
        <f>VLOOKUP(VLOOKUP($N$1,$X$4:$Y$11,2,FALSE)&amp;$S$1&amp;A919,作業ｼｰﾄ!$B$4:$N$709,9,FALSE)</f>
        <v>#N/A</v>
      </c>
      <c r="N919" s="44"/>
      <c r="O919" s="44"/>
      <c r="P919" s="30" t="e">
        <f>VLOOKUP(VLOOKUP($N$1,$X$4:$Y$11,2,FALSE)&amp;$S$1&amp;A919,作業ｼｰﾄ!$B$4:$N$709,10,FALSE)</f>
        <v>#N/A</v>
      </c>
      <c r="Q919" s="39" t="e">
        <f>VLOOKUP(VLOOKUP($N$1,$X$4:$Y$11,2,FALSE)&amp;$S$1&amp;A919,作業ｼｰﾄ!$B$4:$N$709,11,FALSE)</f>
        <v>#N/A</v>
      </c>
      <c r="R919" s="39"/>
      <c r="S919" s="39"/>
      <c r="T919" s="19" t="e">
        <f>VLOOKUP(VLOOKUP($N$1,$X$4:$Y$11,2,FALSE)&amp;$S$1&amp;A919,作業ｼｰﾄ!$B$4:$N$709,12,FALSE)</f>
        <v>#N/A</v>
      </c>
      <c r="U919" s="29" t="e">
        <f>VLOOKUP(VLOOKUP($N$1,$X$4:$Y$11,2,FALSE)&amp;$S$1&amp;A919,作業ｼｰﾄ!$B$4:$N$709,13,FALSE)</f>
        <v>#N/A</v>
      </c>
    </row>
    <row r="920" spans="1:21" ht="15.75" hidden="1" customHeight="1" x14ac:dyDescent="0.15">
      <c r="A920" s="3">
        <v>917</v>
      </c>
      <c r="B920" s="3">
        <f>IF(COUNTIF($I$4:L920,I920)=1,1,0)</f>
        <v>0</v>
      </c>
      <c r="C920" s="3" t="str">
        <f>IF(B920=0,"",SUM($B$4:B920))</f>
        <v/>
      </c>
      <c r="D920" s="39" t="e">
        <f>VLOOKUP(VLOOKUP($N$1,$X$4:$Y$11,2,FALSE)&amp;$S$1&amp;A920,作業ｼｰﾄ!$B$4:$N$709,6,FALSE)</f>
        <v>#N/A</v>
      </c>
      <c r="E920" s="39"/>
      <c r="F920" s="39"/>
      <c r="G920" s="40" t="e">
        <f>VLOOKUP(VLOOKUP($N$1,$X$4:$Y$11,2,FALSE)&amp;$S$1&amp;A920,作業ｼｰﾄ!$B$4:$N$709,7,FALSE)</f>
        <v>#N/A</v>
      </c>
      <c r="H920" s="40"/>
      <c r="I920" s="38" t="e">
        <f>VLOOKUP(VLOOKUP($N$1,$X$4:$Y$11,2,FALSE)&amp;$S$1&amp;A920,作業ｼｰﾄ!$B$4:$N$709,8,FALSE)</f>
        <v>#N/A</v>
      </c>
      <c r="J920" s="38"/>
      <c r="K920" s="38"/>
      <c r="L920" s="38"/>
      <c r="M920" s="44" t="e">
        <f>VLOOKUP(VLOOKUP($N$1,$X$4:$Y$11,2,FALSE)&amp;$S$1&amp;A920,作業ｼｰﾄ!$B$4:$N$709,9,FALSE)</f>
        <v>#N/A</v>
      </c>
      <c r="N920" s="44"/>
      <c r="O920" s="44"/>
      <c r="P920" s="30" t="e">
        <f>VLOOKUP(VLOOKUP($N$1,$X$4:$Y$11,2,FALSE)&amp;$S$1&amp;A920,作業ｼｰﾄ!$B$4:$N$709,10,FALSE)</f>
        <v>#N/A</v>
      </c>
      <c r="Q920" s="39" t="e">
        <f>VLOOKUP(VLOOKUP($N$1,$X$4:$Y$11,2,FALSE)&amp;$S$1&amp;A920,作業ｼｰﾄ!$B$4:$N$709,11,FALSE)</f>
        <v>#N/A</v>
      </c>
      <c r="R920" s="39"/>
      <c r="S920" s="39"/>
      <c r="T920" s="19" t="e">
        <f>VLOOKUP(VLOOKUP($N$1,$X$4:$Y$11,2,FALSE)&amp;$S$1&amp;A920,作業ｼｰﾄ!$B$4:$N$709,12,FALSE)</f>
        <v>#N/A</v>
      </c>
      <c r="U920" s="29" t="e">
        <f>VLOOKUP(VLOOKUP($N$1,$X$4:$Y$11,2,FALSE)&amp;$S$1&amp;A920,作業ｼｰﾄ!$B$4:$N$709,13,FALSE)</f>
        <v>#N/A</v>
      </c>
    </row>
    <row r="921" spans="1:21" ht="15.75" hidden="1" customHeight="1" x14ac:dyDescent="0.15">
      <c r="A921" s="3">
        <v>918</v>
      </c>
      <c r="B921" s="3">
        <f>IF(COUNTIF($I$4:L921,I921)=1,1,0)</f>
        <v>0</v>
      </c>
      <c r="C921" s="3" t="str">
        <f>IF(B921=0,"",SUM($B$4:B921))</f>
        <v/>
      </c>
      <c r="D921" s="39" t="e">
        <f>VLOOKUP(VLOOKUP($N$1,$X$4:$Y$11,2,FALSE)&amp;$S$1&amp;A921,作業ｼｰﾄ!$B$4:$N$709,6,FALSE)</f>
        <v>#N/A</v>
      </c>
      <c r="E921" s="39"/>
      <c r="F921" s="39"/>
      <c r="G921" s="40" t="e">
        <f>VLOOKUP(VLOOKUP($N$1,$X$4:$Y$11,2,FALSE)&amp;$S$1&amp;A921,作業ｼｰﾄ!$B$4:$N$709,7,FALSE)</f>
        <v>#N/A</v>
      </c>
      <c r="H921" s="40"/>
      <c r="I921" s="38" t="e">
        <f>VLOOKUP(VLOOKUP($N$1,$X$4:$Y$11,2,FALSE)&amp;$S$1&amp;A921,作業ｼｰﾄ!$B$4:$N$709,8,FALSE)</f>
        <v>#N/A</v>
      </c>
      <c r="J921" s="38"/>
      <c r="K921" s="38"/>
      <c r="L921" s="38"/>
      <c r="M921" s="44" t="e">
        <f>VLOOKUP(VLOOKUP($N$1,$X$4:$Y$11,2,FALSE)&amp;$S$1&amp;A921,作業ｼｰﾄ!$B$4:$N$709,9,FALSE)</f>
        <v>#N/A</v>
      </c>
      <c r="N921" s="44"/>
      <c r="O921" s="44"/>
      <c r="P921" s="30" t="e">
        <f>VLOOKUP(VLOOKUP($N$1,$X$4:$Y$11,2,FALSE)&amp;$S$1&amp;A921,作業ｼｰﾄ!$B$4:$N$709,10,FALSE)</f>
        <v>#N/A</v>
      </c>
      <c r="Q921" s="39" t="e">
        <f>VLOOKUP(VLOOKUP($N$1,$X$4:$Y$11,2,FALSE)&amp;$S$1&amp;A921,作業ｼｰﾄ!$B$4:$N$709,11,FALSE)</f>
        <v>#N/A</v>
      </c>
      <c r="R921" s="39"/>
      <c r="S921" s="39"/>
      <c r="T921" s="19" t="e">
        <f>VLOOKUP(VLOOKUP($N$1,$X$4:$Y$11,2,FALSE)&amp;$S$1&amp;A921,作業ｼｰﾄ!$B$4:$N$709,12,FALSE)</f>
        <v>#N/A</v>
      </c>
      <c r="U921" s="29" t="e">
        <f>VLOOKUP(VLOOKUP($N$1,$X$4:$Y$11,2,FALSE)&amp;$S$1&amp;A921,作業ｼｰﾄ!$B$4:$N$709,13,FALSE)</f>
        <v>#N/A</v>
      </c>
    </row>
    <row r="922" spans="1:21" ht="15.75" hidden="1" customHeight="1" x14ac:dyDescent="0.15">
      <c r="A922" s="3">
        <v>919</v>
      </c>
      <c r="B922" s="3">
        <f>IF(COUNTIF($I$4:L922,I922)=1,1,0)</f>
        <v>0</v>
      </c>
      <c r="C922" s="3" t="str">
        <f>IF(B922=0,"",SUM($B$4:B922))</f>
        <v/>
      </c>
      <c r="D922" s="39" t="e">
        <f>VLOOKUP(VLOOKUP($N$1,$X$4:$Y$11,2,FALSE)&amp;$S$1&amp;A922,作業ｼｰﾄ!$B$4:$N$709,6,FALSE)</f>
        <v>#N/A</v>
      </c>
      <c r="E922" s="39"/>
      <c r="F922" s="39"/>
      <c r="G922" s="40" t="e">
        <f>VLOOKUP(VLOOKUP($N$1,$X$4:$Y$11,2,FALSE)&amp;$S$1&amp;A922,作業ｼｰﾄ!$B$4:$N$709,7,FALSE)</f>
        <v>#N/A</v>
      </c>
      <c r="H922" s="40"/>
      <c r="I922" s="38" t="e">
        <f>VLOOKUP(VLOOKUP($N$1,$X$4:$Y$11,2,FALSE)&amp;$S$1&amp;A922,作業ｼｰﾄ!$B$4:$N$709,8,FALSE)</f>
        <v>#N/A</v>
      </c>
      <c r="J922" s="38"/>
      <c r="K922" s="38"/>
      <c r="L922" s="38"/>
      <c r="M922" s="44" t="e">
        <f>VLOOKUP(VLOOKUP($N$1,$X$4:$Y$11,2,FALSE)&amp;$S$1&amp;A922,作業ｼｰﾄ!$B$4:$N$709,9,FALSE)</f>
        <v>#N/A</v>
      </c>
      <c r="N922" s="44"/>
      <c r="O922" s="44"/>
      <c r="P922" s="30" t="e">
        <f>VLOOKUP(VLOOKUP($N$1,$X$4:$Y$11,2,FALSE)&amp;$S$1&amp;A922,作業ｼｰﾄ!$B$4:$N$709,10,FALSE)</f>
        <v>#N/A</v>
      </c>
      <c r="Q922" s="39" t="e">
        <f>VLOOKUP(VLOOKUP($N$1,$X$4:$Y$11,2,FALSE)&amp;$S$1&amp;A922,作業ｼｰﾄ!$B$4:$N$709,11,FALSE)</f>
        <v>#N/A</v>
      </c>
      <c r="R922" s="39"/>
      <c r="S922" s="39"/>
      <c r="T922" s="19" t="e">
        <f>VLOOKUP(VLOOKUP($N$1,$X$4:$Y$11,2,FALSE)&amp;$S$1&amp;A922,作業ｼｰﾄ!$B$4:$N$709,12,FALSE)</f>
        <v>#N/A</v>
      </c>
      <c r="U922" s="29" t="e">
        <f>VLOOKUP(VLOOKUP($N$1,$X$4:$Y$11,2,FALSE)&amp;$S$1&amp;A922,作業ｼｰﾄ!$B$4:$N$709,13,FALSE)</f>
        <v>#N/A</v>
      </c>
    </row>
    <row r="923" spans="1:21" ht="15.75" hidden="1" customHeight="1" x14ac:dyDescent="0.15">
      <c r="A923" s="3">
        <v>920</v>
      </c>
      <c r="B923" s="3">
        <f>IF(COUNTIF($I$4:L923,I923)=1,1,0)</f>
        <v>0</v>
      </c>
      <c r="C923" s="3" t="str">
        <f>IF(B923=0,"",SUM($B$4:B923))</f>
        <v/>
      </c>
      <c r="D923" s="39" t="e">
        <f>VLOOKUP(VLOOKUP($N$1,$X$4:$Y$11,2,FALSE)&amp;$S$1&amp;A923,作業ｼｰﾄ!$B$4:$N$709,6,FALSE)</f>
        <v>#N/A</v>
      </c>
      <c r="E923" s="39"/>
      <c r="F923" s="39"/>
      <c r="G923" s="40" t="e">
        <f>VLOOKUP(VLOOKUP($N$1,$X$4:$Y$11,2,FALSE)&amp;$S$1&amp;A923,作業ｼｰﾄ!$B$4:$N$709,7,FALSE)</f>
        <v>#N/A</v>
      </c>
      <c r="H923" s="40"/>
      <c r="I923" s="38" t="e">
        <f>VLOOKUP(VLOOKUP($N$1,$X$4:$Y$11,2,FALSE)&amp;$S$1&amp;A923,作業ｼｰﾄ!$B$4:$N$709,8,FALSE)</f>
        <v>#N/A</v>
      </c>
      <c r="J923" s="38"/>
      <c r="K923" s="38"/>
      <c r="L923" s="38"/>
      <c r="M923" s="44" t="e">
        <f>VLOOKUP(VLOOKUP($N$1,$X$4:$Y$11,2,FALSE)&amp;$S$1&amp;A923,作業ｼｰﾄ!$B$4:$N$709,9,FALSE)</f>
        <v>#N/A</v>
      </c>
      <c r="N923" s="44"/>
      <c r="O923" s="44"/>
      <c r="P923" s="30" t="e">
        <f>VLOOKUP(VLOOKUP($N$1,$X$4:$Y$11,2,FALSE)&amp;$S$1&amp;A923,作業ｼｰﾄ!$B$4:$N$709,10,FALSE)</f>
        <v>#N/A</v>
      </c>
      <c r="Q923" s="39" t="e">
        <f>VLOOKUP(VLOOKUP($N$1,$X$4:$Y$11,2,FALSE)&amp;$S$1&amp;A923,作業ｼｰﾄ!$B$4:$N$709,11,FALSE)</f>
        <v>#N/A</v>
      </c>
      <c r="R923" s="39"/>
      <c r="S923" s="39"/>
      <c r="T923" s="19" t="e">
        <f>VLOOKUP(VLOOKUP($N$1,$X$4:$Y$11,2,FALSE)&amp;$S$1&amp;A923,作業ｼｰﾄ!$B$4:$N$709,12,FALSE)</f>
        <v>#N/A</v>
      </c>
      <c r="U923" s="29" t="e">
        <f>VLOOKUP(VLOOKUP($N$1,$X$4:$Y$11,2,FALSE)&amp;$S$1&amp;A923,作業ｼｰﾄ!$B$4:$N$709,13,FALSE)</f>
        <v>#N/A</v>
      </c>
    </row>
    <row r="924" spans="1:21" ht="15.75" hidden="1" customHeight="1" x14ac:dyDescent="0.15">
      <c r="A924" s="3">
        <v>921</v>
      </c>
      <c r="B924" s="3">
        <f>IF(COUNTIF($I$4:L924,I924)=1,1,0)</f>
        <v>0</v>
      </c>
      <c r="C924" s="3" t="str">
        <f>IF(B924=0,"",SUM($B$4:B924))</f>
        <v/>
      </c>
      <c r="D924" s="39" t="e">
        <f>VLOOKUP(VLOOKUP($N$1,$X$4:$Y$11,2,FALSE)&amp;$S$1&amp;A924,作業ｼｰﾄ!$B$4:$N$709,6,FALSE)</f>
        <v>#N/A</v>
      </c>
      <c r="E924" s="39"/>
      <c r="F924" s="39"/>
      <c r="G924" s="40" t="e">
        <f>VLOOKUP(VLOOKUP($N$1,$X$4:$Y$11,2,FALSE)&amp;$S$1&amp;A924,作業ｼｰﾄ!$B$4:$N$709,7,FALSE)</f>
        <v>#N/A</v>
      </c>
      <c r="H924" s="40"/>
      <c r="I924" s="38" t="e">
        <f>VLOOKUP(VLOOKUP($N$1,$X$4:$Y$11,2,FALSE)&amp;$S$1&amp;A924,作業ｼｰﾄ!$B$4:$N$709,8,FALSE)</f>
        <v>#N/A</v>
      </c>
      <c r="J924" s="38"/>
      <c r="K924" s="38"/>
      <c r="L924" s="38"/>
      <c r="M924" s="44" t="e">
        <f>VLOOKUP(VLOOKUP($N$1,$X$4:$Y$11,2,FALSE)&amp;$S$1&amp;A924,作業ｼｰﾄ!$B$4:$N$709,9,FALSE)</f>
        <v>#N/A</v>
      </c>
      <c r="N924" s="44"/>
      <c r="O924" s="44"/>
      <c r="P924" s="30" t="e">
        <f>VLOOKUP(VLOOKUP($N$1,$X$4:$Y$11,2,FALSE)&amp;$S$1&amp;A924,作業ｼｰﾄ!$B$4:$N$709,10,FALSE)</f>
        <v>#N/A</v>
      </c>
      <c r="Q924" s="39" t="e">
        <f>VLOOKUP(VLOOKUP($N$1,$X$4:$Y$11,2,FALSE)&amp;$S$1&amp;A924,作業ｼｰﾄ!$B$4:$N$709,11,FALSE)</f>
        <v>#N/A</v>
      </c>
      <c r="R924" s="39"/>
      <c r="S924" s="39"/>
      <c r="T924" s="19" t="e">
        <f>VLOOKUP(VLOOKUP($N$1,$X$4:$Y$11,2,FALSE)&amp;$S$1&amp;A924,作業ｼｰﾄ!$B$4:$N$709,12,FALSE)</f>
        <v>#N/A</v>
      </c>
      <c r="U924" s="29" t="e">
        <f>VLOOKUP(VLOOKUP($N$1,$X$4:$Y$11,2,FALSE)&amp;$S$1&amp;A924,作業ｼｰﾄ!$B$4:$N$709,13,FALSE)</f>
        <v>#N/A</v>
      </c>
    </row>
    <row r="925" spans="1:21" ht="15.75" hidden="1" customHeight="1" x14ac:dyDescent="0.15">
      <c r="A925" s="3">
        <v>922</v>
      </c>
      <c r="B925" s="3">
        <f>IF(COUNTIF($I$4:L925,I925)=1,1,0)</f>
        <v>0</v>
      </c>
      <c r="C925" s="3" t="str">
        <f>IF(B925=0,"",SUM($B$4:B925))</f>
        <v/>
      </c>
      <c r="D925" s="39" t="e">
        <f>VLOOKUP(VLOOKUP($N$1,$X$4:$Y$11,2,FALSE)&amp;$S$1&amp;A925,作業ｼｰﾄ!$B$4:$N$709,6,FALSE)</f>
        <v>#N/A</v>
      </c>
      <c r="E925" s="39"/>
      <c r="F925" s="39"/>
      <c r="G925" s="40" t="e">
        <f>VLOOKUP(VLOOKUP($N$1,$X$4:$Y$11,2,FALSE)&amp;$S$1&amp;A925,作業ｼｰﾄ!$B$4:$N$709,7,FALSE)</f>
        <v>#N/A</v>
      </c>
      <c r="H925" s="40"/>
      <c r="I925" s="38" t="e">
        <f>VLOOKUP(VLOOKUP($N$1,$X$4:$Y$11,2,FALSE)&amp;$S$1&amp;A925,作業ｼｰﾄ!$B$4:$N$709,8,FALSE)</f>
        <v>#N/A</v>
      </c>
      <c r="J925" s="38"/>
      <c r="K925" s="38"/>
      <c r="L925" s="38"/>
      <c r="M925" s="44" t="e">
        <f>VLOOKUP(VLOOKUP($N$1,$X$4:$Y$11,2,FALSE)&amp;$S$1&amp;A925,作業ｼｰﾄ!$B$4:$N$709,9,FALSE)</f>
        <v>#N/A</v>
      </c>
      <c r="N925" s="44"/>
      <c r="O925" s="44"/>
      <c r="P925" s="30" t="e">
        <f>VLOOKUP(VLOOKUP($N$1,$X$4:$Y$11,2,FALSE)&amp;$S$1&amp;A925,作業ｼｰﾄ!$B$4:$N$709,10,FALSE)</f>
        <v>#N/A</v>
      </c>
      <c r="Q925" s="39" t="e">
        <f>VLOOKUP(VLOOKUP($N$1,$X$4:$Y$11,2,FALSE)&amp;$S$1&amp;A925,作業ｼｰﾄ!$B$4:$N$709,11,FALSE)</f>
        <v>#N/A</v>
      </c>
      <c r="R925" s="39"/>
      <c r="S925" s="39"/>
      <c r="T925" s="19" t="e">
        <f>VLOOKUP(VLOOKUP($N$1,$X$4:$Y$11,2,FALSE)&amp;$S$1&amp;A925,作業ｼｰﾄ!$B$4:$N$709,12,FALSE)</f>
        <v>#N/A</v>
      </c>
      <c r="U925" s="29" t="e">
        <f>VLOOKUP(VLOOKUP($N$1,$X$4:$Y$11,2,FALSE)&amp;$S$1&amp;A925,作業ｼｰﾄ!$B$4:$N$709,13,FALSE)</f>
        <v>#N/A</v>
      </c>
    </row>
    <row r="926" spans="1:21" ht="15.75" hidden="1" customHeight="1" x14ac:dyDescent="0.15">
      <c r="A926" s="3">
        <v>923</v>
      </c>
      <c r="B926" s="3">
        <f>IF(COUNTIF($I$4:L926,I926)=1,1,0)</f>
        <v>0</v>
      </c>
      <c r="C926" s="3" t="str">
        <f>IF(B926=0,"",SUM($B$4:B926))</f>
        <v/>
      </c>
      <c r="D926" s="39" t="e">
        <f>VLOOKUP(VLOOKUP($N$1,$X$4:$Y$11,2,FALSE)&amp;$S$1&amp;A926,作業ｼｰﾄ!$B$4:$N$709,6,FALSE)</f>
        <v>#N/A</v>
      </c>
      <c r="E926" s="39"/>
      <c r="F926" s="39"/>
      <c r="G926" s="40" t="e">
        <f>VLOOKUP(VLOOKUP($N$1,$X$4:$Y$11,2,FALSE)&amp;$S$1&amp;A926,作業ｼｰﾄ!$B$4:$N$709,7,FALSE)</f>
        <v>#N/A</v>
      </c>
      <c r="H926" s="40"/>
      <c r="I926" s="38" t="e">
        <f>VLOOKUP(VLOOKUP($N$1,$X$4:$Y$11,2,FALSE)&amp;$S$1&amp;A926,作業ｼｰﾄ!$B$4:$N$709,8,FALSE)</f>
        <v>#N/A</v>
      </c>
      <c r="J926" s="38"/>
      <c r="K926" s="38"/>
      <c r="L926" s="38"/>
      <c r="M926" s="44" t="e">
        <f>VLOOKUP(VLOOKUP($N$1,$X$4:$Y$11,2,FALSE)&amp;$S$1&amp;A926,作業ｼｰﾄ!$B$4:$N$709,9,FALSE)</f>
        <v>#N/A</v>
      </c>
      <c r="N926" s="44"/>
      <c r="O926" s="44"/>
      <c r="P926" s="30" t="e">
        <f>VLOOKUP(VLOOKUP($N$1,$X$4:$Y$11,2,FALSE)&amp;$S$1&amp;A926,作業ｼｰﾄ!$B$4:$N$709,10,FALSE)</f>
        <v>#N/A</v>
      </c>
      <c r="Q926" s="39" t="e">
        <f>VLOOKUP(VLOOKUP($N$1,$X$4:$Y$11,2,FALSE)&amp;$S$1&amp;A926,作業ｼｰﾄ!$B$4:$N$709,11,FALSE)</f>
        <v>#N/A</v>
      </c>
      <c r="R926" s="39"/>
      <c r="S926" s="39"/>
      <c r="T926" s="19" t="e">
        <f>VLOOKUP(VLOOKUP($N$1,$X$4:$Y$11,2,FALSE)&amp;$S$1&amp;A926,作業ｼｰﾄ!$B$4:$N$709,12,FALSE)</f>
        <v>#N/A</v>
      </c>
      <c r="U926" s="29" t="e">
        <f>VLOOKUP(VLOOKUP($N$1,$X$4:$Y$11,2,FALSE)&amp;$S$1&amp;A926,作業ｼｰﾄ!$B$4:$N$709,13,FALSE)</f>
        <v>#N/A</v>
      </c>
    </row>
    <row r="927" spans="1:21" ht="15.75" hidden="1" customHeight="1" x14ac:dyDescent="0.15">
      <c r="A927" s="3">
        <v>924</v>
      </c>
      <c r="B927" s="3">
        <f>IF(COUNTIF($I$4:L927,I927)=1,1,0)</f>
        <v>0</v>
      </c>
      <c r="C927" s="3" t="str">
        <f>IF(B927=0,"",SUM($B$4:B927))</f>
        <v/>
      </c>
      <c r="D927" s="39" t="e">
        <f>VLOOKUP(VLOOKUP($N$1,$X$4:$Y$11,2,FALSE)&amp;$S$1&amp;A927,作業ｼｰﾄ!$B$4:$N$709,6,FALSE)</f>
        <v>#N/A</v>
      </c>
      <c r="E927" s="39"/>
      <c r="F927" s="39"/>
      <c r="G927" s="40" t="e">
        <f>VLOOKUP(VLOOKUP($N$1,$X$4:$Y$11,2,FALSE)&amp;$S$1&amp;A927,作業ｼｰﾄ!$B$4:$N$709,7,FALSE)</f>
        <v>#N/A</v>
      </c>
      <c r="H927" s="40"/>
      <c r="I927" s="38" t="e">
        <f>VLOOKUP(VLOOKUP($N$1,$X$4:$Y$11,2,FALSE)&amp;$S$1&amp;A927,作業ｼｰﾄ!$B$4:$N$709,8,FALSE)</f>
        <v>#N/A</v>
      </c>
      <c r="J927" s="38"/>
      <c r="K927" s="38"/>
      <c r="L927" s="38"/>
      <c r="M927" s="44" t="e">
        <f>VLOOKUP(VLOOKUP($N$1,$X$4:$Y$11,2,FALSE)&amp;$S$1&amp;A927,作業ｼｰﾄ!$B$4:$N$709,9,FALSE)</f>
        <v>#N/A</v>
      </c>
      <c r="N927" s="44"/>
      <c r="O927" s="44"/>
      <c r="P927" s="30" t="e">
        <f>VLOOKUP(VLOOKUP($N$1,$X$4:$Y$11,2,FALSE)&amp;$S$1&amp;A927,作業ｼｰﾄ!$B$4:$N$709,10,FALSE)</f>
        <v>#N/A</v>
      </c>
      <c r="Q927" s="39" t="e">
        <f>VLOOKUP(VLOOKUP($N$1,$X$4:$Y$11,2,FALSE)&amp;$S$1&amp;A927,作業ｼｰﾄ!$B$4:$N$709,11,FALSE)</f>
        <v>#N/A</v>
      </c>
      <c r="R927" s="39"/>
      <c r="S927" s="39"/>
      <c r="T927" s="19" t="e">
        <f>VLOOKUP(VLOOKUP($N$1,$X$4:$Y$11,2,FALSE)&amp;$S$1&amp;A927,作業ｼｰﾄ!$B$4:$N$709,12,FALSE)</f>
        <v>#N/A</v>
      </c>
      <c r="U927" s="29" t="e">
        <f>VLOOKUP(VLOOKUP($N$1,$X$4:$Y$11,2,FALSE)&amp;$S$1&amp;A927,作業ｼｰﾄ!$B$4:$N$709,13,FALSE)</f>
        <v>#N/A</v>
      </c>
    </row>
    <row r="928" spans="1:21" ht="15.75" hidden="1" customHeight="1" x14ac:dyDescent="0.15">
      <c r="A928" s="3">
        <v>925</v>
      </c>
      <c r="B928" s="3">
        <f>IF(COUNTIF($I$4:L928,I928)=1,1,0)</f>
        <v>0</v>
      </c>
      <c r="C928" s="3" t="str">
        <f>IF(B928=0,"",SUM($B$4:B928))</f>
        <v/>
      </c>
      <c r="D928" s="39" t="e">
        <f>VLOOKUP(VLOOKUP($N$1,$X$4:$Y$11,2,FALSE)&amp;$S$1&amp;A928,作業ｼｰﾄ!$B$4:$N$709,6,FALSE)</f>
        <v>#N/A</v>
      </c>
      <c r="E928" s="39"/>
      <c r="F928" s="39"/>
      <c r="G928" s="40" t="e">
        <f>VLOOKUP(VLOOKUP($N$1,$X$4:$Y$11,2,FALSE)&amp;$S$1&amp;A928,作業ｼｰﾄ!$B$4:$N$709,7,FALSE)</f>
        <v>#N/A</v>
      </c>
      <c r="H928" s="40"/>
      <c r="I928" s="38" t="e">
        <f>VLOOKUP(VLOOKUP($N$1,$X$4:$Y$11,2,FALSE)&amp;$S$1&amp;A928,作業ｼｰﾄ!$B$4:$N$709,8,FALSE)</f>
        <v>#N/A</v>
      </c>
      <c r="J928" s="38"/>
      <c r="K928" s="38"/>
      <c r="L928" s="38"/>
      <c r="M928" s="44" t="e">
        <f>VLOOKUP(VLOOKUP($N$1,$X$4:$Y$11,2,FALSE)&amp;$S$1&amp;A928,作業ｼｰﾄ!$B$4:$N$709,9,FALSE)</f>
        <v>#N/A</v>
      </c>
      <c r="N928" s="44"/>
      <c r="O928" s="44"/>
      <c r="P928" s="30" t="e">
        <f>VLOOKUP(VLOOKUP($N$1,$X$4:$Y$11,2,FALSE)&amp;$S$1&amp;A928,作業ｼｰﾄ!$B$4:$N$709,10,FALSE)</f>
        <v>#N/A</v>
      </c>
      <c r="Q928" s="39" t="e">
        <f>VLOOKUP(VLOOKUP($N$1,$X$4:$Y$11,2,FALSE)&amp;$S$1&amp;A928,作業ｼｰﾄ!$B$4:$N$709,11,FALSE)</f>
        <v>#N/A</v>
      </c>
      <c r="R928" s="39"/>
      <c r="S928" s="39"/>
      <c r="T928" s="19" t="e">
        <f>VLOOKUP(VLOOKUP($N$1,$X$4:$Y$11,2,FALSE)&amp;$S$1&amp;A928,作業ｼｰﾄ!$B$4:$N$709,12,FALSE)</f>
        <v>#N/A</v>
      </c>
      <c r="U928" s="29" t="e">
        <f>VLOOKUP(VLOOKUP($N$1,$X$4:$Y$11,2,FALSE)&amp;$S$1&amp;A928,作業ｼｰﾄ!$B$4:$N$709,13,FALSE)</f>
        <v>#N/A</v>
      </c>
    </row>
    <row r="929" spans="1:21" ht="15.75" hidden="1" customHeight="1" x14ac:dyDescent="0.15">
      <c r="A929" s="3">
        <v>926</v>
      </c>
      <c r="B929" s="3">
        <f>IF(COUNTIF($I$4:L929,I929)=1,1,0)</f>
        <v>0</v>
      </c>
      <c r="C929" s="3" t="str">
        <f>IF(B929=0,"",SUM($B$4:B929))</f>
        <v/>
      </c>
      <c r="D929" s="39" t="e">
        <f>VLOOKUP(VLOOKUP($N$1,$X$4:$Y$11,2,FALSE)&amp;$S$1&amp;A929,作業ｼｰﾄ!$B$4:$N$709,6,FALSE)</f>
        <v>#N/A</v>
      </c>
      <c r="E929" s="39"/>
      <c r="F929" s="39"/>
      <c r="G929" s="40" t="e">
        <f>VLOOKUP(VLOOKUP($N$1,$X$4:$Y$11,2,FALSE)&amp;$S$1&amp;A929,作業ｼｰﾄ!$B$4:$N$709,7,FALSE)</f>
        <v>#N/A</v>
      </c>
      <c r="H929" s="40"/>
      <c r="I929" s="38" t="e">
        <f>VLOOKUP(VLOOKUP($N$1,$X$4:$Y$11,2,FALSE)&amp;$S$1&amp;A929,作業ｼｰﾄ!$B$4:$N$709,8,FALSE)</f>
        <v>#N/A</v>
      </c>
      <c r="J929" s="38"/>
      <c r="K929" s="38"/>
      <c r="L929" s="38"/>
      <c r="M929" s="44" t="e">
        <f>VLOOKUP(VLOOKUP($N$1,$X$4:$Y$11,2,FALSE)&amp;$S$1&amp;A929,作業ｼｰﾄ!$B$4:$N$709,9,FALSE)</f>
        <v>#N/A</v>
      </c>
      <c r="N929" s="44"/>
      <c r="O929" s="44"/>
      <c r="P929" s="30" t="e">
        <f>VLOOKUP(VLOOKUP($N$1,$X$4:$Y$11,2,FALSE)&amp;$S$1&amp;A929,作業ｼｰﾄ!$B$4:$N$709,10,FALSE)</f>
        <v>#N/A</v>
      </c>
      <c r="Q929" s="39" t="e">
        <f>VLOOKUP(VLOOKUP($N$1,$X$4:$Y$11,2,FALSE)&amp;$S$1&amp;A929,作業ｼｰﾄ!$B$4:$N$709,11,FALSE)</f>
        <v>#N/A</v>
      </c>
      <c r="R929" s="39"/>
      <c r="S929" s="39"/>
      <c r="T929" s="19" t="e">
        <f>VLOOKUP(VLOOKUP($N$1,$X$4:$Y$11,2,FALSE)&amp;$S$1&amp;A929,作業ｼｰﾄ!$B$4:$N$709,12,FALSE)</f>
        <v>#N/A</v>
      </c>
      <c r="U929" s="29" t="e">
        <f>VLOOKUP(VLOOKUP($N$1,$X$4:$Y$11,2,FALSE)&amp;$S$1&amp;A929,作業ｼｰﾄ!$B$4:$N$709,13,FALSE)</f>
        <v>#N/A</v>
      </c>
    </row>
    <row r="930" spans="1:21" ht="15.75" hidden="1" customHeight="1" x14ac:dyDescent="0.15">
      <c r="A930" s="3">
        <v>927</v>
      </c>
      <c r="B930" s="3">
        <f>IF(COUNTIF($I$4:L930,I930)=1,1,0)</f>
        <v>0</v>
      </c>
      <c r="C930" s="3" t="str">
        <f>IF(B930=0,"",SUM($B$4:B930))</f>
        <v/>
      </c>
      <c r="D930" s="39" t="e">
        <f>VLOOKUP(VLOOKUP($N$1,$X$4:$Y$11,2,FALSE)&amp;$S$1&amp;A930,作業ｼｰﾄ!$B$4:$N$709,6,FALSE)</f>
        <v>#N/A</v>
      </c>
      <c r="E930" s="39"/>
      <c r="F930" s="39"/>
      <c r="G930" s="40" t="e">
        <f>VLOOKUP(VLOOKUP($N$1,$X$4:$Y$11,2,FALSE)&amp;$S$1&amp;A930,作業ｼｰﾄ!$B$4:$N$709,7,FALSE)</f>
        <v>#N/A</v>
      </c>
      <c r="H930" s="40"/>
      <c r="I930" s="38" t="e">
        <f>VLOOKUP(VLOOKUP($N$1,$X$4:$Y$11,2,FALSE)&amp;$S$1&amp;A930,作業ｼｰﾄ!$B$4:$N$709,8,FALSE)</f>
        <v>#N/A</v>
      </c>
      <c r="J930" s="38"/>
      <c r="K930" s="38"/>
      <c r="L930" s="38"/>
      <c r="M930" s="44" t="e">
        <f>VLOOKUP(VLOOKUP($N$1,$X$4:$Y$11,2,FALSE)&amp;$S$1&amp;A930,作業ｼｰﾄ!$B$4:$N$709,9,FALSE)</f>
        <v>#N/A</v>
      </c>
      <c r="N930" s="44"/>
      <c r="O930" s="44"/>
      <c r="P930" s="30" t="e">
        <f>VLOOKUP(VLOOKUP($N$1,$X$4:$Y$11,2,FALSE)&amp;$S$1&amp;A930,作業ｼｰﾄ!$B$4:$N$709,10,FALSE)</f>
        <v>#N/A</v>
      </c>
      <c r="Q930" s="39" t="e">
        <f>VLOOKUP(VLOOKUP($N$1,$X$4:$Y$11,2,FALSE)&amp;$S$1&amp;A930,作業ｼｰﾄ!$B$4:$N$709,11,FALSE)</f>
        <v>#N/A</v>
      </c>
      <c r="R930" s="39"/>
      <c r="S930" s="39"/>
      <c r="T930" s="19" t="e">
        <f>VLOOKUP(VLOOKUP($N$1,$X$4:$Y$11,2,FALSE)&amp;$S$1&amp;A930,作業ｼｰﾄ!$B$4:$N$709,12,FALSE)</f>
        <v>#N/A</v>
      </c>
      <c r="U930" s="29" t="e">
        <f>VLOOKUP(VLOOKUP($N$1,$X$4:$Y$11,2,FALSE)&amp;$S$1&amp;A930,作業ｼｰﾄ!$B$4:$N$709,13,FALSE)</f>
        <v>#N/A</v>
      </c>
    </row>
    <row r="931" spans="1:21" ht="15.75" hidden="1" customHeight="1" x14ac:dyDescent="0.15">
      <c r="A931" s="3">
        <v>928</v>
      </c>
      <c r="B931" s="3">
        <f>IF(COUNTIF($I$4:L931,I931)=1,1,0)</f>
        <v>0</v>
      </c>
      <c r="C931" s="3" t="str">
        <f>IF(B931=0,"",SUM($B$4:B931))</f>
        <v/>
      </c>
      <c r="D931" s="39" t="e">
        <f>VLOOKUP(VLOOKUP($N$1,$X$4:$Y$11,2,FALSE)&amp;$S$1&amp;A931,作業ｼｰﾄ!$B$4:$N$709,6,FALSE)</f>
        <v>#N/A</v>
      </c>
      <c r="E931" s="39"/>
      <c r="F931" s="39"/>
      <c r="G931" s="40" t="e">
        <f>VLOOKUP(VLOOKUP($N$1,$X$4:$Y$11,2,FALSE)&amp;$S$1&amp;A931,作業ｼｰﾄ!$B$4:$N$709,7,FALSE)</f>
        <v>#N/A</v>
      </c>
      <c r="H931" s="40"/>
      <c r="I931" s="38" t="e">
        <f>VLOOKUP(VLOOKUP($N$1,$X$4:$Y$11,2,FALSE)&amp;$S$1&amp;A931,作業ｼｰﾄ!$B$4:$N$709,8,FALSE)</f>
        <v>#N/A</v>
      </c>
      <c r="J931" s="38"/>
      <c r="K931" s="38"/>
      <c r="L931" s="38"/>
      <c r="M931" s="44" t="e">
        <f>VLOOKUP(VLOOKUP($N$1,$X$4:$Y$11,2,FALSE)&amp;$S$1&amp;A931,作業ｼｰﾄ!$B$4:$N$709,9,FALSE)</f>
        <v>#N/A</v>
      </c>
      <c r="N931" s="44"/>
      <c r="O931" s="44"/>
      <c r="P931" s="30" t="e">
        <f>VLOOKUP(VLOOKUP($N$1,$X$4:$Y$11,2,FALSE)&amp;$S$1&amp;A931,作業ｼｰﾄ!$B$4:$N$709,10,FALSE)</f>
        <v>#N/A</v>
      </c>
      <c r="Q931" s="39" t="e">
        <f>VLOOKUP(VLOOKUP($N$1,$X$4:$Y$11,2,FALSE)&amp;$S$1&amp;A931,作業ｼｰﾄ!$B$4:$N$709,11,FALSE)</f>
        <v>#N/A</v>
      </c>
      <c r="R931" s="39"/>
      <c r="S931" s="39"/>
      <c r="T931" s="19" t="e">
        <f>VLOOKUP(VLOOKUP($N$1,$X$4:$Y$11,2,FALSE)&amp;$S$1&amp;A931,作業ｼｰﾄ!$B$4:$N$709,12,FALSE)</f>
        <v>#N/A</v>
      </c>
      <c r="U931" s="29" t="e">
        <f>VLOOKUP(VLOOKUP($N$1,$X$4:$Y$11,2,FALSE)&amp;$S$1&amp;A931,作業ｼｰﾄ!$B$4:$N$709,13,FALSE)</f>
        <v>#N/A</v>
      </c>
    </row>
    <row r="932" spans="1:21" ht="15.75" hidden="1" customHeight="1" x14ac:dyDescent="0.15">
      <c r="A932" s="3">
        <v>929</v>
      </c>
      <c r="B932" s="3">
        <f>IF(COUNTIF($I$4:L932,I932)=1,1,0)</f>
        <v>0</v>
      </c>
      <c r="C932" s="3" t="str">
        <f>IF(B932=0,"",SUM($B$4:B932))</f>
        <v/>
      </c>
      <c r="D932" s="39" t="e">
        <f>VLOOKUP(VLOOKUP($N$1,$X$4:$Y$11,2,FALSE)&amp;$S$1&amp;A932,作業ｼｰﾄ!$B$4:$N$709,6,FALSE)</f>
        <v>#N/A</v>
      </c>
      <c r="E932" s="39"/>
      <c r="F932" s="39"/>
      <c r="G932" s="40" t="e">
        <f>VLOOKUP(VLOOKUP($N$1,$X$4:$Y$11,2,FALSE)&amp;$S$1&amp;A932,作業ｼｰﾄ!$B$4:$N$709,7,FALSE)</f>
        <v>#N/A</v>
      </c>
      <c r="H932" s="40"/>
      <c r="I932" s="38" t="e">
        <f>VLOOKUP(VLOOKUP($N$1,$X$4:$Y$11,2,FALSE)&amp;$S$1&amp;A932,作業ｼｰﾄ!$B$4:$N$709,8,FALSE)</f>
        <v>#N/A</v>
      </c>
      <c r="J932" s="38"/>
      <c r="K932" s="38"/>
      <c r="L932" s="38"/>
      <c r="M932" s="44" t="e">
        <f>VLOOKUP(VLOOKUP($N$1,$X$4:$Y$11,2,FALSE)&amp;$S$1&amp;A932,作業ｼｰﾄ!$B$4:$N$709,9,FALSE)</f>
        <v>#N/A</v>
      </c>
      <c r="N932" s="44"/>
      <c r="O932" s="44"/>
      <c r="P932" s="30" t="e">
        <f>VLOOKUP(VLOOKUP($N$1,$X$4:$Y$11,2,FALSE)&amp;$S$1&amp;A932,作業ｼｰﾄ!$B$4:$N$709,10,FALSE)</f>
        <v>#N/A</v>
      </c>
      <c r="Q932" s="39" t="e">
        <f>VLOOKUP(VLOOKUP($N$1,$X$4:$Y$11,2,FALSE)&amp;$S$1&amp;A932,作業ｼｰﾄ!$B$4:$N$709,11,FALSE)</f>
        <v>#N/A</v>
      </c>
      <c r="R932" s="39"/>
      <c r="S932" s="39"/>
      <c r="T932" s="19" t="e">
        <f>VLOOKUP(VLOOKUP($N$1,$X$4:$Y$11,2,FALSE)&amp;$S$1&amp;A932,作業ｼｰﾄ!$B$4:$N$709,12,FALSE)</f>
        <v>#N/A</v>
      </c>
      <c r="U932" s="29" t="e">
        <f>VLOOKUP(VLOOKUP($N$1,$X$4:$Y$11,2,FALSE)&amp;$S$1&amp;A932,作業ｼｰﾄ!$B$4:$N$709,13,FALSE)</f>
        <v>#N/A</v>
      </c>
    </row>
    <row r="933" spans="1:21" ht="15.75" hidden="1" customHeight="1" x14ac:dyDescent="0.15">
      <c r="A933" s="3">
        <v>930</v>
      </c>
      <c r="B933" s="3">
        <f>IF(COUNTIF($I$4:L933,I933)=1,1,0)</f>
        <v>0</v>
      </c>
      <c r="C933" s="3" t="str">
        <f>IF(B933=0,"",SUM($B$4:B933))</f>
        <v/>
      </c>
      <c r="D933" s="39" t="e">
        <f>VLOOKUP(VLOOKUP($N$1,$X$4:$Y$11,2,FALSE)&amp;$S$1&amp;A933,作業ｼｰﾄ!$B$4:$N$709,6,FALSE)</f>
        <v>#N/A</v>
      </c>
      <c r="E933" s="39"/>
      <c r="F933" s="39"/>
      <c r="G933" s="40" t="e">
        <f>VLOOKUP(VLOOKUP($N$1,$X$4:$Y$11,2,FALSE)&amp;$S$1&amp;A933,作業ｼｰﾄ!$B$4:$N$709,7,FALSE)</f>
        <v>#N/A</v>
      </c>
      <c r="H933" s="40"/>
      <c r="I933" s="38" t="e">
        <f>VLOOKUP(VLOOKUP($N$1,$X$4:$Y$11,2,FALSE)&amp;$S$1&amp;A933,作業ｼｰﾄ!$B$4:$N$709,8,FALSE)</f>
        <v>#N/A</v>
      </c>
      <c r="J933" s="38"/>
      <c r="K933" s="38"/>
      <c r="L933" s="38"/>
      <c r="M933" s="44" t="e">
        <f>VLOOKUP(VLOOKUP($N$1,$X$4:$Y$11,2,FALSE)&amp;$S$1&amp;A933,作業ｼｰﾄ!$B$4:$N$709,9,FALSE)</f>
        <v>#N/A</v>
      </c>
      <c r="N933" s="44"/>
      <c r="O933" s="44"/>
      <c r="P933" s="30" t="e">
        <f>VLOOKUP(VLOOKUP($N$1,$X$4:$Y$11,2,FALSE)&amp;$S$1&amp;A933,作業ｼｰﾄ!$B$4:$N$709,10,FALSE)</f>
        <v>#N/A</v>
      </c>
      <c r="Q933" s="39" t="e">
        <f>VLOOKUP(VLOOKUP($N$1,$X$4:$Y$11,2,FALSE)&amp;$S$1&amp;A933,作業ｼｰﾄ!$B$4:$N$709,11,FALSE)</f>
        <v>#N/A</v>
      </c>
      <c r="R933" s="39"/>
      <c r="S933" s="39"/>
      <c r="T933" s="19" t="e">
        <f>VLOOKUP(VLOOKUP($N$1,$X$4:$Y$11,2,FALSE)&amp;$S$1&amp;A933,作業ｼｰﾄ!$B$4:$N$709,12,FALSE)</f>
        <v>#N/A</v>
      </c>
      <c r="U933" s="29" t="e">
        <f>VLOOKUP(VLOOKUP($N$1,$X$4:$Y$11,2,FALSE)&amp;$S$1&amp;A933,作業ｼｰﾄ!$B$4:$N$709,13,FALSE)</f>
        <v>#N/A</v>
      </c>
    </row>
    <row r="934" spans="1:21" ht="15.75" hidden="1" customHeight="1" x14ac:dyDescent="0.15">
      <c r="A934" s="3">
        <v>931</v>
      </c>
      <c r="B934" s="3">
        <f>IF(COUNTIF($I$4:L934,I934)=1,1,0)</f>
        <v>0</v>
      </c>
      <c r="C934" s="3" t="str">
        <f>IF(B934=0,"",SUM($B$4:B934))</f>
        <v/>
      </c>
      <c r="D934" s="39" t="e">
        <f>VLOOKUP(VLOOKUP($N$1,$X$4:$Y$11,2,FALSE)&amp;$S$1&amp;A934,作業ｼｰﾄ!$B$4:$N$709,6,FALSE)</f>
        <v>#N/A</v>
      </c>
      <c r="E934" s="39"/>
      <c r="F934" s="39"/>
      <c r="G934" s="40" t="e">
        <f>VLOOKUP(VLOOKUP($N$1,$X$4:$Y$11,2,FALSE)&amp;$S$1&amp;A934,作業ｼｰﾄ!$B$4:$N$709,7,FALSE)</f>
        <v>#N/A</v>
      </c>
      <c r="H934" s="40"/>
      <c r="I934" s="38" t="e">
        <f>VLOOKUP(VLOOKUP($N$1,$X$4:$Y$11,2,FALSE)&amp;$S$1&amp;A934,作業ｼｰﾄ!$B$4:$N$709,8,FALSE)</f>
        <v>#N/A</v>
      </c>
      <c r="J934" s="38"/>
      <c r="K934" s="38"/>
      <c r="L934" s="38"/>
      <c r="M934" s="44" t="e">
        <f>VLOOKUP(VLOOKUP($N$1,$X$4:$Y$11,2,FALSE)&amp;$S$1&amp;A934,作業ｼｰﾄ!$B$4:$N$709,9,FALSE)</f>
        <v>#N/A</v>
      </c>
      <c r="N934" s="44"/>
      <c r="O934" s="44"/>
      <c r="P934" s="30" t="e">
        <f>VLOOKUP(VLOOKUP($N$1,$X$4:$Y$11,2,FALSE)&amp;$S$1&amp;A934,作業ｼｰﾄ!$B$4:$N$709,10,FALSE)</f>
        <v>#N/A</v>
      </c>
      <c r="Q934" s="39" t="e">
        <f>VLOOKUP(VLOOKUP($N$1,$X$4:$Y$11,2,FALSE)&amp;$S$1&amp;A934,作業ｼｰﾄ!$B$4:$N$709,11,FALSE)</f>
        <v>#N/A</v>
      </c>
      <c r="R934" s="39"/>
      <c r="S934" s="39"/>
      <c r="T934" s="19" t="e">
        <f>VLOOKUP(VLOOKUP($N$1,$X$4:$Y$11,2,FALSE)&amp;$S$1&amp;A934,作業ｼｰﾄ!$B$4:$N$709,12,FALSE)</f>
        <v>#N/A</v>
      </c>
      <c r="U934" s="29" t="e">
        <f>VLOOKUP(VLOOKUP($N$1,$X$4:$Y$11,2,FALSE)&amp;$S$1&amp;A934,作業ｼｰﾄ!$B$4:$N$709,13,FALSE)</f>
        <v>#N/A</v>
      </c>
    </row>
    <row r="935" spans="1:21" ht="15.75" hidden="1" customHeight="1" x14ac:dyDescent="0.15">
      <c r="A935" s="3">
        <v>932</v>
      </c>
      <c r="B935" s="3">
        <f>IF(COUNTIF($I$4:L935,I935)=1,1,0)</f>
        <v>0</v>
      </c>
      <c r="C935" s="3" t="str">
        <f>IF(B935=0,"",SUM($B$4:B935))</f>
        <v/>
      </c>
      <c r="D935" s="39" t="e">
        <f>VLOOKUP(VLOOKUP($N$1,$X$4:$Y$11,2,FALSE)&amp;$S$1&amp;A935,作業ｼｰﾄ!$B$4:$N$709,6,FALSE)</f>
        <v>#N/A</v>
      </c>
      <c r="E935" s="39"/>
      <c r="F935" s="39"/>
      <c r="G935" s="40" t="e">
        <f>VLOOKUP(VLOOKUP($N$1,$X$4:$Y$11,2,FALSE)&amp;$S$1&amp;A935,作業ｼｰﾄ!$B$4:$N$709,7,FALSE)</f>
        <v>#N/A</v>
      </c>
      <c r="H935" s="40"/>
      <c r="I935" s="38" t="e">
        <f>VLOOKUP(VLOOKUP($N$1,$X$4:$Y$11,2,FALSE)&amp;$S$1&amp;A935,作業ｼｰﾄ!$B$4:$N$709,8,FALSE)</f>
        <v>#N/A</v>
      </c>
      <c r="J935" s="38"/>
      <c r="K935" s="38"/>
      <c r="L935" s="38"/>
      <c r="M935" s="44" t="e">
        <f>VLOOKUP(VLOOKUP($N$1,$X$4:$Y$11,2,FALSE)&amp;$S$1&amp;A935,作業ｼｰﾄ!$B$4:$N$709,9,FALSE)</f>
        <v>#N/A</v>
      </c>
      <c r="N935" s="44"/>
      <c r="O935" s="44"/>
      <c r="P935" s="30" t="e">
        <f>VLOOKUP(VLOOKUP($N$1,$X$4:$Y$11,2,FALSE)&amp;$S$1&amp;A935,作業ｼｰﾄ!$B$4:$N$709,10,FALSE)</f>
        <v>#N/A</v>
      </c>
      <c r="Q935" s="39" t="e">
        <f>VLOOKUP(VLOOKUP($N$1,$X$4:$Y$11,2,FALSE)&amp;$S$1&amp;A935,作業ｼｰﾄ!$B$4:$N$709,11,FALSE)</f>
        <v>#N/A</v>
      </c>
      <c r="R935" s="39"/>
      <c r="S935" s="39"/>
      <c r="T935" s="19" t="e">
        <f>VLOOKUP(VLOOKUP($N$1,$X$4:$Y$11,2,FALSE)&amp;$S$1&amp;A935,作業ｼｰﾄ!$B$4:$N$709,12,FALSE)</f>
        <v>#N/A</v>
      </c>
      <c r="U935" s="29" t="e">
        <f>VLOOKUP(VLOOKUP($N$1,$X$4:$Y$11,2,FALSE)&amp;$S$1&amp;A935,作業ｼｰﾄ!$B$4:$N$709,13,FALSE)</f>
        <v>#N/A</v>
      </c>
    </row>
    <row r="936" spans="1:21" ht="15.75" hidden="1" customHeight="1" x14ac:dyDescent="0.15">
      <c r="A936" s="3">
        <v>933</v>
      </c>
      <c r="B936" s="3">
        <f>IF(COUNTIF($I$4:L936,I936)=1,1,0)</f>
        <v>0</v>
      </c>
      <c r="C936" s="3" t="str">
        <f>IF(B936=0,"",SUM($B$4:B936))</f>
        <v/>
      </c>
      <c r="D936" s="39" t="e">
        <f>VLOOKUP(VLOOKUP($N$1,$X$4:$Y$11,2,FALSE)&amp;$S$1&amp;A936,作業ｼｰﾄ!$B$4:$N$709,6,FALSE)</f>
        <v>#N/A</v>
      </c>
      <c r="E936" s="39"/>
      <c r="F936" s="39"/>
      <c r="G936" s="40" t="e">
        <f>VLOOKUP(VLOOKUP($N$1,$X$4:$Y$11,2,FALSE)&amp;$S$1&amp;A936,作業ｼｰﾄ!$B$4:$N$709,7,FALSE)</f>
        <v>#N/A</v>
      </c>
      <c r="H936" s="40"/>
      <c r="I936" s="38" t="e">
        <f>VLOOKUP(VLOOKUP($N$1,$X$4:$Y$11,2,FALSE)&amp;$S$1&amp;A936,作業ｼｰﾄ!$B$4:$N$709,8,FALSE)</f>
        <v>#N/A</v>
      </c>
      <c r="J936" s="38"/>
      <c r="K936" s="38"/>
      <c r="L936" s="38"/>
      <c r="M936" s="44" t="e">
        <f>VLOOKUP(VLOOKUP($N$1,$X$4:$Y$11,2,FALSE)&amp;$S$1&amp;A936,作業ｼｰﾄ!$B$4:$N$709,9,FALSE)</f>
        <v>#N/A</v>
      </c>
      <c r="N936" s="44"/>
      <c r="O936" s="44"/>
      <c r="P936" s="30" t="e">
        <f>VLOOKUP(VLOOKUP($N$1,$X$4:$Y$11,2,FALSE)&amp;$S$1&amp;A936,作業ｼｰﾄ!$B$4:$N$709,10,FALSE)</f>
        <v>#N/A</v>
      </c>
      <c r="Q936" s="39" t="e">
        <f>VLOOKUP(VLOOKUP($N$1,$X$4:$Y$11,2,FALSE)&amp;$S$1&amp;A936,作業ｼｰﾄ!$B$4:$N$709,11,FALSE)</f>
        <v>#N/A</v>
      </c>
      <c r="R936" s="39"/>
      <c r="S936" s="39"/>
      <c r="T936" s="19" t="e">
        <f>VLOOKUP(VLOOKUP($N$1,$X$4:$Y$11,2,FALSE)&amp;$S$1&amp;A936,作業ｼｰﾄ!$B$4:$N$709,12,FALSE)</f>
        <v>#N/A</v>
      </c>
      <c r="U936" s="29" t="e">
        <f>VLOOKUP(VLOOKUP($N$1,$X$4:$Y$11,2,FALSE)&amp;$S$1&amp;A936,作業ｼｰﾄ!$B$4:$N$709,13,FALSE)</f>
        <v>#N/A</v>
      </c>
    </row>
    <row r="937" spans="1:21" ht="15.75" hidden="1" customHeight="1" x14ac:dyDescent="0.15">
      <c r="A937" s="3">
        <v>934</v>
      </c>
      <c r="B937" s="3">
        <f>IF(COUNTIF($I$4:L937,I937)=1,1,0)</f>
        <v>0</v>
      </c>
      <c r="C937" s="3" t="str">
        <f>IF(B937=0,"",SUM($B$4:B937))</f>
        <v/>
      </c>
      <c r="D937" s="39" t="e">
        <f>VLOOKUP(VLOOKUP($N$1,$X$4:$Y$11,2,FALSE)&amp;$S$1&amp;A937,作業ｼｰﾄ!$B$4:$N$709,6,FALSE)</f>
        <v>#N/A</v>
      </c>
      <c r="E937" s="39"/>
      <c r="F937" s="39"/>
      <c r="G937" s="40" t="e">
        <f>VLOOKUP(VLOOKUP($N$1,$X$4:$Y$11,2,FALSE)&amp;$S$1&amp;A937,作業ｼｰﾄ!$B$4:$N$709,7,FALSE)</f>
        <v>#N/A</v>
      </c>
      <c r="H937" s="40"/>
      <c r="I937" s="38" t="e">
        <f>VLOOKUP(VLOOKUP($N$1,$X$4:$Y$11,2,FALSE)&amp;$S$1&amp;A937,作業ｼｰﾄ!$B$4:$N$709,8,FALSE)</f>
        <v>#N/A</v>
      </c>
      <c r="J937" s="38"/>
      <c r="K937" s="38"/>
      <c r="L937" s="38"/>
      <c r="M937" s="44" t="e">
        <f>VLOOKUP(VLOOKUP($N$1,$X$4:$Y$11,2,FALSE)&amp;$S$1&amp;A937,作業ｼｰﾄ!$B$4:$N$709,9,FALSE)</f>
        <v>#N/A</v>
      </c>
      <c r="N937" s="44"/>
      <c r="O937" s="44"/>
      <c r="P937" s="30" t="e">
        <f>VLOOKUP(VLOOKUP($N$1,$X$4:$Y$11,2,FALSE)&amp;$S$1&amp;A937,作業ｼｰﾄ!$B$4:$N$709,10,FALSE)</f>
        <v>#N/A</v>
      </c>
      <c r="Q937" s="39" t="e">
        <f>VLOOKUP(VLOOKUP($N$1,$X$4:$Y$11,2,FALSE)&amp;$S$1&amp;A937,作業ｼｰﾄ!$B$4:$N$709,11,FALSE)</f>
        <v>#N/A</v>
      </c>
      <c r="R937" s="39"/>
      <c r="S937" s="39"/>
      <c r="T937" s="19" t="e">
        <f>VLOOKUP(VLOOKUP($N$1,$X$4:$Y$11,2,FALSE)&amp;$S$1&amp;A937,作業ｼｰﾄ!$B$4:$N$709,12,FALSE)</f>
        <v>#N/A</v>
      </c>
      <c r="U937" s="29" t="e">
        <f>VLOOKUP(VLOOKUP($N$1,$X$4:$Y$11,2,FALSE)&amp;$S$1&amp;A937,作業ｼｰﾄ!$B$4:$N$709,13,FALSE)</f>
        <v>#N/A</v>
      </c>
    </row>
    <row r="938" spans="1:21" ht="15.75" hidden="1" customHeight="1" x14ac:dyDescent="0.15">
      <c r="A938" s="3">
        <v>935</v>
      </c>
      <c r="B938" s="3">
        <f>IF(COUNTIF($I$4:L938,I938)=1,1,0)</f>
        <v>0</v>
      </c>
      <c r="C938" s="3" t="str">
        <f>IF(B938=0,"",SUM($B$4:B938))</f>
        <v/>
      </c>
      <c r="D938" s="39" t="e">
        <f>VLOOKUP(VLOOKUP($N$1,$X$4:$Y$11,2,FALSE)&amp;$S$1&amp;A938,作業ｼｰﾄ!$B$4:$N$709,6,FALSE)</f>
        <v>#N/A</v>
      </c>
      <c r="E938" s="39"/>
      <c r="F938" s="39"/>
      <c r="G938" s="40" t="e">
        <f>VLOOKUP(VLOOKUP($N$1,$X$4:$Y$11,2,FALSE)&amp;$S$1&amp;A938,作業ｼｰﾄ!$B$4:$N$709,7,FALSE)</f>
        <v>#N/A</v>
      </c>
      <c r="H938" s="40"/>
      <c r="I938" s="38" t="e">
        <f>VLOOKUP(VLOOKUP($N$1,$X$4:$Y$11,2,FALSE)&amp;$S$1&amp;A938,作業ｼｰﾄ!$B$4:$N$709,8,FALSE)</f>
        <v>#N/A</v>
      </c>
      <c r="J938" s="38"/>
      <c r="K938" s="38"/>
      <c r="L938" s="38"/>
      <c r="M938" s="44" t="e">
        <f>VLOOKUP(VLOOKUP($N$1,$X$4:$Y$11,2,FALSE)&amp;$S$1&amp;A938,作業ｼｰﾄ!$B$4:$N$709,9,FALSE)</f>
        <v>#N/A</v>
      </c>
      <c r="N938" s="44"/>
      <c r="O938" s="44"/>
      <c r="P938" s="30" t="e">
        <f>VLOOKUP(VLOOKUP($N$1,$X$4:$Y$11,2,FALSE)&amp;$S$1&amp;A938,作業ｼｰﾄ!$B$4:$N$709,10,FALSE)</f>
        <v>#N/A</v>
      </c>
      <c r="Q938" s="39" t="e">
        <f>VLOOKUP(VLOOKUP($N$1,$X$4:$Y$11,2,FALSE)&amp;$S$1&amp;A938,作業ｼｰﾄ!$B$4:$N$709,11,FALSE)</f>
        <v>#N/A</v>
      </c>
      <c r="R938" s="39"/>
      <c r="S938" s="39"/>
      <c r="T938" s="19" t="e">
        <f>VLOOKUP(VLOOKUP($N$1,$X$4:$Y$11,2,FALSE)&amp;$S$1&amp;A938,作業ｼｰﾄ!$B$4:$N$709,12,FALSE)</f>
        <v>#N/A</v>
      </c>
      <c r="U938" s="29" t="e">
        <f>VLOOKUP(VLOOKUP($N$1,$X$4:$Y$11,2,FALSE)&amp;$S$1&amp;A938,作業ｼｰﾄ!$B$4:$N$709,13,FALSE)</f>
        <v>#N/A</v>
      </c>
    </row>
    <row r="939" spans="1:21" ht="15.75" hidden="1" customHeight="1" x14ac:dyDescent="0.15">
      <c r="A939" s="3">
        <v>936</v>
      </c>
      <c r="B939" s="3">
        <f>IF(COUNTIF($I$4:L939,I939)=1,1,0)</f>
        <v>0</v>
      </c>
      <c r="C939" s="3" t="str">
        <f>IF(B939=0,"",SUM($B$4:B939))</f>
        <v/>
      </c>
      <c r="D939" s="39" t="e">
        <f>VLOOKUP(VLOOKUP($N$1,$X$4:$Y$11,2,FALSE)&amp;$S$1&amp;A939,作業ｼｰﾄ!$B$4:$N$709,6,FALSE)</f>
        <v>#N/A</v>
      </c>
      <c r="E939" s="39"/>
      <c r="F939" s="39"/>
      <c r="G939" s="40" t="e">
        <f>VLOOKUP(VLOOKUP($N$1,$X$4:$Y$11,2,FALSE)&amp;$S$1&amp;A939,作業ｼｰﾄ!$B$4:$N$709,7,FALSE)</f>
        <v>#N/A</v>
      </c>
      <c r="H939" s="40"/>
      <c r="I939" s="38" t="e">
        <f>VLOOKUP(VLOOKUP($N$1,$X$4:$Y$11,2,FALSE)&amp;$S$1&amp;A939,作業ｼｰﾄ!$B$4:$N$709,8,FALSE)</f>
        <v>#N/A</v>
      </c>
      <c r="J939" s="38"/>
      <c r="K939" s="38"/>
      <c r="L939" s="38"/>
      <c r="M939" s="44" t="e">
        <f>VLOOKUP(VLOOKUP($N$1,$X$4:$Y$11,2,FALSE)&amp;$S$1&amp;A939,作業ｼｰﾄ!$B$4:$N$709,9,FALSE)</f>
        <v>#N/A</v>
      </c>
      <c r="N939" s="44"/>
      <c r="O939" s="44"/>
      <c r="P939" s="30" t="e">
        <f>VLOOKUP(VLOOKUP($N$1,$X$4:$Y$11,2,FALSE)&amp;$S$1&amp;A939,作業ｼｰﾄ!$B$4:$N$709,10,FALSE)</f>
        <v>#N/A</v>
      </c>
      <c r="Q939" s="39" t="e">
        <f>VLOOKUP(VLOOKUP($N$1,$X$4:$Y$11,2,FALSE)&amp;$S$1&amp;A939,作業ｼｰﾄ!$B$4:$N$709,11,FALSE)</f>
        <v>#N/A</v>
      </c>
      <c r="R939" s="39"/>
      <c r="S939" s="39"/>
      <c r="T939" s="19" t="e">
        <f>VLOOKUP(VLOOKUP($N$1,$X$4:$Y$11,2,FALSE)&amp;$S$1&amp;A939,作業ｼｰﾄ!$B$4:$N$709,12,FALSE)</f>
        <v>#N/A</v>
      </c>
      <c r="U939" s="29" t="e">
        <f>VLOOKUP(VLOOKUP($N$1,$X$4:$Y$11,2,FALSE)&amp;$S$1&amp;A939,作業ｼｰﾄ!$B$4:$N$709,13,FALSE)</f>
        <v>#N/A</v>
      </c>
    </row>
    <row r="940" spans="1:21" ht="15.75" hidden="1" customHeight="1" x14ac:dyDescent="0.15">
      <c r="A940" s="3">
        <v>937</v>
      </c>
      <c r="B940" s="3">
        <f>IF(COUNTIF($I$4:L940,I940)=1,1,0)</f>
        <v>0</v>
      </c>
      <c r="C940" s="3" t="str">
        <f>IF(B940=0,"",SUM($B$4:B940))</f>
        <v/>
      </c>
      <c r="D940" s="39" t="e">
        <f>VLOOKUP(VLOOKUP($N$1,$X$4:$Y$11,2,FALSE)&amp;$S$1&amp;A940,作業ｼｰﾄ!$B$4:$N$709,6,FALSE)</f>
        <v>#N/A</v>
      </c>
      <c r="E940" s="39"/>
      <c r="F940" s="39"/>
      <c r="G940" s="40" t="e">
        <f>VLOOKUP(VLOOKUP($N$1,$X$4:$Y$11,2,FALSE)&amp;$S$1&amp;A940,作業ｼｰﾄ!$B$4:$N$709,7,FALSE)</f>
        <v>#N/A</v>
      </c>
      <c r="H940" s="40"/>
      <c r="I940" s="38" t="e">
        <f>VLOOKUP(VLOOKUP($N$1,$X$4:$Y$11,2,FALSE)&amp;$S$1&amp;A940,作業ｼｰﾄ!$B$4:$N$709,8,FALSE)</f>
        <v>#N/A</v>
      </c>
      <c r="J940" s="38"/>
      <c r="K940" s="38"/>
      <c r="L940" s="38"/>
      <c r="M940" s="44" t="e">
        <f>VLOOKUP(VLOOKUP($N$1,$X$4:$Y$11,2,FALSE)&amp;$S$1&amp;A940,作業ｼｰﾄ!$B$4:$N$709,9,FALSE)</f>
        <v>#N/A</v>
      </c>
      <c r="N940" s="44"/>
      <c r="O940" s="44"/>
      <c r="P940" s="30" t="e">
        <f>VLOOKUP(VLOOKUP($N$1,$X$4:$Y$11,2,FALSE)&amp;$S$1&amp;A940,作業ｼｰﾄ!$B$4:$N$709,10,FALSE)</f>
        <v>#N/A</v>
      </c>
      <c r="Q940" s="39" t="e">
        <f>VLOOKUP(VLOOKUP($N$1,$X$4:$Y$11,2,FALSE)&amp;$S$1&amp;A940,作業ｼｰﾄ!$B$4:$N$709,11,FALSE)</f>
        <v>#N/A</v>
      </c>
      <c r="R940" s="39"/>
      <c r="S940" s="39"/>
      <c r="T940" s="19" t="e">
        <f>VLOOKUP(VLOOKUP($N$1,$X$4:$Y$11,2,FALSE)&amp;$S$1&amp;A940,作業ｼｰﾄ!$B$4:$N$709,12,FALSE)</f>
        <v>#N/A</v>
      </c>
      <c r="U940" s="29" t="e">
        <f>VLOOKUP(VLOOKUP($N$1,$X$4:$Y$11,2,FALSE)&amp;$S$1&amp;A940,作業ｼｰﾄ!$B$4:$N$709,13,FALSE)</f>
        <v>#N/A</v>
      </c>
    </row>
    <row r="941" spans="1:21" ht="15.75" hidden="1" customHeight="1" x14ac:dyDescent="0.15">
      <c r="A941" s="3">
        <v>938</v>
      </c>
      <c r="B941" s="3">
        <f>IF(COUNTIF($I$4:L941,I941)=1,1,0)</f>
        <v>0</v>
      </c>
      <c r="C941" s="3" t="str">
        <f>IF(B941=0,"",SUM($B$4:B941))</f>
        <v/>
      </c>
      <c r="D941" s="39" t="e">
        <f>VLOOKUP(VLOOKUP($N$1,$X$4:$Y$11,2,FALSE)&amp;$S$1&amp;A941,作業ｼｰﾄ!$B$4:$N$709,6,FALSE)</f>
        <v>#N/A</v>
      </c>
      <c r="E941" s="39"/>
      <c r="F941" s="39"/>
      <c r="G941" s="40" t="e">
        <f>VLOOKUP(VLOOKUP($N$1,$X$4:$Y$11,2,FALSE)&amp;$S$1&amp;A941,作業ｼｰﾄ!$B$4:$N$709,7,FALSE)</f>
        <v>#N/A</v>
      </c>
      <c r="H941" s="40"/>
      <c r="I941" s="38" t="e">
        <f>VLOOKUP(VLOOKUP($N$1,$X$4:$Y$11,2,FALSE)&amp;$S$1&amp;A941,作業ｼｰﾄ!$B$4:$N$709,8,FALSE)</f>
        <v>#N/A</v>
      </c>
      <c r="J941" s="38"/>
      <c r="K941" s="38"/>
      <c r="L941" s="38"/>
      <c r="M941" s="44" t="e">
        <f>VLOOKUP(VLOOKUP($N$1,$X$4:$Y$11,2,FALSE)&amp;$S$1&amp;A941,作業ｼｰﾄ!$B$4:$N$709,9,FALSE)</f>
        <v>#N/A</v>
      </c>
      <c r="N941" s="44"/>
      <c r="O941" s="44"/>
      <c r="P941" s="30" t="e">
        <f>VLOOKUP(VLOOKUP($N$1,$X$4:$Y$11,2,FALSE)&amp;$S$1&amp;A941,作業ｼｰﾄ!$B$4:$N$709,10,FALSE)</f>
        <v>#N/A</v>
      </c>
      <c r="Q941" s="39" t="e">
        <f>VLOOKUP(VLOOKUP($N$1,$X$4:$Y$11,2,FALSE)&amp;$S$1&amp;A941,作業ｼｰﾄ!$B$4:$N$709,11,FALSE)</f>
        <v>#N/A</v>
      </c>
      <c r="R941" s="39"/>
      <c r="S941" s="39"/>
      <c r="T941" s="19" t="e">
        <f>VLOOKUP(VLOOKUP($N$1,$X$4:$Y$11,2,FALSE)&amp;$S$1&amp;A941,作業ｼｰﾄ!$B$4:$N$709,12,FALSE)</f>
        <v>#N/A</v>
      </c>
      <c r="U941" s="29" t="e">
        <f>VLOOKUP(VLOOKUP($N$1,$X$4:$Y$11,2,FALSE)&amp;$S$1&amp;A941,作業ｼｰﾄ!$B$4:$N$709,13,FALSE)</f>
        <v>#N/A</v>
      </c>
    </row>
    <row r="942" spans="1:21" ht="15.75" hidden="1" customHeight="1" x14ac:dyDescent="0.15">
      <c r="A942" s="3">
        <v>939</v>
      </c>
      <c r="B942" s="3">
        <f>IF(COUNTIF($I$4:L942,I942)=1,1,0)</f>
        <v>0</v>
      </c>
      <c r="C942" s="3" t="str">
        <f>IF(B942=0,"",SUM($B$4:B942))</f>
        <v/>
      </c>
      <c r="D942" s="39" t="e">
        <f>VLOOKUP(VLOOKUP($N$1,$X$4:$Y$11,2,FALSE)&amp;$S$1&amp;A942,作業ｼｰﾄ!$B$4:$N$709,6,FALSE)</f>
        <v>#N/A</v>
      </c>
      <c r="E942" s="39"/>
      <c r="F942" s="39"/>
      <c r="G942" s="40" t="e">
        <f>VLOOKUP(VLOOKUP($N$1,$X$4:$Y$11,2,FALSE)&amp;$S$1&amp;A942,作業ｼｰﾄ!$B$4:$N$709,7,FALSE)</f>
        <v>#N/A</v>
      </c>
      <c r="H942" s="40"/>
      <c r="I942" s="38" t="e">
        <f>VLOOKUP(VLOOKUP($N$1,$X$4:$Y$11,2,FALSE)&amp;$S$1&amp;A942,作業ｼｰﾄ!$B$4:$N$709,8,FALSE)</f>
        <v>#N/A</v>
      </c>
      <c r="J942" s="38"/>
      <c r="K942" s="38"/>
      <c r="L942" s="38"/>
      <c r="M942" s="44" t="e">
        <f>VLOOKUP(VLOOKUP($N$1,$X$4:$Y$11,2,FALSE)&amp;$S$1&amp;A942,作業ｼｰﾄ!$B$4:$N$709,9,FALSE)</f>
        <v>#N/A</v>
      </c>
      <c r="N942" s="44"/>
      <c r="O942" s="44"/>
      <c r="P942" s="30" t="e">
        <f>VLOOKUP(VLOOKUP($N$1,$X$4:$Y$11,2,FALSE)&amp;$S$1&amp;A942,作業ｼｰﾄ!$B$4:$N$709,10,FALSE)</f>
        <v>#N/A</v>
      </c>
      <c r="Q942" s="39" t="e">
        <f>VLOOKUP(VLOOKUP($N$1,$X$4:$Y$11,2,FALSE)&amp;$S$1&amp;A942,作業ｼｰﾄ!$B$4:$N$709,11,FALSE)</f>
        <v>#N/A</v>
      </c>
      <c r="R942" s="39"/>
      <c r="S942" s="39"/>
      <c r="T942" s="19" t="e">
        <f>VLOOKUP(VLOOKUP($N$1,$X$4:$Y$11,2,FALSE)&amp;$S$1&amp;A942,作業ｼｰﾄ!$B$4:$N$709,12,FALSE)</f>
        <v>#N/A</v>
      </c>
      <c r="U942" s="29" t="e">
        <f>VLOOKUP(VLOOKUP($N$1,$X$4:$Y$11,2,FALSE)&amp;$S$1&amp;A942,作業ｼｰﾄ!$B$4:$N$709,13,FALSE)</f>
        <v>#N/A</v>
      </c>
    </row>
    <row r="943" spans="1:21" ht="15.75" hidden="1" customHeight="1" x14ac:dyDescent="0.15">
      <c r="A943" s="3">
        <v>940</v>
      </c>
      <c r="B943" s="3">
        <f>IF(COUNTIF($I$4:L943,I943)=1,1,0)</f>
        <v>0</v>
      </c>
      <c r="C943" s="3" t="str">
        <f>IF(B943=0,"",SUM($B$4:B943))</f>
        <v/>
      </c>
      <c r="D943" s="39" t="e">
        <f>VLOOKUP(VLOOKUP($N$1,$X$4:$Y$11,2,FALSE)&amp;$S$1&amp;A943,作業ｼｰﾄ!$B$4:$N$709,6,FALSE)</f>
        <v>#N/A</v>
      </c>
      <c r="E943" s="39"/>
      <c r="F943" s="39"/>
      <c r="G943" s="40" t="e">
        <f>VLOOKUP(VLOOKUP($N$1,$X$4:$Y$11,2,FALSE)&amp;$S$1&amp;A943,作業ｼｰﾄ!$B$4:$N$709,7,FALSE)</f>
        <v>#N/A</v>
      </c>
      <c r="H943" s="40"/>
      <c r="I943" s="38" t="e">
        <f>VLOOKUP(VLOOKUP($N$1,$X$4:$Y$11,2,FALSE)&amp;$S$1&amp;A943,作業ｼｰﾄ!$B$4:$N$709,8,FALSE)</f>
        <v>#N/A</v>
      </c>
      <c r="J943" s="38"/>
      <c r="K943" s="38"/>
      <c r="L943" s="38"/>
      <c r="M943" s="44" t="e">
        <f>VLOOKUP(VLOOKUP($N$1,$X$4:$Y$11,2,FALSE)&amp;$S$1&amp;A943,作業ｼｰﾄ!$B$4:$N$709,9,FALSE)</f>
        <v>#N/A</v>
      </c>
      <c r="N943" s="44"/>
      <c r="O943" s="44"/>
      <c r="P943" s="30" t="e">
        <f>VLOOKUP(VLOOKUP($N$1,$X$4:$Y$11,2,FALSE)&amp;$S$1&amp;A943,作業ｼｰﾄ!$B$4:$N$709,10,FALSE)</f>
        <v>#N/A</v>
      </c>
      <c r="Q943" s="39" t="e">
        <f>VLOOKUP(VLOOKUP($N$1,$X$4:$Y$11,2,FALSE)&amp;$S$1&amp;A943,作業ｼｰﾄ!$B$4:$N$709,11,FALSE)</f>
        <v>#N/A</v>
      </c>
      <c r="R943" s="39"/>
      <c r="S943" s="39"/>
      <c r="T943" s="19" t="e">
        <f>VLOOKUP(VLOOKUP($N$1,$X$4:$Y$11,2,FALSE)&amp;$S$1&amp;A943,作業ｼｰﾄ!$B$4:$N$709,12,FALSE)</f>
        <v>#N/A</v>
      </c>
      <c r="U943" s="29" t="e">
        <f>VLOOKUP(VLOOKUP($N$1,$X$4:$Y$11,2,FALSE)&amp;$S$1&amp;A943,作業ｼｰﾄ!$B$4:$N$709,13,FALSE)</f>
        <v>#N/A</v>
      </c>
    </row>
    <row r="944" spans="1:21" ht="15.75" hidden="1" customHeight="1" x14ac:dyDescent="0.15">
      <c r="A944" s="3">
        <v>941</v>
      </c>
      <c r="B944" s="3">
        <f>IF(COUNTIF($I$4:L944,I944)=1,1,0)</f>
        <v>0</v>
      </c>
      <c r="C944" s="3" t="str">
        <f>IF(B944=0,"",SUM($B$4:B944))</f>
        <v/>
      </c>
      <c r="D944" s="39" t="e">
        <f>VLOOKUP(VLOOKUP($N$1,$X$4:$Y$11,2,FALSE)&amp;$S$1&amp;A944,作業ｼｰﾄ!$B$4:$N$709,6,FALSE)</f>
        <v>#N/A</v>
      </c>
      <c r="E944" s="39"/>
      <c r="F944" s="39"/>
      <c r="G944" s="40" t="e">
        <f>VLOOKUP(VLOOKUP($N$1,$X$4:$Y$11,2,FALSE)&amp;$S$1&amp;A944,作業ｼｰﾄ!$B$4:$N$709,7,FALSE)</f>
        <v>#N/A</v>
      </c>
      <c r="H944" s="40"/>
      <c r="I944" s="38" t="e">
        <f>VLOOKUP(VLOOKUP($N$1,$X$4:$Y$11,2,FALSE)&amp;$S$1&amp;A944,作業ｼｰﾄ!$B$4:$N$709,8,FALSE)</f>
        <v>#N/A</v>
      </c>
      <c r="J944" s="38"/>
      <c r="K944" s="38"/>
      <c r="L944" s="38"/>
      <c r="M944" s="44" t="e">
        <f>VLOOKUP(VLOOKUP($N$1,$X$4:$Y$11,2,FALSE)&amp;$S$1&amp;A944,作業ｼｰﾄ!$B$4:$N$709,9,FALSE)</f>
        <v>#N/A</v>
      </c>
      <c r="N944" s="44"/>
      <c r="O944" s="44"/>
      <c r="P944" s="30" t="e">
        <f>VLOOKUP(VLOOKUP($N$1,$X$4:$Y$11,2,FALSE)&amp;$S$1&amp;A944,作業ｼｰﾄ!$B$4:$N$709,10,FALSE)</f>
        <v>#N/A</v>
      </c>
      <c r="Q944" s="39" t="e">
        <f>VLOOKUP(VLOOKUP($N$1,$X$4:$Y$11,2,FALSE)&amp;$S$1&amp;A944,作業ｼｰﾄ!$B$4:$N$709,11,FALSE)</f>
        <v>#N/A</v>
      </c>
      <c r="R944" s="39"/>
      <c r="S944" s="39"/>
      <c r="T944" s="19" t="e">
        <f>VLOOKUP(VLOOKUP($N$1,$X$4:$Y$11,2,FALSE)&amp;$S$1&amp;A944,作業ｼｰﾄ!$B$4:$N$709,12,FALSE)</f>
        <v>#N/A</v>
      </c>
      <c r="U944" s="29" t="e">
        <f>VLOOKUP(VLOOKUP($N$1,$X$4:$Y$11,2,FALSE)&amp;$S$1&amp;A944,作業ｼｰﾄ!$B$4:$N$709,13,FALSE)</f>
        <v>#N/A</v>
      </c>
    </row>
    <row r="945" spans="1:21" ht="15.75" hidden="1" customHeight="1" x14ac:dyDescent="0.15">
      <c r="A945" s="3">
        <v>942</v>
      </c>
      <c r="B945" s="3">
        <f>IF(COUNTIF($I$4:L945,I945)=1,1,0)</f>
        <v>0</v>
      </c>
      <c r="C945" s="3" t="str">
        <f>IF(B945=0,"",SUM($B$4:B945))</f>
        <v/>
      </c>
      <c r="D945" s="39" t="e">
        <f>VLOOKUP(VLOOKUP($N$1,$X$4:$Y$11,2,FALSE)&amp;$S$1&amp;A945,作業ｼｰﾄ!$B$4:$N$709,6,FALSE)</f>
        <v>#N/A</v>
      </c>
      <c r="E945" s="39"/>
      <c r="F945" s="39"/>
      <c r="G945" s="40" t="e">
        <f>VLOOKUP(VLOOKUP($N$1,$X$4:$Y$11,2,FALSE)&amp;$S$1&amp;A945,作業ｼｰﾄ!$B$4:$N$709,7,FALSE)</f>
        <v>#N/A</v>
      </c>
      <c r="H945" s="40"/>
      <c r="I945" s="38" t="e">
        <f>VLOOKUP(VLOOKUP($N$1,$X$4:$Y$11,2,FALSE)&amp;$S$1&amp;A945,作業ｼｰﾄ!$B$4:$N$709,8,FALSE)</f>
        <v>#N/A</v>
      </c>
      <c r="J945" s="38"/>
      <c r="K945" s="38"/>
      <c r="L945" s="38"/>
      <c r="M945" s="44" t="e">
        <f>VLOOKUP(VLOOKUP($N$1,$X$4:$Y$11,2,FALSE)&amp;$S$1&amp;A945,作業ｼｰﾄ!$B$4:$N$709,9,FALSE)</f>
        <v>#N/A</v>
      </c>
      <c r="N945" s="44"/>
      <c r="O945" s="44"/>
      <c r="P945" s="30" t="e">
        <f>VLOOKUP(VLOOKUP($N$1,$X$4:$Y$11,2,FALSE)&amp;$S$1&amp;A945,作業ｼｰﾄ!$B$4:$N$709,10,FALSE)</f>
        <v>#N/A</v>
      </c>
      <c r="Q945" s="39" t="e">
        <f>VLOOKUP(VLOOKUP($N$1,$X$4:$Y$11,2,FALSE)&amp;$S$1&amp;A945,作業ｼｰﾄ!$B$4:$N$709,11,FALSE)</f>
        <v>#N/A</v>
      </c>
      <c r="R945" s="39"/>
      <c r="S945" s="39"/>
      <c r="T945" s="19" t="e">
        <f>VLOOKUP(VLOOKUP($N$1,$X$4:$Y$11,2,FALSE)&amp;$S$1&amp;A945,作業ｼｰﾄ!$B$4:$N$709,12,FALSE)</f>
        <v>#N/A</v>
      </c>
      <c r="U945" s="29" t="e">
        <f>VLOOKUP(VLOOKUP($N$1,$X$4:$Y$11,2,FALSE)&amp;$S$1&amp;A945,作業ｼｰﾄ!$B$4:$N$709,13,FALSE)</f>
        <v>#N/A</v>
      </c>
    </row>
    <row r="946" spans="1:21" ht="15.75" hidden="1" customHeight="1" x14ac:dyDescent="0.15">
      <c r="A946" s="3">
        <v>943</v>
      </c>
      <c r="B946" s="3">
        <f>IF(COUNTIF($I$4:L946,I946)=1,1,0)</f>
        <v>0</v>
      </c>
      <c r="C946" s="3" t="str">
        <f>IF(B946=0,"",SUM($B$4:B946))</f>
        <v/>
      </c>
      <c r="D946" s="39" t="e">
        <f>VLOOKUP(VLOOKUP($N$1,$X$4:$Y$11,2,FALSE)&amp;$S$1&amp;A946,作業ｼｰﾄ!$B$4:$N$709,6,FALSE)</f>
        <v>#N/A</v>
      </c>
      <c r="E946" s="39"/>
      <c r="F946" s="39"/>
      <c r="G946" s="40" t="e">
        <f>VLOOKUP(VLOOKUP($N$1,$X$4:$Y$11,2,FALSE)&amp;$S$1&amp;A946,作業ｼｰﾄ!$B$4:$N$709,7,FALSE)</f>
        <v>#N/A</v>
      </c>
      <c r="H946" s="40"/>
      <c r="I946" s="38" t="e">
        <f>VLOOKUP(VLOOKUP($N$1,$X$4:$Y$11,2,FALSE)&amp;$S$1&amp;A946,作業ｼｰﾄ!$B$4:$N$709,8,FALSE)</f>
        <v>#N/A</v>
      </c>
      <c r="J946" s="38"/>
      <c r="K946" s="38"/>
      <c r="L946" s="38"/>
      <c r="M946" s="44" t="e">
        <f>VLOOKUP(VLOOKUP($N$1,$X$4:$Y$11,2,FALSE)&amp;$S$1&amp;A946,作業ｼｰﾄ!$B$4:$N$709,9,FALSE)</f>
        <v>#N/A</v>
      </c>
      <c r="N946" s="44"/>
      <c r="O946" s="44"/>
      <c r="P946" s="30" t="e">
        <f>VLOOKUP(VLOOKUP($N$1,$X$4:$Y$11,2,FALSE)&amp;$S$1&amp;A946,作業ｼｰﾄ!$B$4:$N$709,10,FALSE)</f>
        <v>#N/A</v>
      </c>
      <c r="Q946" s="39" t="e">
        <f>VLOOKUP(VLOOKUP($N$1,$X$4:$Y$11,2,FALSE)&amp;$S$1&amp;A946,作業ｼｰﾄ!$B$4:$N$709,11,FALSE)</f>
        <v>#N/A</v>
      </c>
      <c r="R946" s="39"/>
      <c r="S946" s="39"/>
      <c r="T946" s="19" t="e">
        <f>VLOOKUP(VLOOKUP($N$1,$X$4:$Y$11,2,FALSE)&amp;$S$1&amp;A946,作業ｼｰﾄ!$B$4:$N$709,12,FALSE)</f>
        <v>#N/A</v>
      </c>
      <c r="U946" s="29" t="e">
        <f>VLOOKUP(VLOOKUP($N$1,$X$4:$Y$11,2,FALSE)&amp;$S$1&amp;A946,作業ｼｰﾄ!$B$4:$N$709,13,FALSE)</f>
        <v>#N/A</v>
      </c>
    </row>
    <row r="947" spans="1:21" ht="15.75" hidden="1" customHeight="1" x14ac:dyDescent="0.15">
      <c r="A947" s="3">
        <v>944</v>
      </c>
      <c r="B947" s="3">
        <f>IF(COUNTIF($I$4:L947,I947)=1,1,0)</f>
        <v>0</v>
      </c>
      <c r="C947" s="3" t="str">
        <f>IF(B947=0,"",SUM($B$4:B947))</f>
        <v/>
      </c>
      <c r="D947" s="39" t="e">
        <f>VLOOKUP(VLOOKUP($N$1,$X$4:$Y$11,2,FALSE)&amp;$S$1&amp;A947,作業ｼｰﾄ!$B$4:$N$709,6,FALSE)</f>
        <v>#N/A</v>
      </c>
      <c r="E947" s="39"/>
      <c r="F947" s="39"/>
      <c r="G947" s="40" t="e">
        <f>VLOOKUP(VLOOKUP($N$1,$X$4:$Y$11,2,FALSE)&amp;$S$1&amp;A947,作業ｼｰﾄ!$B$4:$N$709,7,FALSE)</f>
        <v>#N/A</v>
      </c>
      <c r="H947" s="40"/>
      <c r="I947" s="38" t="e">
        <f>VLOOKUP(VLOOKUP($N$1,$X$4:$Y$11,2,FALSE)&amp;$S$1&amp;A947,作業ｼｰﾄ!$B$4:$N$709,8,FALSE)</f>
        <v>#N/A</v>
      </c>
      <c r="J947" s="38"/>
      <c r="K947" s="38"/>
      <c r="L947" s="38"/>
      <c r="M947" s="44" t="e">
        <f>VLOOKUP(VLOOKUP($N$1,$X$4:$Y$11,2,FALSE)&amp;$S$1&amp;A947,作業ｼｰﾄ!$B$4:$N$709,9,FALSE)</f>
        <v>#N/A</v>
      </c>
      <c r="N947" s="44"/>
      <c r="O947" s="44"/>
      <c r="P947" s="30" t="e">
        <f>VLOOKUP(VLOOKUP($N$1,$X$4:$Y$11,2,FALSE)&amp;$S$1&amp;A947,作業ｼｰﾄ!$B$4:$N$709,10,FALSE)</f>
        <v>#N/A</v>
      </c>
      <c r="Q947" s="39" t="e">
        <f>VLOOKUP(VLOOKUP($N$1,$X$4:$Y$11,2,FALSE)&amp;$S$1&amp;A947,作業ｼｰﾄ!$B$4:$N$709,11,FALSE)</f>
        <v>#N/A</v>
      </c>
      <c r="R947" s="39"/>
      <c r="S947" s="39"/>
      <c r="T947" s="19" t="e">
        <f>VLOOKUP(VLOOKUP($N$1,$X$4:$Y$11,2,FALSE)&amp;$S$1&amp;A947,作業ｼｰﾄ!$B$4:$N$709,12,FALSE)</f>
        <v>#N/A</v>
      </c>
      <c r="U947" s="29" t="e">
        <f>VLOOKUP(VLOOKUP($N$1,$X$4:$Y$11,2,FALSE)&amp;$S$1&amp;A947,作業ｼｰﾄ!$B$4:$N$709,13,FALSE)</f>
        <v>#N/A</v>
      </c>
    </row>
    <row r="948" spans="1:21" ht="15.75" hidden="1" customHeight="1" x14ac:dyDescent="0.15">
      <c r="A948" s="3">
        <v>945</v>
      </c>
      <c r="B948" s="3">
        <f>IF(COUNTIF($I$4:L948,I948)=1,1,0)</f>
        <v>0</v>
      </c>
      <c r="C948" s="3" t="str">
        <f>IF(B948=0,"",SUM($B$4:B948))</f>
        <v/>
      </c>
      <c r="D948" s="39" t="e">
        <f>VLOOKUP(VLOOKUP($N$1,$X$4:$Y$11,2,FALSE)&amp;$S$1&amp;A948,作業ｼｰﾄ!$B$4:$N$709,6,FALSE)</f>
        <v>#N/A</v>
      </c>
      <c r="E948" s="39"/>
      <c r="F948" s="39"/>
      <c r="G948" s="40" t="e">
        <f>VLOOKUP(VLOOKUP($N$1,$X$4:$Y$11,2,FALSE)&amp;$S$1&amp;A948,作業ｼｰﾄ!$B$4:$N$709,7,FALSE)</f>
        <v>#N/A</v>
      </c>
      <c r="H948" s="40"/>
      <c r="I948" s="38" t="e">
        <f>VLOOKUP(VLOOKUP($N$1,$X$4:$Y$11,2,FALSE)&amp;$S$1&amp;A948,作業ｼｰﾄ!$B$4:$N$709,8,FALSE)</f>
        <v>#N/A</v>
      </c>
      <c r="J948" s="38"/>
      <c r="K948" s="38"/>
      <c r="L948" s="38"/>
      <c r="M948" s="44" t="e">
        <f>VLOOKUP(VLOOKUP($N$1,$X$4:$Y$11,2,FALSE)&amp;$S$1&amp;A948,作業ｼｰﾄ!$B$4:$N$709,9,FALSE)</f>
        <v>#N/A</v>
      </c>
      <c r="N948" s="44"/>
      <c r="O948" s="44"/>
      <c r="P948" s="30" t="e">
        <f>VLOOKUP(VLOOKUP($N$1,$X$4:$Y$11,2,FALSE)&amp;$S$1&amp;A948,作業ｼｰﾄ!$B$4:$N$709,10,FALSE)</f>
        <v>#N/A</v>
      </c>
      <c r="Q948" s="39" t="e">
        <f>VLOOKUP(VLOOKUP($N$1,$X$4:$Y$11,2,FALSE)&amp;$S$1&amp;A948,作業ｼｰﾄ!$B$4:$N$709,11,FALSE)</f>
        <v>#N/A</v>
      </c>
      <c r="R948" s="39"/>
      <c r="S948" s="39"/>
      <c r="T948" s="19" t="e">
        <f>VLOOKUP(VLOOKUP($N$1,$X$4:$Y$11,2,FALSE)&amp;$S$1&amp;A948,作業ｼｰﾄ!$B$4:$N$709,12,FALSE)</f>
        <v>#N/A</v>
      </c>
      <c r="U948" s="29" t="e">
        <f>VLOOKUP(VLOOKUP($N$1,$X$4:$Y$11,2,FALSE)&amp;$S$1&amp;A948,作業ｼｰﾄ!$B$4:$N$709,13,FALSE)</f>
        <v>#N/A</v>
      </c>
    </row>
    <row r="949" spans="1:21" ht="15.75" hidden="1" customHeight="1" x14ac:dyDescent="0.15">
      <c r="A949" s="3">
        <v>946</v>
      </c>
      <c r="B949" s="3">
        <f>IF(COUNTIF($I$4:L949,I949)=1,1,0)</f>
        <v>0</v>
      </c>
      <c r="C949" s="3" t="str">
        <f>IF(B949=0,"",SUM($B$4:B949))</f>
        <v/>
      </c>
      <c r="D949" s="39" t="e">
        <f>VLOOKUP(VLOOKUP($N$1,$X$4:$Y$11,2,FALSE)&amp;$S$1&amp;A949,作業ｼｰﾄ!$B$4:$N$709,6,FALSE)</f>
        <v>#N/A</v>
      </c>
      <c r="E949" s="39"/>
      <c r="F949" s="39"/>
      <c r="G949" s="40" t="e">
        <f>VLOOKUP(VLOOKUP($N$1,$X$4:$Y$11,2,FALSE)&amp;$S$1&amp;A949,作業ｼｰﾄ!$B$4:$N$709,7,FALSE)</f>
        <v>#N/A</v>
      </c>
      <c r="H949" s="40"/>
      <c r="I949" s="38" t="e">
        <f>VLOOKUP(VLOOKUP($N$1,$X$4:$Y$11,2,FALSE)&amp;$S$1&amp;A949,作業ｼｰﾄ!$B$4:$N$709,8,FALSE)</f>
        <v>#N/A</v>
      </c>
      <c r="J949" s="38"/>
      <c r="K949" s="38"/>
      <c r="L949" s="38"/>
      <c r="M949" s="44" t="e">
        <f>VLOOKUP(VLOOKUP($N$1,$X$4:$Y$11,2,FALSE)&amp;$S$1&amp;A949,作業ｼｰﾄ!$B$4:$N$709,9,FALSE)</f>
        <v>#N/A</v>
      </c>
      <c r="N949" s="44"/>
      <c r="O949" s="44"/>
      <c r="P949" s="30" t="e">
        <f>VLOOKUP(VLOOKUP($N$1,$X$4:$Y$11,2,FALSE)&amp;$S$1&amp;A949,作業ｼｰﾄ!$B$4:$N$709,10,FALSE)</f>
        <v>#N/A</v>
      </c>
      <c r="Q949" s="39" t="e">
        <f>VLOOKUP(VLOOKUP($N$1,$X$4:$Y$11,2,FALSE)&amp;$S$1&amp;A949,作業ｼｰﾄ!$B$4:$N$709,11,FALSE)</f>
        <v>#N/A</v>
      </c>
      <c r="R949" s="39"/>
      <c r="S949" s="39"/>
      <c r="T949" s="19" t="e">
        <f>VLOOKUP(VLOOKUP($N$1,$X$4:$Y$11,2,FALSE)&amp;$S$1&amp;A949,作業ｼｰﾄ!$B$4:$N$709,12,FALSE)</f>
        <v>#N/A</v>
      </c>
      <c r="U949" s="29" t="e">
        <f>VLOOKUP(VLOOKUP($N$1,$X$4:$Y$11,2,FALSE)&amp;$S$1&amp;A949,作業ｼｰﾄ!$B$4:$N$709,13,FALSE)</f>
        <v>#N/A</v>
      </c>
    </row>
    <row r="950" spans="1:21" ht="15.75" hidden="1" customHeight="1" x14ac:dyDescent="0.15">
      <c r="A950" s="3">
        <v>947</v>
      </c>
      <c r="B950" s="3">
        <f>IF(COUNTIF($I$4:L950,I950)=1,1,0)</f>
        <v>0</v>
      </c>
      <c r="C950" s="3" t="str">
        <f>IF(B950=0,"",SUM($B$4:B950))</f>
        <v/>
      </c>
      <c r="D950" s="39" t="e">
        <f>VLOOKUP(VLOOKUP($N$1,$X$4:$Y$11,2,FALSE)&amp;$S$1&amp;A950,作業ｼｰﾄ!$B$4:$N$709,6,FALSE)</f>
        <v>#N/A</v>
      </c>
      <c r="E950" s="39"/>
      <c r="F950" s="39"/>
      <c r="G950" s="40" t="e">
        <f>VLOOKUP(VLOOKUP($N$1,$X$4:$Y$11,2,FALSE)&amp;$S$1&amp;A950,作業ｼｰﾄ!$B$4:$N$709,7,FALSE)</f>
        <v>#N/A</v>
      </c>
      <c r="H950" s="40"/>
      <c r="I950" s="38" t="e">
        <f>VLOOKUP(VLOOKUP($N$1,$X$4:$Y$11,2,FALSE)&amp;$S$1&amp;A950,作業ｼｰﾄ!$B$4:$N$709,8,FALSE)</f>
        <v>#N/A</v>
      </c>
      <c r="J950" s="38"/>
      <c r="K950" s="38"/>
      <c r="L950" s="38"/>
      <c r="M950" s="44" t="e">
        <f>VLOOKUP(VLOOKUP($N$1,$X$4:$Y$11,2,FALSE)&amp;$S$1&amp;A950,作業ｼｰﾄ!$B$4:$N$709,9,FALSE)</f>
        <v>#N/A</v>
      </c>
      <c r="N950" s="44"/>
      <c r="O950" s="44"/>
      <c r="P950" s="30" t="e">
        <f>VLOOKUP(VLOOKUP($N$1,$X$4:$Y$11,2,FALSE)&amp;$S$1&amp;A950,作業ｼｰﾄ!$B$4:$N$709,10,FALSE)</f>
        <v>#N/A</v>
      </c>
      <c r="Q950" s="39" t="e">
        <f>VLOOKUP(VLOOKUP($N$1,$X$4:$Y$11,2,FALSE)&amp;$S$1&amp;A950,作業ｼｰﾄ!$B$4:$N$709,11,FALSE)</f>
        <v>#N/A</v>
      </c>
      <c r="R950" s="39"/>
      <c r="S950" s="39"/>
      <c r="T950" s="19" t="e">
        <f>VLOOKUP(VLOOKUP($N$1,$X$4:$Y$11,2,FALSE)&amp;$S$1&amp;A950,作業ｼｰﾄ!$B$4:$N$709,12,FALSE)</f>
        <v>#N/A</v>
      </c>
      <c r="U950" s="29" t="e">
        <f>VLOOKUP(VLOOKUP($N$1,$X$4:$Y$11,2,FALSE)&amp;$S$1&amp;A950,作業ｼｰﾄ!$B$4:$N$709,13,FALSE)</f>
        <v>#N/A</v>
      </c>
    </row>
    <row r="951" spans="1:21" ht="15.75" hidden="1" customHeight="1" x14ac:dyDescent="0.15">
      <c r="A951" s="3">
        <v>948</v>
      </c>
      <c r="B951" s="3">
        <f>IF(COUNTIF($I$4:L951,I951)=1,1,0)</f>
        <v>0</v>
      </c>
      <c r="C951" s="3" t="str">
        <f>IF(B951=0,"",SUM($B$4:B951))</f>
        <v/>
      </c>
      <c r="D951" s="39" t="e">
        <f>VLOOKUP(VLOOKUP($N$1,$X$4:$Y$11,2,FALSE)&amp;$S$1&amp;A951,作業ｼｰﾄ!$B$4:$N$709,6,FALSE)</f>
        <v>#N/A</v>
      </c>
      <c r="E951" s="39"/>
      <c r="F951" s="39"/>
      <c r="G951" s="40" t="e">
        <f>VLOOKUP(VLOOKUP($N$1,$X$4:$Y$11,2,FALSE)&amp;$S$1&amp;A951,作業ｼｰﾄ!$B$4:$N$709,7,FALSE)</f>
        <v>#N/A</v>
      </c>
      <c r="H951" s="40"/>
      <c r="I951" s="38" t="e">
        <f>VLOOKUP(VLOOKUP($N$1,$X$4:$Y$11,2,FALSE)&amp;$S$1&amp;A951,作業ｼｰﾄ!$B$4:$N$709,8,FALSE)</f>
        <v>#N/A</v>
      </c>
      <c r="J951" s="38"/>
      <c r="K951" s="38"/>
      <c r="L951" s="38"/>
      <c r="M951" s="44" t="e">
        <f>VLOOKUP(VLOOKUP($N$1,$X$4:$Y$11,2,FALSE)&amp;$S$1&amp;A951,作業ｼｰﾄ!$B$4:$N$709,9,FALSE)</f>
        <v>#N/A</v>
      </c>
      <c r="N951" s="44"/>
      <c r="O951" s="44"/>
      <c r="P951" s="30" t="e">
        <f>VLOOKUP(VLOOKUP($N$1,$X$4:$Y$11,2,FALSE)&amp;$S$1&amp;A951,作業ｼｰﾄ!$B$4:$N$709,10,FALSE)</f>
        <v>#N/A</v>
      </c>
      <c r="Q951" s="39" t="e">
        <f>VLOOKUP(VLOOKUP($N$1,$X$4:$Y$11,2,FALSE)&amp;$S$1&amp;A951,作業ｼｰﾄ!$B$4:$N$709,11,FALSE)</f>
        <v>#N/A</v>
      </c>
      <c r="R951" s="39"/>
      <c r="S951" s="39"/>
      <c r="T951" s="19" t="e">
        <f>VLOOKUP(VLOOKUP($N$1,$X$4:$Y$11,2,FALSE)&amp;$S$1&amp;A951,作業ｼｰﾄ!$B$4:$N$709,12,FALSE)</f>
        <v>#N/A</v>
      </c>
      <c r="U951" s="29" t="e">
        <f>VLOOKUP(VLOOKUP($N$1,$X$4:$Y$11,2,FALSE)&amp;$S$1&amp;A951,作業ｼｰﾄ!$B$4:$N$709,13,FALSE)</f>
        <v>#N/A</v>
      </c>
    </row>
    <row r="952" spans="1:21" ht="15.75" hidden="1" customHeight="1" x14ac:dyDescent="0.15">
      <c r="A952" s="3">
        <v>949</v>
      </c>
      <c r="B952" s="3">
        <f>IF(COUNTIF($I$4:L952,I952)=1,1,0)</f>
        <v>0</v>
      </c>
      <c r="C952" s="3" t="str">
        <f>IF(B952=0,"",SUM($B$4:B952))</f>
        <v/>
      </c>
      <c r="D952" s="39" t="e">
        <f>VLOOKUP(VLOOKUP($N$1,$X$4:$Y$11,2,FALSE)&amp;$S$1&amp;A952,作業ｼｰﾄ!$B$4:$N$709,6,FALSE)</f>
        <v>#N/A</v>
      </c>
      <c r="E952" s="39"/>
      <c r="F952" s="39"/>
      <c r="G952" s="40" t="e">
        <f>VLOOKUP(VLOOKUP($N$1,$X$4:$Y$11,2,FALSE)&amp;$S$1&amp;A952,作業ｼｰﾄ!$B$4:$N$709,7,FALSE)</f>
        <v>#N/A</v>
      </c>
      <c r="H952" s="40"/>
      <c r="I952" s="38" t="e">
        <f>VLOOKUP(VLOOKUP($N$1,$X$4:$Y$11,2,FALSE)&amp;$S$1&amp;A952,作業ｼｰﾄ!$B$4:$N$709,8,FALSE)</f>
        <v>#N/A</v>
      </c>
      <c r="J952" s="38"/>
      <c r="K952" s="38"/>
      <c r="L952" s="38"/>
      <c r="M952" s="44" t="e">
        <f>VLOOKUP(VLOOKUP($N$1,$X$4:$Y$11,2,FALSE)&amp;$S$1&amp;A952,作業ｼｰﾄ!$B$4:$N$709,9,FALSE)</f>
        <v>#N/A</v>
      </c>
      <c r="N952" s="44"/>
      <c r="O952" s="44"/>
      <c r="P952" s="30" t="e">
        <f>VLOOKUP(VLOOKUP($N$1,$X$4:$Y$11,2,FALSE)&amp;$S$1&amp;A952,作業ｼｰﾄ!$B$4:$N$709,10,FALSE)</f>
        <v>#N/A</v>
      </c>
      <c r="Q952" s="39" t="e">
        <f>VLOOKUP(VLOOKUP($N$1,$X$4:$Y$11,2,FALSE)&amp;$S$1&amp;A952,作業ｼｰﾄ!$B$4:$N$709,11,FALSE)</f>
        <v>#N/A</v>
      </c>
      <c r="R952" s="39"/>
      <c r="S952" s="39"/>
      <c r="T952" s="19" t="e">
        <f>VLOOKUP(VLOOKUP($N$1,$X$4:$Y$11,2,FALSE)&amp;$S$1&amp;A952,作業ｼｰﾄ!$B$4:$N$709,12,FALSE)</f>
        <v>#N/A</v>
      </c>
      <c r="U952" s="29" t="e">
        <f>VLOOKUP(VLOOKUP($N$1,$X$4:$Y$11,2,FALSE)&amp;$S$1&amp;A952,作業ｼｰﾄ!$B$4:$N$709,13,FALSE)</f>
        <v>#N/A</v>
      </c>
    </row>
    <row r="953" spans="1:21" ht="15.75" hidden="1" customHeight="1" x14ac:dyDescent="0.15">
      <c r="A953" s="3">
        <v>950</v>
      </c>
      <c r="B953" s="3">
        <f>IF(COUNTIF($I$4:L953,I953)=1,1,0)</f>
        <v>0</v>
      </c>
      <c r="C953" s="3" t="str">
        <f>IF(B953=0,"",SUM($B$4:B953))</f>
        <v/>
      </c>
      <c r="D953" s="39" t="e">
        <f>VLOOKUP(VLOOKUP($N$1,$X$4:$Y$11,2,FALSE)&amp;$S$1&amp;A953,作業ｼｰﾄ!$B$4:$N$709,6,FALSE)</f>
        <v>#N/A</v>
      </c>
      <c r="E953" s="39"/>
      <c r="F953" s="39"/>
      <c r="G953" s="40" t="e">
        <f>VLOOKUP(VLOOKUP($N$1,$X$4:$Y$11,2,FALSE)&amp;$S$1&amp;A953,作業ｼｰﾄ!$B$4:$N$709,7,FALSE)</f>
        <v>#N/A</v>
      </c>
      <c r="H953" s="40"/>
      <c r="I953" s="38" t="e">
        <f>VLOOKUP(VLOOKUP($N$1,$X$4:$Y$11,2,FALSE)&amp;$S$1&amp;A953,作業ｼｰﾄ!$B$4:$N$709,8,FALSE)</f>
        <v>#N/A</v>
      </c>
      <c r="J953" s="38"/>
      <c r="K953" s="38"/>
      <c r="L953" s="38"/>
      <c r="M953" s="44" t="e">
        <f>VLOOKUP(VLOOKUP($N$1,$X$4:$Y$11,2,FALSE)&amp;$S$1&amp;A953,作業ｼｰﾄ!$B$4:$N$709,9,FALSE)</f>
        <v>#N/A</v>
      </c>
      <c r="N953" s="44"/>
      <c r="O953" s="44"/>
      <c r="P953" s="30" t="e">
        <f>VLOOKUP(VLOOKUP($N$1,$X$4:$Y$11,2,FALSE)&amp;$S$1&amp;A953,作業ｼｰﾄ!$B$4:$N$709,10,FALSE)</f>
        <v>#N/A</v>
      </c>
      <c r="Q953" s="39" t="e">
        <f>VLOOKUP(VLOOKUP($N$1,$X$4:$Y$11,2,FALSE)&amp;$S$1&amp;A953,作業ｼｰﾄ!$B$4:$N$709,11,FALSE)</f>
        <v>#N/A</v>
      </c>
      <c r="R953" s="39"/>
      <c r="S953" s="39"/>
      <c r="T953" s="19" t="e">
        <f>VLOOKUP(VLOOKUP($N$1,$X$4:$Y$11,2,FALSE)&amp;$S$1&amp;A953,作業ｼｰﾄ!$B$4:$N$709,12,FALSE)</f>
        <v>#N/A</v>
      </c>
      <c r="U953" s="29" t="e">
        <f>VLOOKUP(VLOOKUP($N$1,$X$4:$Y$11,2,FALSE)&amp;$S$1&amp;A953,作業ｼｰﾄ!$B$4:$N$709,13,FALSE)</f>
        <v>#N/A</v>
      </c>
    </row>
    <row r="954" spans="1:21" ht="15.75" hidden="1" customHeight="1" x14ac:dyDescent="0.15">
      <c r="A954" s="3">
        <v>951</v>
      </c>
      <c r="B954" s="3">
        <f>IF(COUNTIF($I$4:L954,I954)=1,1,0)</f>
        <v>0</v>
      </c>
      <c r="C954" s="3" t="str">
        <f>IF(B954=0,"",SUM($B$4:B954))</f>
        <v/>
      </c>
      <c r="D954" s="39" t="e">
        <f>VLOOKUP(VLOOKUP($N$1,$X$4:$Y$11,2,FALSE)&amp;$S$1&amp;A954,作業ｼｰﾄ!$B$4:$N$709,6,FALSE)</f>
        <v>#N/A</v>
      </c>
      <c r="E954" s="39"/>
      <c r="F954" s="39"/>
      <c r="G954" s="40" t="e">
        <f>VLOOKUP(VLOOKUP($N$1,$X$4:$Y$11,2,FALSE)&amp;$S$1&amp;A954,作業ｼｰﾄ!$B$4:$N$709,7,FALSE)</f>
        <v>#N/A</v>
      </c>
      <c r="H954" s="40"/>
      <c r="I954" s="38" t="e">
        <f>VLOOKUP(VLOOKUP($N$1,$X$4:$Y$11,2,FALSE)&amp;$S$1&amp;A954,作業ｼｰﾄ!$B$4:$N$709,8,FALSE)</f>
        <v>#N/A</v>
      </c>
      <c r="J954" s="38"/>
      <c r="K954" s="38"/>
      <c r="L954" s="38"/>
      <c r="M954" s="44" t="e">
        <f>VLOOKUP(VLOOKUP($N$1,$X$4:$Y$11,2,FALSE)&amp;$S$1&amp;A954,作業ｼｰﾄ!$B$4:$N$709,9,FALSE)</f>
        <v>#N/A</v>
      </c>
      <c r="N954" s="44"/>
      <c r="O954" s="44"/>
      <c r="P954" s="30" t="e">
        <f>VLOOKUP(VLOOKUP($N$1,$X$4:$Y$11,2,FALSE)&amp;$S$1&amp;A954,作業ｼｰﾄ!$B$4:$N$709,10,FALSE)</f>
        <v>#N/A</v>
      </c>
      <c r="Q954" s="39" t="e">
        <f>VLOOKUP(VLOOKUP($N$1,$X$4:$Y$11,2,FALSE)&amp;$S$1&amp;A954,作業ｼｰﾄ!$B$4:$N$709,11,FALSE)</f>
        <v>#N/A</v>
      </c>
      <c r="R954" s="39"/>
      <c r="S954" s="39"/>
      <c r="T954" s="19" t="e">
        <f>VLOOKUP(VLOOKUP($N$1,$X$4:$Y$11,2,FALSE)&amp;$S$1&amp;A954,作業ｼｰﾄ!$B$4:$N$709,12,FALSE)</f>
        <v>#N/A</v>
      </c>
      <c r="U954" s="29" t="e">
        <f>VLOOKUP(VLOOKUP($N$1,$X$4:$Y$11,2,FALSE)&amp;$S$1&amp;A954,作業ｼｰﾄ!$B$4:$N$709,13,FALSE)</f>
        <v>#N/A</v>
      </c>
    </row>
    <row r="955" spans="1:21" ht="15.75" hidden="1" customHeight="1" x14ac:dyDescent="0.15">
      <c r="A955" s="3">
        <v>952</v>
      </c>
      <c r="B955" s="3">
        <f>IF(COUNTIF($I$4:L955,I955)=1,1,0)</f>
        <v>0</v>
      </c>
      <c r="C955" s="3" t="str">
        <f>IF(B955=0,"",SUM($B$4:B955))</f>
        <v/>
      </c>
      <c r="D955" s="39" t="e">
        <f>VLOOKUP(VLOOKUP($N$1,$X$4:$Y$11,2,FALSE)&amp;$S$1&amp;A955,作業ｼｰﾄ!$B$4:$N$709,6,FALSE)</f>
        <v>#N/A</v>
      </c>
      <c r="E955" s="39"/>
      <c r="F955" s="39"/>
      <c r="G955" s="40" t="e">
        <f>VLOOKUP(VLOOKUP($N$1,$X$4:$Y$11,2,FALSE)&amp;$S$1&amp;A955,作業ｼｰﾄ!$B$4:$N$709,7,FALSE)</f>
        <v>#N/A</v>
      </c>
      <c r="H955" s="40"/>
      <c r="I955" s="38" t="e">
        <f>VLOOKUP(VLOOKUP($N$1,$X$4:$Y$11,2,FALSE)&amp;$S$1&amp;A955,作業ｼｰﾄ!$B$4:$N$709,8,FALSE)</f>
        <v>#N/A</v>
      </c>
      <c r="J955" s="38"/>
      <c r="K955" s="38"/>
      <c r="L955" s="38"/>
      <c r="M955" s="44" t="e">
        <f>VLOOKUP(VLOOKUP($N$1,$X$4:$Y$11,2,FALSE)&amp;$S$1&amp;A955,作業ｼｰﾄ!$B$4:$N$709,9,FALSE)</f>
        <v>#N/A</v>
      </c>
      <c r="N955" s="44"/>
      <c r="O955" s="44"/>
      <c r="P955" s="30" t="e">
        <f>VLOOKUP(VLOOKUP($N$1,$X$4:$Y$11,2,FALSE)&amp;$S$1&amp;A955,作業ｼｰﾄ!$B$4:$N$709,10,FALSE)</f>
        <v>#N/A</v>
      </c>
      <c r="Q955" s="39" t="e">
        <f>VLOOKUP(VLOOKUP($N$1,$X$4:$Y$11,2,FALSE)&amp;$S$1&amp;A955,作業ｼｰﾄ!$B$4:$N$709,11,FALSE)</f>
        <v>#N/A</v>
      </c>
      <c r="R955" s="39"/>
      <c r="S955" s="39"/>
      <c r="T955" s="19" t="e">
        <f>VLOOKUP(VLOOKUP($N$1,$X$4:$Y$11,2,FALSE)&amp;$S$1&amp;A955,作業ｼｰﾄ!$B$4:$N$709,12,FALSE)</f>
        <v>#N/A</v>
      </c>
      <c r="U955" s="29" t="e">
        <f>VLOOKUP(VLOOKUP($N$1,$X$4:$Y$11,2,FALSE)&amp;$S$1&amp;A955,作業ｼｰﾄ!$B$4:$N$709,13,FALSE)</f>
        <v>#N/A</v>
      </c>
    </row>
    <row r="956" spans="1:21" ht="15.75" hidden="1" customHeight="1" x14ac:dyDescent="0.15">
      <c r="A956" s="3">
        <v>953</v>
      </c>
      <c r="B956" s="3">
        <f>IF(COUNTIF($I$4:L956,I956)=1,1,0)</f>
        <v>0</v>
      </c>
      <c r="C956" s="3" t="str">
        <f>IF(B956=0,"",SUM($B$4:B956))</f>
        <v/>
      </c>
      <c r="D956" s="39" t="e">
        <f>VLOOKUP(VLOOKUP($N$1,$X$4:$Y$11,2,FALSE)&amp;$S$1&amp;A956,作業ｼｰﾄ!$B$4:$N$709,6,FALSE)</f>
        <v>#N/A</v>
      </c>
      <c r="E956" s="39"/>
      <c r="F956" s="39"/>
      <c r="G956" s="40" t="e">
        <f>VLOOKUP(VLOOKUP($N$1,$X$4:$Y$11,2,FALSE)&amp;$S$1&amp;A956,作業ｼｰﾄ!$B$4:$N$709,7,FALSE)</f>
        <v>#N/A</v>
      </c>
      <c r="H956" s="40"/>
      <c r="I956" s="38" t="e">
        <f>VLOOKUP(VLOOKUP($N$1,$X$4:$Y$11,2,FALSE)&amp;$S$1&amp;A956,作業ｼｰﾄ!$B$4:$N$709,8,FALSE)</f>
        <v>#N/A</v>
      </c>
      <c r="J956" s="38"/>
      <c r="K956" s="38"/>
      <c r="L956" s="38"/>
      <c r="M956" s="44" t="e">
        <f>VLOOKUP(VLOOKUP($N$1,$X$4:$Y$11,2,FALSE)&amp;$S$1&amp;A956,作業ｼｰﾄ!$B$4:$N$709,9,FALSE)</f>
        <v>#N/A</v>
      </c>
      <c r="N956" s="44"/>
      <c r="O956" s="44"/>
      <c r="P956" s="30" t="e">
        <f>VLOOKUP(VLOOKUP($N$1,$X$4:$Y$11,2,FALSE)&amp;$S$1&amp;A956,作業ｼｰﾄ!$B$4:$N$709,10,FALSE)</f>
        <v>#N/A</v>
      </c>
      <c r="Q956" s="39" t="e">
        <f>VLOOKUP(VLOOKUP($N$1,$X$4:$Y$11,2,FALSE)&amp;$S$1&amp;A956,作業ｼｰﾄ!$B$4:$N$709,11,FALSE)</f>
        <v>#N/A</v>
      </c>
      <c r="R956" s="39"/>
      <c r="S956" s="39"/>
      <c r="T956" s="19" t="e">
        <f>VLOOKUP(VLOOKUP($N$1,$X$4:$Y$11,2,FALSE)&amp;$S$1&amp;A956,作業ｼｰﾄ!$B$4:$N$709,12,FALSE)</f>
        <v>#N/A</v>
      </c>
      <c r="U956" s="29" t="e">
        <f>VLOOKUP(VLOOKUP($N$1,$X$4:$Y$11,2,FALSE)&amp;$S$1&amp;A956,作業ｼｰﾄ!$B$4:$N$709,13,FALSE)</f>
        <v>#N/A</v>
      </c>
    </row>
    <row r="957" spans="1:21" ht="15.75" hidden="1" customHeight="1" x14ac:dyDescent="0.15">
      <c r="A957" s="3">
        <v>954</v>
      </c>
      <c r="B957" s="3">
        <f>IF(COUNTIF($I$4:L957,I957)=1,1,0)</f>
        <v>0</v>
      </c>
      <c r="C957" s="3" t="str">
        <f>IF(B957=0,"",SUM($B$4:B957))</f>
        <v/>
      </c>
      <c r="D957" s="39" t="e">
        <f>VLOOKUP(VLOOKUP($N$1,$X$4:$Y$11,2,FALSE)&amp;$S$1&amp;A957,作業ｼｰﾄ!$B$4:$N$709,6,FALSE)</f>
        <v>#N/A</v>
      </c>
      <c r="E957" s="39"/>
      <c r="F957" s="39"/>
      <c r="G957" s="40" t="e">
        <f>VLOOKUP(VLOOKUP($N$1,$X$4:$Y$11,2,FALSE)&amp;$S$1&amp;A957,作業ｼｰﾄ!$B$4:$N$709,7,FALSE)</f>
        <v>#N/A</v>
      </c>
      <c r="H957" s="40"/>
      <c r="I957" s="38" t="e">
        <f>VLOOKUP(VLOOKUP($N$1,$X$4:$Y$11,2,FALSE)&amp;$S$1&amp;A957,作業ｼｰﾄ!$B$4:$N$709,8,FALSE)</f>
        <v>#N/A</v>
      </c>
      <c r="J957" s="38"/>
      <c r="K957" s="38"/>
      <c r="L957" s="38"/>
      <c r="M957" s="44" t="e">
        <f>VLOOKUP(VLOOKUP($N$1,$X$4:$Y$11,2,FALSE)&amp;$S$1&amp;A957,作業ｼｰﾄ!$B$4:$N$709,9,FALSE)</f>
        <v>#N/A</v>
      </c>
      <c r="N957" s="44"/>
      <c r="O957" s="44"/>
      <c r="P957" s="30" t="e">
        <f>VLOOKUP(VLOOKUP($N$1,$X$4:$Y$11,2,FALSE)&amp;$S$1&amp;A957,作業ｼｰﾄ!$B$4:$N$709,10,FALSE)</f>
        <v>#N/A</v>
      </c>
      <c r="Q957" s="39" t="e">
        <f>VLOOKUP(VLOOKUP($N$1,$X$4:$Y$11,2,FALSE)&amp;$S$1&amp;A957,作業ｼｰﾄ!$B$4:$N$709,11,FALSE)</f>
        <v>#N/A</v>
      </c>
      <c r="R957" s="39"/>
      <c r="S957" s="39"/>
      <c r="T957" s="19" t="e">
        <f>VLOOKUP(VLOOKUP($N$1,$X$4:$Y$11,2,FALSE)&amp;$S$1&amp;A957,作業ｼｰﾄ!$B$4:$N$709,12,FALSE)</f>
        <v>#N/A</v>
      </c>
      <c r="U957" s="29" t="e">
        <f>VLOOKUP(VLOOKUP($N$1,$X$4:$Y$11,2,FALSE)&amp;$S$1&amp;A957,作業ｼｰﾄ!$B$4:$N$709,13,FALSE)</f>
        <v>#N/A</v>
      </c>
    </row>
    <row r="958" spans="1:21" ht="15.75" hidden="1" customHeight="1" x14ac:dyDescent="0.15">
      <c r="A958" s="3">
        <v>955</v>
      </c>
      <c r="B958" s="3">
        <f>IF(COUNTIF($I$4:L958,I958)=1,1,0)</f>
        <v>0</v>
      </c>
      <c r="C958" s="3" t="str">
        <f>IF(B958=0,"",SUM($B$4:B958))</f>
        <v/>
      </c>
      <c r="D958" s="39" t="e">
        <f>VLOOKUP(VLOOKUP($N$1,$X$4:$Y$11,2,FALSE)&amp;$S$1&amp;A958,作業ｼｰﾄ!$B$4:$N$709,6,FALSE)</f>
        <v>#N/A</v>
      </c>
      <c r="E958" s="39"/>
      <c r="F958" s="39"/>
      <c r="G958" s="40" t="e">
        <f>VLOOKUP(VLOOKUP($N$1,$X$4:$Y$11,2,FALSE)&amp;$S$1&amp;A958,作業ｼｰﾄ!$B$4:$N$709,7,FALSE)</f>
        <v>#N/A</v>
      </c>
      <c r="H958" s="40"/>
      <c r="I958" s="38" t="e">
        <f>VLOOKUP(VLOOKUP($N$1,$X$4:$Y$11,2,FALSE)&amp;$S$1&amp;A958,作業ｼｰﾄ!$B$4:$N$709,8,FALSE)</f>
        <v>#N/A</v>
      </c>
      <c r="J958" s="38"/>
      <c r="K958" s="38"/>
      <c r="L958" s="38"/>
      <c r="M958" s="44" t="e">
        <f>VLOOKUP(VLOOKUP($N$1,$X$4:$Y$11,2,FALSE)&amp;$S$1&amp;A958,作業ｼｰﾄ!$B$4:$N$709,9,FALSE)</f>
        <v>#N/A</v>
      </c>
      <c r="N958" s="44"/>
      <c r="O958" s="44"/>
      <c r="P958" s="30" t="e">
        <f>VLOOKUP(VLOOKUP($N$1,$X$4:$Y$11,2,FALSE)&amp;$S$1&amp;A958,作業ｼｰﾄ!$B$4:$N$709,10,FALSE)</f>
        <v>#N/A</v>
      </c>
      <c r="Q958" s="39" t="e">
        <f>VLOOKUP(VLOOKUP($N$1,$X$4:$Y$11,2,FALSE)&amp;$S$1&amp;A958,作業ｼｰﾄ!$B$4:$N$709,11,FALSE)</f>
        <v>#N/A</v>
      </c>
      <c r="R958" s="39"/>
      <c r="S958" s="39"/>
      <c r="T958" s="19" t="e">
        <f>VLOOKUP(VLOOKUP($N$1,$X$4:$Y$11,2,FALSE)&amp;$S$1&amp;A958,作業ｼｰﾄ!$B$4:$N$709,12,FALSE)</f>
        <v>#N/A</v>
      </c>
      <c r="U958" s="29" t="e">
        <f>VLOOKUP(VLOOKUP($N$1,$X$4:$Y$11,2,FALSE)&amp;$S$1&amp;A958,作業ｼｰﾄ!$B$4:$N$709,13,FALSE)</f>
        <v>#N/A</v>
      </c>
    </row>
    <row r="959" spans="1:21" ht="15.75" hidden="1" customHeight="1" x14ac:dyDescent="0.15">
      <c r="A959" s="3">
        <v>956</v>
      </c>
      <c r="B959" s="3">
        <f>IF(COUNTIF($I$4:L959,I959)=1,1,0)</f>
        <v>0</v>
      </c>
      <c r="C959" s="3" t="str">
        <f>IF(B959=0,"",SUM($B$4:B959))</f>
        <v/>
      </c>
      <c r="D959" s="39" t="e">
        <f>VLOOKUP(VLOOKUP($N$1,$X$4:$Y$11,2,FALSE)&amp;$S$1&amp;A959,作業ｼｰﾄ!$B$4:$N$709,6,FALSE)</f>
        <v>#N/A</v>
      </c>
      <c r="E959" s="39"/>
      <c r="F959" s="39"/>
      <c r="G959" s="40" t="e">
        <f>VLOOKUP(VLOOKUP($N$1,$X$4:$Y$11,2,FALSE)&amp;$S$1&amp;A959,作業ｼｰﾄ!$B$4:$N$709,7,FALSE)</f>
        <v>#N/A</v>
      </c>
      <c r="H959" s="40"/>
      <c r="I959" s="38" t="e">
        <f>VLOOKUP(VLOOKUP($N$1,$X$4:$Y$11,2,FALSE)&amp;$S$1&amp;A959,作業ｼｰﾄ!$B$4:$N$709,8,FALSE)</f>
        <v>#N/A</v>
      </c>
      <c r="J959" s="38"/>
      <c r="K959" s="38"/>
      <c r="L959" s="38"/>
      <c r="M959" s="44" t="e">
        <f>VLOOKUP(VLOOKUP($N$1,$X$4:$Y$11,2,FALSE)&amp;$S$1&amp;A959,作業ｼｰﾄ!$B$4:$N$709,9,FALSE)</f>
        <v>#N/A</v>
      </c>
      <c r="N959" s="44"/>
      <c r="O959" s="44"/>
      <c r="P959" s="30" t="e">
        <f>VLOOKUP(VLOOKUP($N$1,$X$4:$Y$11,2,FALSE)&amp;$S$1&amp;A959,作業ｼｰﾄ!$B$4:$N$709,10,FALSE)</f>
        <v>#N/A</v>
      </c>
      <c r="Q959" s="39" t="e">
        <f>VLOOKUP(VLOOKUP($N$1,$X$4:$Y$11,2,FALSE)&amp;$S$1&amp;A959,作業ｼｰﾄ!$B$4:$N$709,11,FALSE)</f>
        <v>#N/A</v>
      </c>
      <c r="R959" s="39"/>
      <c r="S959" s="39"/>
      <c r="T959" s="19" t="e">
        <f>VLOOKUP(VLOOKUP($N$1,$X$4:$Y$11,2,FALSE)&amp;$S$1&amp;A959,作業ｼｰﾄ!$B$4:$N$709,12,FALSE)</f>
        <v>#N/A</v>
      </c>
      <c r="U959" s="29" t="e">
        <f>VLOOKUP(VLOOKUP($N$1,$X$4:$Y$11,2,FALSE)&amp;$S$1&amp;A959,作業ｼｰﾄ!$B$4:$N$709,13,FALSE)</f>
        <v>#N/A</v>
      </c>
    </row>
    <row r="960" spans="1:21" ht="15.75" hidden="1" customHeight="1" x14ac:dyDescent="0.15">
      <c r="A960" s="3">
        <v>957</v>
      </c>
      <c r="B960" s="3">
        <f>IF(COUNTIF($I$4:L960,I960)=1,1,0)</f>
        <v>0</v>
      </c>
      <c r="C960" s="3" t="str">
        <f>IF(B960=0,"",SUM($B$4:B960))</f>
        <v/>
      </c>
      <c r="D960" s="39" t="e">
        <f>VLOOKUP(VLOOKUP($N$1,$X$4:$Y$11,2,FALSE)&amp;$S$1&amp;A960,作業ｼｰﾄ!$B$4:$N$709,6,FALSE)</f>
        <v>#N/A</v>
      </c>
      <c r="E960" s="39"/>
      <c r="F960" s="39"/>
      <c r="G960" s="40" t="e">
        <f>VLOOKUP(VLOOKUP($N$1,$X$4:$Y$11,2,FALSE)&amp;$S$1&amp;A960,作業ｼｰﾄ!$B$4:$N$709,7,FALSE)</f>
        <v>#N/A</v>
      </c>
      <c r="H960" s="40"/>
      <c r="I960" s="38" t="e">
        <f>VLOOKUP(VLOOKUP($N$1,$X$4:$Y$11,2,FALSE)&amp;$S$1&amp;A960,作業ｼｰﾄ!$B$4:$N$709,8,FALSE)</f>
        <v>#N/A</v>
      </c>
      <c r="J960" s="38"/>
      <c r="K960" s="38"/>
      <c r="L960" s="38"/>
      <c r="M960" s="44" t="e">
        <f>VLOOKUP(VLOOKUP($N$1,$X$4:$Y$11,2,FALSE)&amp;$S$1&amp;A960,作業ｼｰﾄ!$B$4:$N$709,9,FALSE)</f>
        <v>#N/A</v>
      </c>
      <c r="N960" s="44"/>
      <c r="O960" s="44"/>
      <c r="P960" s="30" t="e">
        <f>VLOOKUP(VLOOKUP($N$1,$X$4:$Y$11,2,FALSE)&amp;$S$1&amp;A960,作業ｼｰﾄ!$B$4:$N$709,10,FALSE)</f>
        <v>#N/A</v>
      </c>
      <c r="Q960" s="39" t="e">
        <f>VLOOKUP(VLOOKUP($N$1,$X$4:$Y$11,2,FALSE)&amp;$S$1&amp;A960,作業ｼｰﾄ!$B$4:$N$709,11,FALSE)</f>
        <v>#N/A</v>
      </c>
      <c r="R960" s="39"/>
      <c r="S960" s="39"/>
      <c r="T960" s="19" t="e">
        <f>VLOOKUP(VLOOKUP($N$1,$X$4:$Y$11,2,FALSE)&amp;$S$1&amp;A960,作業ｼｰﾄ!$B$4:$N$709,12,FALSE)</f>
        <v>#N/A</v>
      </c>
      <c r="U960" s="29" t="e">
        <f>VLOOKUP(VLOOKUP($N$1,$X$4:$Y$11,2,FALSE)&amp;$S$1&amp;A960,作業ｼｰﾄ!$B$4:$N$709,13,FALSE)</f>
        <v>#N/A</v>
      </c>
    </row>
    <row r="961" spans="1:21" ht="15.75" hidden="1" customHeight="1" x14ac:dyDescent="0.15">
      <c r="A961" s="3">
        <v>958</v>
      </c>
      <c r="B961" s="3">
        <f>IF(COUNTIF($I$4:L961,I961)=1,1,0)</f>
        <v>0</v>
      </c>
      <c r="C961" s="3" t="str">
        <f>IF(B961=0,"",SUM($B$4:B961))</f>
        <v/>
      </c>
      <c r="D961" s="39" t="e">
        <f>VLOOKUP(VLOOKUP($N$1,$X$4:$Y$11,2,FALSE)&amp;$S$1&amp;A961,作業ｼｰﾄ!$B$4:$N$709,6,FALSE)</f>
        <v>#N/A</v>
      </c>
      <c r="E961" s="39"/>
      <c r="F961" s="39"/>
      <c r="G961" s="40" t="e">
        <f>VLOOKUP(VLOOKUP($N$1,$X$4:$Y$11,2,FALSE)&amp;$S$1&amp;A961,作業ｼｰﾄ!$B$4:$N$709,7,FALSE)</f>
        <v>#N/A</v>
      </c>
      <c r="H961" s="40"/>
      <c r="I961" s="38" t="e">
        <f>VLOOKUP(VLOOKUP($N$1,$X$4:$Y$11,2,FALSE)&amp;$S$1&amp;A961,作業ｼｰﾄ!$B$4:$N$709,8,FALSE)</f>
        <v>#N/A</v>
      </c>
      <c r="J961" s="38"/>
      <c r="K961" s="38"/>
      <c r="L961" s="38"/>
      <c r="M961" s="44" t="e">
        <f>VLOOKUP(VLOOKUP($N$1,$X$4:$Y$11,2,FALSE)&amp;$S$1&amp;A961,作業ｼｰﾄ!$B$4:$N$709,9,FALSE)</f>
        <v>#N/A</v>
      </c>
      <c r="N961" s="44"/>
      <c r="O961" s="44"/>
      <c r="P961" s="30" t="e">
        <f>VLOOKUP(VLOOKUP($N$1,$X$4:$Y$11,2,FALSE)&amp;$S$1&amp;A961,作業ｼｰﾄ!$B$4:$N$709,10,FALSE)</f>
        <v>#N/A</v>
      </c>
      <c r="Q961" s="39" t="e">
        <f>VLOOKUP(VLOOKUP($N$1,$X$4:$Y$11,2,FALSE)&amp;$S$1&amp;A961,作業ｼｰﾄ!$B$4:$N$709,11,FALSE)</f>
        <v>#N/A</v>
      </c>
      <c r="R961" s="39"/>
      <c r="S961" s="39"/>
      <c r="T961" s="19" t="e">
        <f>VLOOKUP(VLOOKUP($N$1,$X$4:$Y$11,2,FALSE)&amp;$S$1&amp;A961,作業ｼｰﾄ!$B$4:$N$709,12,FALSE)</f>
        <v>#N/A</v>
      </c>
      <c r="U961" s="29" t="e">
        <f>VLOOKUP(VLOOKUP($N$1,$X$4:$Y$11,2,FALSE)&amp;$S$1&amp;A961,作業ｼｰﾄ!$B$4:$N$709,13,FALSE)</f>
        <v>#N/A</v>
      </c>
    </row>
    <row r="962" spans="1:21" ht="15.75" hidden="1" customHeight="1" x14ac:dyDescent="0.15">
      <c r="A962" s="3">
        <v>959</v>
      </c>
      <c r="B962" s="3">
        <f>IF(COUNTIF($I$4:L962,I962)=1,1,0)</f>
        <v>0</v>
      </c>
      <c r="C962" s="3" t="str">
        <f>IF(B962=0,"",SUM($B$4:B962))</f>
        <v/>
      </c>
      <c r="D962" s="39" t="e">
        <f>VLOOKUP(VLOOKUP($N$1,$X$4:$Y$11,2,FALSE)&amp;$S$1&amp;A962,作業ｼｰﾄ!$B$4:$N$709,6,FALSE)</f>
        <v>#N/A</v>
      </c>
      <c r="E962" s="39"/>
      <c r="F962" s="39"/>
      <c r="G962" s="40" t="e">
        <f>VLOOKUP(VLOOKUP($N$1,$X$4:$Y$11,2,FALSE)&amp;$S$1&amp;A962,作業ｼｰﾄ!$B$4:$N$709,7,FALSE)</f>
        <v>#N/A</v>
      </c>
      <c r="H962" s="40"/>
      <c r="I962" s="38" t="e">
        <f>VLOOKUP(VLOOKUP($N$1,$X$4:$Y$11,2,FALSE)&amp;$S$1&amp;A962,作業ｼｰﾄ!$B$4:$N$709,8,FALSE)</f>
        <v>#N/A</v>
      </c>
      <c r="J962" s="38"/>
      <c r="K962" s="38"/>
      <c r="L962" s="38"/>
      <c r="M962" s="44" t="e">
        <f>VLOOKUP(VLOOKUP($N$1,$X$4:$Y$11,2,FALSE)&amp;$S$1&amp;A962,作業ｼｰﾄ!$B$4:$N$709,9,FALSE)</f>
        <v>#N/A</v>
      </c>
      <c r="N962" s="44"/>
      <c r="O962" s="44"/>
      <c r="P962" s="30" t="e">
        <f>VLOOKUP(VLOOKUP($N$1,$X$4:$Y$11,2,FALSE)&amp;$S$1&amp;A962,作業ｼｰﾄ!$B$4:$N$709,10,FALSE)</f>
        <v>#N/A</v>
      </c>
      <c r="Q962" s="39" t="e">
        <f>VLOOKUP(VLOOKUP($N$1,$X$4:$Y$11,2,FALSE)&amp;$S$1&amp;A962,作業ｼｰﾄ!$B$4:$N$709,11,FALSE)</f>
        <v>#N/A</v>
      </c>
      <c r="R962" s="39"/>
      <c r="S962" s="39"/>
      <c r="T962" s="19" t="e">
        <f>VLOOKUP(VLOOKUP($N$1,$X$4:$Y$11,2,FALSE)&amp;$S$1&amp;A962,作業ｼｰﾄ!$B$4:$N$709,12,FALSE)</f>
        <v>#N/A</v>
      </c>
      <c r="U962" s="29" t="e">
        <f>VLOOKUP(VLOOKUP($N$1,$X$4:$Y$11,2,FALSE)&amp;$S$1&amp;A962,作業ｼｰﾄ!$B$4:$N$709,13,FALSE)</f>
        <v>#N/A</v>
      </c>
    </row>
    <row r="963" spans="1:21" ht="15.75" hidden="1" customHeight="1" x14ac:dyDescent="0.15">
      <c r="A963" s="3">
        <v>960</v>
      </c>
      <c r="B963" s="3">
        <f>IF(COUNTIF($I$4:L963,I963)=1,1,0)</f>
        <v>0</v>
      </c>
      <c r="C963" s="3" t="str">
        <f>IF(B963=0,"",SUM($B$4:B963))</f>
        <v/>
      </c>
      <c r="D963" s="39" t="e">
        <f>VLOOKUP(VLOOKUP($N$1,$X$4:$Y$11,2,FALSE)&amp;$S$1&amp;A963,作業ｼｰﾄ!$B$4:$N$709,6,FALSE)</f>
        <v>#N/A</v>
      </c>
      <c r="E963" s="39"/>
      <c r="F963" s="39"/>
      <c r="G963" s="40" t="e">
        <f>VLOOKUP(VLOOKUP($N$1,$X$4:$Y$11,2,FALSE)&amp;$S$1&amp;A963,作業ｼｰﾄ!$B$4:$N$709,7,FALSE)</f>
        <v>#N/A</v>
      </c>
      <c r="H963" s="40"/>
      <c r="I963" s="38" t="e">
        <f>VLOOKUP(VLOOKUP($N$1,$X$4:$Y$11,2,FALSE)&amp;$S$1&amp;A963,作業ｼｰﾄ!$B$4:$N$709,8,FALSE)</f>
        <v>#N/A</v>
      </c>
      <c r="J963" s="38"/>
      <c r="K963" s="38"/>
      <c r="L963" s="38"/>
      <c r="M963" s="44" t="e">
        <f>VLOOKUP(VLOOKUP($N$1,$X$4:$Y$11,2,FALSE)&amp;$S$1&amp;A963,作業ｼｰﾄ!$B$4:$N$709,9,FALSE)</f>
        <v>#N/A</v>
      </c>
      <c r="N963" s="44"/>
      <c r="O963" s="44"/>
      <c r="P963" s="30" t="e">
        <f>VLOOKUP(VLOOKUP($N$1,$X$4:$Y$11,2,FALSE)&amp;$S$1&amp;A963,作業ｼｰﾄ!$B$4:$N$709,10,FALSE)</f>
        <v>#N/A</v>
      </c>
      <c r="Q963" s="39" t="e">
        <f>VLOOKUP(VLOOKUP($N$1,$X$4:$Y$11,2,FALSE)&amp;$S$1&amp;A963,作業ｼｰﾄ!$B$4:$N$709,11,FALSE)</f>
        <v>#N/A</v>
      </c>
      <c r="R963" s="39"/>
      <c r="S963" s="39"/>
      <c r="T963" s="19" t="e">
        <f>VLOOKUP(VLOOKUP($N$1,$X$4:$Y$11,2,FALSE)&amp;$S$1&amp;A963,作業ｼｰﾄ!$B$4:$N$709,12,FALSE)</f>
        <v>#N/A</v>
      </c>
      <c r="U963" s="29" t="e">
        <f>VLOOKUP(VLOOKUP($N$1,$X$4:$Y$11,2,FALSE)&amp;$S$1&amp;A963,作業ｼｰﾄ!$B$4:$N$709,13,FALSE)</f>
        <v>#N/A</v>
      </c>
    </row>
    <row r="964" spans="1:21" ht="15.75" hidden="1" customHeight="1" x14ac:dyDescent="0.15">
      <c r="A964" s="3">
        <v>961</v>
      </c>
      <c r="B964" s="3">
        <f>IF(COUNTIF($I$4:L964,I964)=1,1,0)</f>
        <v>0</v>
      </c>
      <c r="C964" s="3" t="str">
        <f>IF(B964=0,"",SUM($B$4:B964))</f>
        <v/>
      </c>
      <c r="D964" s="39" t="e">
        <f>VLOOKUP(VLOOKUP($N$1,$X$4:$Y$11,2,FALSE)&amp;$S$1&amp;A964,作業ｼｰﾄ!$B$4:$N$709,6,FALSE)</f>
        <v>#N/A</v>
      </c>
      <c r="E964" s="39"/>
      <c r="F964" s="39"/>
      <c r="G964" s="40" t="e">
        <f>VLOOKUP(VLOOKUP($N$1,$X$4:$Y$11,2,FALSE)&amp;$S$1&amp;A964,作業ｼｰﾄ!$B$4:$N$709,7,FALSE)</f>
        <v>#N/A</v>
      </c>
      <c r="H964" s="40"/>
      <c r="I964" s="38" t="e">
        <f>VLOOKUP(VLOOKUP($N$1,$X$4:$Y$11,2,FALSE)&amp;$S$1&amp;A964,作業ｼｰﾄ!$B$4:$N$709,8,FALSE)</f>
        <v>#N/A</v>
      </c>
      <c r="J964" s="38"/>
      <c r="K964" s="38"/>
      <c r="L964" s="38"/>
      <c r="M964" s="44" t="e">
        <f>VLOOKUP(VLOOKUP($N$1,$X$4:$Y$11,2,FALSE)&amp;$S$1&amp;A964,作業ｼｰﾄ!$B$4:$N$709,9,FALSE)</f>
        <v>#N/A</v>
      </c>
      <c r="N964" s="44"/>
      <c r="O964" s="44"/>
      <c r="P964" s="30" t="e">
        <f>VLOOKUP(VLOOKUP($N$1,$X$4:$Y$11,2,FALSE)&amp;$S$1&amp;A964,作業ｼｰﾄ!$B$4:$N$709,10,FALSE)</f>
        <v>#N/A</v>
      </c>
      <c r="Q964" s="39" t="e">
        <f>VLOOKUP(VLOOKUP($N$1,$X$4:$Y$11,2,FALSE)&amp;$S$1&amp;A964,作業ｼｰﾄ!$B$4:$N$709,11,FALSE)</f>
        <v>#N/A</v>
      </c>
      <c r="R964" s="39"/>
      <c r="S964" s="39"/>
      <c r="T964" s="19" t="e">
        <f>VLOOKUP(VLOOKUP($N$1,$X$4:$Y$11,2,FALSE)&amp;$S$1&amp;A964,作業ｼｰﾄ!$B$4:$N$709,12,FALSE)</f>
        <v>#N/A</v>
      </c>
      <c r="U964" s="29" t="e">
        <f>VLOOKUP(VLOOKUP($N$1,$X$4:$Y$11,2,FALSE)&amp;$S$1&amp;A964,作業ｼｰﾄ!$B$4:$N$709,13,FALSE)</f>
        <v>#N/A</v>
      </c>
    </row>
    <row r="965" spans="1:21" ht="15.75" hidden="1" customHeight="1" x14ac:dyDescent="0.15">
      <c r="A965" s="3">
        <v>962</v>
      </c>
      <c r="B965" s="3">
        <f>IF(COUNTIF($I$4:L965,I965)=1,1,0)</f>
        <v>0</v>
      </c>
      <c r="C965" s="3" t="str">
        <f>IF(B965=0,"",SUM($B$4:B965))</f>
        <v/>
      </c>
      <c r="D965" s="39" t="e">
        <f>VLOOKUP(VLOOKUP($N$1,$X$4:$Y$11,2,FALSE)&amp;$S$1&amp;A965,作業ｼｰﾄ!$B$4:$N$709,6,FALSE)</f>
        <v>#N/A</v>
      </c>
      <c r="E965" s="39"/>
      <c r="F965" s="39"/>
      <c r="G965" s="40" t="e">
        <f>VLOOKUP(VLOOKUP($N$1,$X$4:$Y$11,2,FALSE)&amp;$S$1&amp;A965,作業ｼｰﾄ!$B$4:$N$709,7,FALSE)</f>
        <v>#N/A</v>
      </c>
      <c r="H965" s="40"/>
      <c r="I965" s="38" t="e">
        <f>VLOOKUP(VLOOKUP($N$1,$X$4:$Y$11,2,FALSE)&amp;$S$1&amp;A965,作業ｼｰﾄ!$B$4:$N$709,8,FALSE)</f>
        <v>#N/A</v>
      </c>
      <c r="J965" s="38"/>
      <c r="K965" s="38"/>
      <c r="L965" s="38"/>
      <c r="M965" s="44" t="e">
        <f>VLOOKUP(VLOOKUP($N$1,$X$4:$Y$11,2,FALSE)&amp;$S$1&amp;A965,作業ｼｰﾄ!$B$4:$N$709,9,FALSE)</f>
        <v>#N/A</v>
      </c>
      <c r="N965" s="44"/>
      <c r="O965" s="44"/>
      <c r="P965" s="30" t="e">
        <f>VLOOKUP(VLOOKUP($N$1,$X$4:$Y$11,2,FALSE)&amp;$S$1&amp;A965,作業ｼｰﾄ!$B$4:$N$709,10,FALSE)</f>
        <v>#N/A</v>
      </c>
      <c r="Q965" s="39" t="e">
        <f>VLOOKUP(VLOOKUP($N$1,$X$4:$Y$11,2,FALSE)&amp;$S$1&amp;A965,作業ｼｰﾄ!$B$4:$N$709,11,FALSE)</f>
        <v>#N/A</v>
      </c>
      <c r="R965" s="39"/>
      <c r="S965" s="39"/>
      <c r="T965" s="19" t="e">
        <f>VLOOKUP(VLOOKUP($N$1,$X$4:$Y$11,2,FALSE)&amp;$S$1&amp;A965,作業ｼｰﾄ!$B$4:$N$709,12,FALSE)</f>
        <v>#N/A</v>
      </c>
      <c r="U965" s="29" t="e">
        <f>VLOOKUP(VLOOKUP($N$1,$X$4:$Y$11,2,FALSE)&amp;$S$1&amp;A965,作業ｼｰﾄ!$B$4:$N$709,13,FALSE)</f>
        <v>#N/A</v>
      </c>
    </row>
    <row r="966" spans="1:21" ht="15.75" hidden="1" customHeight="1" x14ac:dyDescent="0.15">
      <c r="A966" s="3">
        <v>963</v>
      </c>
      <c r="B966" s="3">
        <f>IF(COUNTIF($I$4:L966,I966)=1,1,0)</f>
        <v>0</v>
      </c>
      <c r="C966" s="3" t="str">
        <f>IF(B966=0,"",SUM($B$4:B966))</f>
        <v/>
      </c>
      <c r="D966" s="39" t="e">
        <f>VLOOKUP(VLOOKUP($N$1,$X$4:$Y$11,2,FALSE)&amp;$S$1&amp;A966,作業ｼｰﾄ!$B$4:$N$709,6,FALSE)</f>
        <v>#N/A</v>
      </c>
      <c r="E966" s="39"/>
      <c r="F966" s="39"/>
      <c r="G966" s="40" t="e">
        <f>VLOOKUP(VLOOKUP($N$1,$X$4:$Y$11,2,FALSE)&amp;$S$1&amp;A966,作業ｼｰﾄ!$B$4:$N$709,7,FALSE)</f>
        <v>#N/A</v>
      </c>
      <c r="H966" s="40"/>
      <c r="I966" s="38" t="e">
        <f>VLOOKUP(VLOOKUP($N$1,$X$4:$Y$11,2,FALSE)&amp;$S$1&amp;A966,作業ｼｰﾄ!$B$4:$N$709,8,FALSE)</f>
        <v>#N/A</v>
      </c>
      <c r="J966" s="38"/>
      <c r="K966" s="38"/>
      <c r="L966" s="38"/>
      <c r="M966" s="44" t="e">
        <f>VLOOKUP(VLOOKUP($N$1,$X$4:$Y$11,2,FALSE)&amp;$S$1&amp;A966,作業ｼｰﾄ!$B$4:$N$709,9,FALSE)</f>
        <v>#N/A</v>
      </c>
      <c r="N966" s="44"/>
      <c r="O966" s="44"/>
      <c r="P966" s="30" t="e">
        <f>VLOOKUP(VLOOKUP($N$1,$X$4:$Y$11,2,FALSE)&amp;$S$1&amp;A966,作業ｼｰﾄ!$B$4:$N$709,10,FALSE)</f>
        <v>#N/A</v>
      </c>
      <c r="Q966" s="39" t="e">
        <f>VLOOKUP(VLOOKUP($N$1,$X$4:$Y$11,2,FALSE)&amp;$S$1&amp;A966,作業ｼｰﾄ!$B$4:$N$709,11,FALSE)</f>
        <v>#N/A</v>
      </c>
      <c r="R966" s="39"/>
      <c r="S966" s="39"/>
      <c r="T966" s="19" t="e">
        <f>VLOOKUP(VLOOKUP($N$1,$X$4:$Y$11,2,FALSE)&amp;$S$1&amp;A966,作業ｼｰﾄ!$B$4:$N$709,12,FALSE)</f>
        <v>#N/A</v>
      </c>
      <c r="U966" s="29" t="e">
        <f>VLOOKUP(VLOOKUP($N$1,$X$4:$Y$11,2,FALSE)&amp;$S$1&amp;A966,作業ｼｰﾄ!$B$4:$N$709,13,FALSE)</f>
        <v>#N/A</v>
      </c>
    </row>
    <row r="967" spans="1:21" ht="15.75" hidden="1" customHeight="1" x14ac:dyDescent="0.15">
      <c r="A967" s="3">
        <v>964</v>
      </c>
      <c r="B967" s="3">
        <f>IF(COUNTIF($I$4:L967,I967)=1,1,0)</f>
        <v>0</v>
      </c>
      <c r="C967" s="3" t="str">
        <f>IF(B967=0,"",SUM($B$4:B967))</f>
        <v/>
      </c>
      <c r="D967" s="39" t="e">
        <f>VLOOKUP(VLOOKUP($N$1,$X$4:$Y$11,2,FALSE)&amp;$S$1&amp;A967,作業ｼｰﾄ!$B$4:$N$709,6,FALSE)</f>
        <v>#N/A</v>
      </c>
      <c r="E967" s="39"/>
      <c r="F967" s="39"/>
      <c r="G967" s="40" t="e">
        <f>VLOOKUP(VLOOKUP($N$1,$X$4:$Y$11,2,FALSE)&amp;$S$1&amp;A967,作業ｼｰﾄ!$B$4:$N$709,7,FALSE)</f>
        <v>#N/A</v>
      </c>
      <c r="H967" s="40"/>
      <c r="I967" s="38" t="e">
        <f>VLOOKUP(VLOOKUP($N$1,$X$4:$Y$11,2,FALSE)&amp;$S$1&amp;A967,作業ｼｰﾄ!$B$4:$N$709,8,FALSE)</f>
        <v>#N/A</v>
      </c>
      <c r="J967" s="38"/>
      <c r="K967" s="38"/>
      <c r="L967" s="38"/>
      <c r="M967" s="44" t="e">
        <f>VLOOKUP(VLOOKUP($N$1,$X$4:$Y$11,2,FALSE)&amp;$S$1&amp;A967,作業ｼｰﾄ!$B$4:$N$709,9,FALSE)</f>
        <v>#N/A</v>
      </c>
      <c r="N967" s="44"/>
      <c r="O967" s="44"/>
      <c r="P967" s="30" t="e">
        <f>VLOOKUP(VLOOKUP($N$1,$X$4:$Y$11,2,FALSE)&amp;$S$1&amp;A967,作業ｼｰﾄ!$B$4:$N$709,10,FALSE)</f>
        <v>#N/A</v>
      </c>
      <c r="Q967" s="39" t="e">
        <f>VLOOKUP(VLOOKUP($N$1,$X$4:$Y$11,2,FALSE)&amp;$S$1&amp;A967,作業ｼｰﾄ!$B$4:$N$709,11,FALSE)</f>
        <v>#N/A</v>
      </c>
      <c r="R967" s="39"/>
      <c r="S967" s="39"/>
      <c r="T967" s="19" t="e">
        <f>VLOOKUP(VLOOKUP($N$1,$X$4:$Y$11,2,FALSE)&amp;$S$1&amp;A967,作業ｼｰﾄ!$B$4:$N$709,12,FALSE)</f>
        <v>#N/A</v>
      </c>
      <c r="U967" s="29" t="e">
        <f>VLOOKUP(VLOOKUP($N$1,$X$4:$Y$11,2,FALSE)&amp;$S$1&amp;A967,作業ｼｰﾄ!$B$4:$N$709,13,FALSE)</f>
        <v>#N/A</v>
      </c>
    </row>
    <row r="968" spans="1:21" ht="15.75" hidden="1" customHeight="1" x14ac:dyDescent="0.15">
      <c r="A968" s="3">
        <v>965</v>
      </c>
      <c r="B968" s="3">
        <f>IF(COUNTIF($I$4:L968,I968)=1,1,0)</f>
        <v>0</v>
      </c>
      <c r="C968" s="3" t="str">
        <f>IF(B968=0,"",SUM($B$4:B968))</f>
        <v/>
      </c>
      <c r="D968" s="39" t="e">
        <f>VLOOKUP(VLOOKUP($N$1,$X$4:$Y$11,2,FALSE)&amp;$S$1&amp;A968,作業ｼｰﾄ!$B$4:$N$709,6,FALSE)</f>
        <v>#N/A</v>
      </c>
      <c r="E968" s="39"/>
      <c r="F968" s="39"/>
      <c r="G968" s="40" t="e">
        <f>VLOOKUP(VLOOKUP($N$1,$X$4:$Y$11,2,FALSE)&amp;$S$1&amp;A968,作業ｼｰﾄ!$B$4:$N$709,7,FALSE)</f>
        <v>#N/A</v>
      </c>
      <c r="H968" s="40"/>
      <c r="I968" s="38" t="e">
        <f>VLOOKUP(VLOOKUP($N$1,$X$4:$Y$11,2,FALSE)&amp;$S$1&amp;A968,作業ｼｰﾄ!$B$4:$N$709,8,FALSE)</f>
        <v>#N/A</v>
      </c>
      <c r="J968" s="38"/>
      <c r="K968" s="38"/>
      <c r="L968" s="38"/>
      <c r="M968" s="44" t="e">
        <f>VLOOKUP(VLOOKUP($N$1,$X$4:$Y$11,2,FALSE)&amp;$S$1&amp;A968,作業ｼｰﾄ!$B$4:$N$709,9,FALSE)</f>
        <v>#N/A</v>
      </c>
      <c r="N968" s="44"/>
      <c r="O968" s="44"/>
      <c r="P968" s="30" t="e">
        <f>VLOOKUP(VLOOKUP($N$1,$X$4:$Y$11,2,FALSE)&amp;$S$1&amp;A968,作業ｼｰﾄ!$B$4:$N$709,10,FALSE)</f>
        <v>#N/A</v>
      </c>
      <c r="Q968" s="39" t="e">
        <f>VLOOKUP(VLOOKUP($N$1,$X$4:$Y$11,2,FALSE)&amp;$S$1&amp;A968,作業ｼｰﾄ!$B$4:$N$709,11,FALSE)</f>
        <v>#N/A</v>
      </c>
      <c r="R968" s="39"/>
      <c r="S968" s="39"/>
      <c r="T968" s="19" t="e">
        <f>VLOOKUP(VLOOKUP($N$1,$X$4:$Y$11,2,FALSE)&amp;$S$1&amp;A968,作業ｼｰﾄ!$B$4:$N$709,12,FALSE)</f>
        <v>#N/A</v>
      </c>
      <c r="U968" s="29" t="e">
        <f>VLOOKUP(VLOOKUP($N$1,$X$4:$Y$11,2,FALSE)&amp;$S$1&amp;A968,作業ｼｰﾄ!$B$4:$N$709,13,FALSE)</f>
        <v>#N/A</v>
      </c>
    </row>
    <row r="969" spans="1:21" ht="15.75" hidden="1" customHeight="1" x14ac:dyDescent="0.15">
      <c r="A969" s="3">
        <v>966</v>
      </c>
      <c r="B969" s="3">
        <f>IF(COUNTIF($I$4:L969,I969)=1,1,0)</f>
        <v>0</v>
      </c>
      <c r="C969" s="3" t="str">
        <f>IF(B969=0,"",SUM($B$4:B969))</f>
        <v/>
      </c>
      <c r="D969" s="39" t="e">
        <f>VLOOKUP(VLOOKUP($N$1,$X$4:$Y$11,2,FALSE)&amp;$S$1&amp;A969,作業ｼｰﾄ!$B$4:$N$709,6,FALSE)</f>
        <v>#N/A</v>
      </c>
      <c r="E969" s="39"/>
      <c r="F969" s="39"/>
      <c r="G969" s="40" t="e">
        <f>VLOOKUP(VLOOKUP($N$1,$X$4:$Y$11,2,FALSE)&amp;$S$1&amp;A969,作業ｼｰﾄ!$B$4:$N$709,7,FALSE)</f>
        <v>#N/A</v>
      </c>
      <c r="H969" s="40"/>
      <c r="I969" s="38" t="e">
        <f>VLOOKUP(VLOOKUP($N$1,$X$4:$Y$11,2,FALSE)&amp;$S$1&amp;A969,作業ｼｰﾄ!$B$4:$N$709,8,FALSE)</f>
        <v>#N/A</v>
      </c>
      <c r="J969" s="38"/>
      <c r="K969" s="38"/>
      <c r="L969" s="38"/>
      <c r="M969" s="44" t="e">
        <f>VLOOKUP(VLOOKUP($N$1,$X$4:$Y$11,2,FALSE)&amp;$S$1&amp;A969,作業ｼｰﾄ!$B$4:$N$709,9,FALSE)</f>
        <v>#N/A</v>
      </c>
      <c r="N969" s="44"/>
      <c r="O969" s="44"/>
      <c r="P969" s="30" t="e">
        <f>VLOOKUP(VLOOKUP($N$1,$X$4:$Y$11,2,FALSE)&amp;$S$1&amp;A969,作業ｼｰﾄ!$B$4:$N$709,10,FALSE)</f>
        <v>#N/A</v>
      </c>
      <c r="Q969" s="39" t="e">
        <f>VLOOKUP(VLOOKUP($N$1,$X$4:$Y$11,2,FALSE)&amp;$S$1&amp;A969,作業ｼｰﾄ!$B$4:$N$709,11,FALSE)</f>
        <v>#N/A</v>
      </c>
      <c r="R969" s="39"/>
      <c r="S969" s="39"/>
      <c r="T969" s="19" t="e">
        <f>VLOOKUP(VLOOKUP($N$1,$X$4:$Y$11,2,FALSE)&amp;$S$1&amp;A969,作業ｼｰﾄ!$B$4:$N$709,12,FALSE)</f>
        <v>#N/A</v>
      </c>
      <c r="U969" s="29" t="e">
        <f>VLOOKUP(VLOOKUP($N$1,$X$4:$Y$11,2,FALSE)&amp;$S$1&amp;A969,作業ｼｰﾄ!$B$4:$N$709,13,FALSE)</f>
        <v>#N/A</v>
      </c>
    </row>
    <row r="970" spans="1:21" ht="15.75" hidden="1" customHeight="1" x14ac:dyDescent="0.15">
      <c r="A970" s="3">
        <v>967</v>
      </c>
      <c r="B970" s="3">
        <f>IF(COUNTIF($I$4:L970,I970)=1,1,0)</f>
        <v>0</v>
      </c>
      <c r="C970" s="3" t="str">
        <f>IF(B970=0,"",SUM($B$4:B970))</f>
        <v/>
      </c>
      <c r="D970" s="39" t="e">
        <f>VLOOKUP(VLOOKUP($N$1,$X$4:$Y$11,2,FALSE)&amp;$S$1&amp;A970,作業ｼｰﾄ!$B$4:$N$709,6,FALSE)</f>
        <v>#N/A</v>
      </c>
      <c r="E970" s="39"/>
      <c r="F970" s="39"/>
      <c r="G970" s="40" t="e">
        <f>VLOOKUP(VLOOKUP($N$1,$X$4:$Y$11,2,FALSE)&amp;$S$1&amp;A970,作業ｼｰﾄ!$B$4:$N$709,7,FALSE)</f>
        <v>#N/A</v>
      </c>
      <c r="H970" s="40"/>
      <c r="I970" s="38" t="e">
        <f>VLOOKUP(VLOOKUP($N$1,$X$4:$Y$11,2,FALSE)&amp;$S$1&amp;A970,作業ｼｰﾄ!$B$4:$N$709,8,FALSE)</f>
        <v>#N/A</v>
      </c>
      <c r="J970" s="38"/>
      <c r="K970" s="38"/>
      <c r="L970" s="38"/>
      <c r="M970" s="44" t="e">
        <f>VLOOKUP(VLOOKUP($N$1,$X$4:$Y$11,2,FALSE)&amp;$S$1&amp;A970,作業ｼｰﾄ!$B$4:$N$709,9,FALSE)</f>
        <v>#N/A</v>
      </c>
      <c r="N970" s="44"/>
      <c r="O970" s="44"/>
      <c r="P970" s="30" t="e">
        <f>VLOOKUP(VLOOKUP($N$1,$X$4:$Y$11,2,FALSE)&amp;$S$1&amp;A970,作業ｼｰﾄ!$B$4:$N$709,10,FALSE)</f>
        <v>#N/A</v>
      </c>
      <c r="Q970" s="39" t="e">
        <f>VLOOKUP(VLOOKUP($N$1,$X$4:$Y$11,2,FALSE)&amp;$S$1&amp;A970,作業ｼｰﾄ!$B$4:$N$709,11,FALSE)</f>
        <v>#N/A</v>
      </c>
      <c r="R970" s="39"/>
      <c r="S970" s="39"/>
      <c r="T970" s="19" t="e">
        <f>VLOOKUP(VLOOKUP($N$1,$X$4:$Y$11,2,FALSE)&amp;$S$1&amp;A970,作業ｼｰﾄ!$B$4:$N$709,12,FALSE)</f>
        <v>#N/A</v>
      </c>
      <c r="U970" s="29" t="e">
        <f>VLOOKUP(VLOOKUP($N$1,$X$4:$Y$11,2,FALSE)&amp;$S$1&amp;A970,作業ｼｰﾄ!$B$4:$N$709,13,FALSE)</f>
        <v>#N/A</v>
      </c>
    </row>
    <row r="971" spans="1:21" ht="15.75" hidden="1" customHeight="1" x14ac:dyDescent="0.15">
      <c r="A971" s="3">
        <v>968</v>
      </c>
      <c r="B971" s="3">
        <f>IF(COUNTIF($I$4:L971,I971)=1,1,0)</f>
        <v>0</v>
      </c>
      <c r="C971" s="3" t="str">
        <f>IF(B971=0,"",SUM($B$4:B971))</f>
        <v/>
      </c>
      <c r="D971" s="39" t="e">
        <f>VLOOKUP(VLOOKUP($N$1,$X$4:$Y$11,2,FALSE)&amp;$S$1&amp;A971,作業ｼｰﾄ!$B$4:$N$709,6,FALSE)</f>
        <v>#N/A</v>
      </c>
      <c r="E971" s="39"/>
      <c r="F971" s="39"/>
      <c r="G971" s="40" t="e">
        <f>VLOOKUP(VLOOKUP($N$1,$X$4:$Y$11,2,FALSE)&amp;$S$1&amp;A971,作業ｼｰﾄ!$B$4:$N$709,7,FALSE)</f>
        <v>#N/A</v>
      </c>
      <c r="H971" s="40"/>
      <c r="I971" s="38" t="e">
        <f>VLOOKUP(VLOOKUP($N$1,$X$4:$Y$11,2,FALSE)&amp;$S$1&amp;A971,作業ｼｰﾄ!$B$4:$N$709,8,FALSE)</f>
        <v>#N/A</v>
      </c>
      <c r="J971" s="38"/>
      <c r="K971" s="38"/>
      <c r="L971" s="38"/>
      <c r="M971" s="44" t="e">
        <f>VLOOKUP(VLOOKUP($N$1,$X$4:$Y$11,2,FALSE)&amp;$S$1&amp;A971,作業ｼｰﾄ!$B$4:$N$709,9,FALSE)</f>
        <v>#N/A</v>
      </c>
      <c r="N971" s="44"/>
      <c r="O971" s="44"/>
      <c r="P971" s="30" t="e">
        <f>VLOOKUP(VLOOKUP($N$1,$X$4:$Y$11,2,FALSE)&amp;$S$1&amp;A971,作業ｼｰﾄ!$B$4:$N$709,10,FALSE)</f>
        <v>#N/A</v>
      </c>
      <c r="Q971" s="39" t="e">
        <f>VLOOKUP(VLOOKUP($N$1,$X$4:$Y$11,2,FALSE)&amp;$S$1&amp;A971,作業ｼｰﾄ!$B$4:$N$709,11,FALSE)</f>
        <v>#N/A</v>
      </c>
      <c r="R971" s="39"/>
      <c r="S971" s="39"/>
      <c r="T971" s="19" t="e">
        <f>VLOOKUP(VLOOKUP($N$1,$X$4:$Y$11,2,FALSE)&amp;$S$1&amp;A971,作業ｼｰﾄ!$B$4:$N$709,12,FALSE)</f>
        <v>#N/A</v>
      </c>
      <c r="U971" s="29" t="e">
        <f>VLOOKUP(VLOOKUP($N$1,$X$4:$Y$11,2,FALSE)&amp;$S$1&amp;A971,作業ｼｰﾄ!$B$4:$N$709,13,FALSE)</f>
        <v>#N/A</v>
      </c>
    </row>
    <row r="972" spans="1:21" ht="15.75" hidden="1" customHeight="1" x14ac:dyDescent="0.15">
      <c r="A972" s="3">
        <v>969</v>
      </c>
      <c r="B972" s="3">
        <f>IF(COUNTIF($I$4:L972,I972)=1,1,0)</f>
        <v>0</v>
      </c>
      <c r="C972" s="3" t="str">
        <f>IF(B972=0,"",SUM($B$4:B972))</f>
        <v/>
      </c>
      <c r="D972" s="39" t="e">
        <f>VLOOKUP(VLOOKUP($N$1,$X$4:$Y$11,2,FALSE)&amp;$S$1&amp;A972,作業ｼｰﾄ!$B$4:$N$709,6,FALSE)</f>
        <v>#N/A</v>
      </c>
      <c r="E972" s="39"/>
      <c r="F972" s="39"/>
      <c r="G972" s="40" t="e">
        <f>VLOOKUP(VLOOKUP($N$1,$X$4:$Y$11,2,FALSE)&amp;$S$1&amp;A972,作業ｼｰﾄ!$B$4:$N$709,7,FALSE)</f>
        <v>#N/A</v>
      </c>
      <c r="H972" s="40"/>
      <c r="I972" s="38" t="e">
        <f>VLOOKUP(VLOOKUP($N$1,$X$4:$Y$11,2,FALSE)&amp;$S$1&amp;A972,作業ｼｰﾄ!$B$4:$N$709,8,FALSE)</f>
        <v>#N/A</v>
      </c>
      <c r="J972" s="38"/>
      <c r="K972" s="38"/>
      <c r="L972" s="38"/>
      <c r="M972" s="44" t="e">
        <f>VLOOKUP(VLOOKUP($N$1,$X$4:$Y$11,2,FALSE)&amp;$S$1&amp;A972,作業ｼｰﾄ!$B$4:$N$709,9,FALSE)</f>
        <v>#N/A</v>
      </c>
      <c r="N972" s="44"/>
      <c r="O972" s="44"/>
      <c r="P972" s="30" t="e">
        <f>VLOOKUP(VLOOKUP($N$1,$X$4:$Y$11,2,FALSE)&amp;$S$1&amp;A972,作業ｼｰﾄ!$B$4:$N$709,10,FALSE)</f>
        <v>#N/A</v>
      </c>
      <c r="Q972" s="39" t="e">
        <f>VLOOKUP(VLOOKUP($N$1,$X$4:$Y$11,2,FALSE)&amp;$S$1&amp;A972,作業ｼｰﾄ!$B$4:$N$709,11,FALSE)</f>
        <v>#N/A</v>
      </c>
      <c r="R972" s="39"/>
      <c r="S972" s="39"/>
      <c r="T972" s="19" t="e">
        <f>VLOOKUP(VLOOKUP($N$1,$X$4:$Y$11,2,FALSE)&amp;$S$1&amp;A972,作業ｼｰﾄ!$B$4:$N$709,12,FALSE)</f>
        <v>#N/A</v>
      </c>
      <c r="U972" s="29" t="e">
        <f>VLOOKUP(VLOOKUP($N$1,$X$4:$Y$11,2,FALSE)&amp;$S$1&amp;A972,作業ｼｰﾄ!$B$4:$N$709,13,FALSE)</f>
        <v>#N/A</v>
      </c>
    </row>
    <row r="973" spans="1:21" ht="15.75" hidden="1" customHeight="1" x14ac:dyDescent="0.15">
      <c r="A973" s="3">
        <v>970</v>
      </c>
      <c r="B973" s="3">
        <f>IF(COUNTIF($I$4:L973,I973)=1,1,0)</f>
        <v>0</v>
      </c>
      <c r="C973" s="3" t="str">
        <f>IF(B973=0,"",SUM($B$4:B973))</f>
        <v/>
      </c>
      <c r="D973" s="39" t="e">
        <f>VLOOKUP(VLOOKUP($N$1,$X$4:$Y$11,2,FALSE)&amp;$S$1&amp;A973,作業ｼｰﾄ!$B$4:$N$709,6,FALSE)</f>
        <v>#N/A</v>
      </c>
      <c r="E973" s="39"/>
      <c r="F973" s="39"/>
      <c r="G973" s="40" t="e">
        <f>VLOOKUP(VLOOKUP($N$1,$X$4:$Y$11,2,FALSE)&amp;$S$1&amp;A973,作業ｼｰﾄ!$B$4:$N$709,7,FALSE)</f>
        <v>#N/A</v>
      </c>
      <c r="H973" s="40"/>
      <c r="I973" s="38" t="e">
        <f>VLOOKUP(VLOOKUP($N$1,$X$4:$Y$11,2,FALSE)&amp;$S$1&amp;A973,作業ｼｰﾄ!$B$4:$N$709,8,FALSE)</f>
        <v>#N/A</v>
      </c>
      <c r="J973" s="38"/>
      <c r="K973" s="38"/>
      <c r="L973" s="38"/>
      <c r="M973" s="44" t="e">
        <f>VLOOKUP(VLOOKUP($N$1,$X$4:$Y$11,2,FALSE)&amp;$S$1&amp;A973,作業ｼｰﾄ!$B$4:$N$709,9,FALSE)</f>
        <v>#N/A</v>
      </c>
      <c r="N973" s="44"/>
      <c r="O973" s="44"/>
      <c r="P973" s="30" t="e">
        <f>VLOOKUP(VLOOKUP($N$1,$X$4:$Y$11,2,FALSE)&amp;$S$1&amp;A973,作業ｼｰﾄ!$B$4:$N$709,10,FALSE)</f>
        <v>#N/A</v>
      </c>
      <c r="Q973" s="39" t="e">
        <f>VLOOKUP(VLOOKUP($N$1,$X$4:$Y$11,2,FALSE)&amp;$S$1&amp;A973,作業ｼｰﾄ!$B$4:$N$709,11,FALSE)</f>
        <v>#N/A</v>
      </c>
      <c r="R973" s="39"/>
      <c r="S973" s="39"/>
      <c r="T973" s="19" t="e">
        <f>VLOOKUP(VLOOKUP($N$1,$X$4:$Y$11,2,FALSE)&amp;$S$1&amp;A973,作業ｼｰﾄ!$B$4:$N$709,12,FALSE)</f>
        <v>#N/A</v>
      </c>
      <c r="U973" s="29" t="e">
        <f>VLOOKUP(VLOOKUP($N$1,$X$4:$Y$11,2,FALSE)&amp;$S$1&amp;A973,作業ｼｰﾄ!$B$4:$N$709,13,FALSE)</f>
        <v>#N/A</v>
      </c>
    </row>
    <row r="974" spans="1:21" ht="15.75" hidden="1" customHeight="1" x14ac:dyDescent="0.15">
      <c r="A974" s="3">
        <v>971</v>
      </c>
      <c r="B974" s="3">
        <f>IF(COUNTIF($I$4:L974,I974)=1,1,0)</f>
        <v>0</v>
      </c>
      <c r="C974" s="3" t="str">
        <f>IF(B974=0,"",SUM($B$4:B974))</f>
        <v/>
      </c>
      <c r="D974" s="39" t="e">
        <f>VLOOKUP(VLOOKUP($N$1,$X$4:$Y$11,2,FALSE)&amp;$S$1&amp;A974,作業ｼｰﾄ!$B$4:$N$709,6,FALSE)</f>
        <v>#N/A</v>
      </c>
      <c r="E974" s="39"/>
      <c r="F974" s="39"/>
      <c r="G974" s="40" t="e">
        <f>VLOOKUP(VLOOKUP($N$1,$X$4:$Y$11,2,FALSE)&amp;$S$1&amp;A974,作業ｼｰﾄ!$B$4:$N$709,7,FALSE)</f>
        <v>#N/A</v>
      </c>
      <c r="H974" s="40"/>
      <c r="I974" s="38" t="e">
        <f>VLOOKUP(VLOOKUP($N$1,$X$4:$Y$11,2,FALSE)&amp;$S$1&amp;A974,作業ｼｰﾄ!$B$4:$N$709,8,FALSE)</f>
        <v>#N/A</v>
      </c>
      <c r="J974" s="38"/>
      <c r="K974" s="38"/>
      <c r="L974" s="38"/>
      <c r="M974" s="44" t="e">
        <f>VLOOKUP(VLOOKUP($N$1,$X$4:$Y$11,2,FALSE)&amp;$S$1&amp;A974,作業ｼｰﾄ!$B$4:$N$709,9,FALSE)</f>
        <v>#N/A</v>
      </c>
      <c r="N974" s="44"/>
      <c r="O974" s="44"/>
      <c r="P974" s="30" t="e">
        <f>VLOOKUP(VLOOKUP($N$1,$X$4:$Y$11,2,FALSE)&amp;$S$1&amp;A974,作業ｼｰﾄ!$B$4:$N$709,10,FALSE)</f>
        <v>#N/A</v>
      </c>
      <c r="Q974" s="39" t="e">
        <f>VLOOKUP(VLOOKUP($N$1,$X$4:$Y$11,2,FALSE)&amp;$S$1&amp;A974,作業ｼｰﾄ!$B$4:$N$709,11,FALSE)</f>
        <v>#N/A</v>
      </c>
      <c r="R974" s="39"/>
      <c r="S974" s="39"/>
      <c r="T974" s="19" t="e">
        <f>VLOOKUP(VLOOKUP($N$1,$X$4:$Y$11,2,FALSE)&amp;$S$1&amp;A974,作業ｼｰﾄ!$B$4:$N$709,12,FALSE)</f>
        <v>#N/A</v>
      </c>
      <c r="U974" s="29" t="e">
        <f>VLOOKUP(VLOOKUP($N$1,$X$4:$Y$11,2,FALSE)&amp;$S$1&amp;A974,作業ｼｰﾄ!$B$4:$N$709,13,FALSE)</f>
        <v>#N/A</v>
      </c>
    </row>
    <row r="975" spans="1:21" ht="15.75" hidden="1" customHeight="1" x14ac:dyDescent="0.15">
      <c r="A975" s="3">
        <v>972</v>
      </c>
      <c r="B975" s="3">
        <f>IF(COUNTIF($I$4:L975,I975)=1,1,0)</f>
        <v>0</v>
      </c>
      <c r="C975" s="3" t="str">
        <f>IF(B975=0,"",SUM($B$4:B975))</f>
        <v/>
      </c>
      <c r="D975" s="39" t="e">
        <f>VLOOKUP(VLOOKUP($N$1,$X$4:$Y$11,2,FALSE)&amp;$S$1&amp;A975,作業ｼｰﾄ!$B$4:$N$709,6,FALSE)</f>
        <v>#N/A</v>
      </c>
      <c r="E975" s="39"/>
      <c r="F975" s="39"/>
      <c r="G975" s="40" t="e">
        <f>VLOOKUP(VLOOKUP($N$1,$X$4:$Y$11,2,FALSE)&amp;$S$1&amp;A975,作業ｼｰﾄ!$B$4:$N$709,7,FALSE)</f>
        <v>#N/A</v>
      </c>
      <c r="H975" s="40"/>
      <c r="I975" s="38" t="e">
        <f>VLOOKUP(VLOOKUP($N$1,$X$4:$Y$11,2,FALSE)&amp;$S$1&amp;A975,作業ｼｰﾄ!$B$4:$N$709,8,FALSE)</f>
        <v>#N/A</v>
      </c>
      <c r="J975" s="38"/>
      <c r="K975" s="38"/>
      <c r="L975" s="38"/>
      <c r="M975" s="44" t="e">
        <f>VLOOKUP(VLOOKUP($N$1,$X$4:$Y$11,2,FALSE)&amp;$S$1&amp;A975,作業ｼｰﾄ!$B$4:$N$709,9,FALSE)</f>
        <v>#N/A</v>
      </c>
      <c r="N975" s="44"/>
      <c r="O975" s="44"/>
      <c r="P975" s="30" t="e">
        <f>VLOOKUP(VLOOKUP($N$1,$X$4:$Y$11,2,FALSE)&amp;$S$1&amp;A975,作業ｼｰﾄ!$B$4:$N$709,10,FALSE)</f>
        <v>#N/A</v>
      </c>
      <c r="Q975" s="39" t="e">
        <f>VLOOKUP(VLOOKUP($N$1,$X$4:$Y$11,2,FALSE)&amp;$S$1&amp;A975,作業ｼｰﾄ!$B$4:$N$709,11,FALSE)</f>
        <v>#N/A</v>
      </c>
      <c r="R975" s="39"/>
      <c r="S975" s="39"/>
      <c r="T975" s="19" t="e">
        <f>VLOOKUP(VLOOKUP($N$1,$X$4:$Y$11,2,FALSE)&amp;$S$1&amp;A975,作業ｼｰﾄ!$B$4:$N$709,12,FALSE)</f>
        <v>#N/A</v>
      </c>
      <c r="U975" s="29" t="e">
        <f>VLOOKUP(VLOOKUP($N$1,$X$4:$Y$11,2,FALSE)&amp;$S$1&amp;A975,作業ｼｰﾄ!$B$4:$N$709,13,FALSE)</f>
        <v>#N/A</v>
      </c>
    </row>
    <row r="976" spans="1:21" ht="15.75" hidden="1" customHeight="1" x14ac:dyDescent="0.15">
      <c r="A976" s="3">
        <v>973</v>
      </c>
      <c r="B976" s="3">
        <f>IF(COUNTIF($I$4:L976,I976)=1,1,0)</f>
        <v>0</v>
      </c>
      <c r="C976" s="3" t="str">
        <f>IF(B976=0,"",SUM($B$4:B976))</f>
        <v/>
      </c>
      <c r="D976" s="39" t="e">
        <f>VLOOKUP(VLOOKUP($N$1,$X$4:$Y$11,2,FALSE)&amp;$S$1&amp;A976,作業ｼｰﾄ!$B$4:$N$709,6,FALSE)</f>
        <v>#N/A</v>
      </c>
      <c r="E976" s="39"/>
      <c r="F976" s="39"/>
      <c r="G976" s="40" t="e">
        <f>VLOOKUP(VLOOKUP($N$1,$X$4:$Y$11,2,FALSE)&amp;$S$1&amp;A976,作業ｼｰﾄ!$B$4:$N$709,7,FALSE)</f>
        <v>#N/A</v>
      </c>
      <c r="H976" s="40"/>
      <c r="I976" s="38" t="e">
        <f>VLOOKUP(VLOOKUP($N$1,$X$4:$Y$11,2,FALSE)&amp;$S$1&amp;A976,作業ｼｰﾄ!$B$4:$N$709,8,FALSE)</f>
        <v>#N/A</v>
      </c>
      <c r="J976" s="38"/>
      <c r="K976" s="38"/>
      <c r="L976" s="38"/>
      <c r="M976" s="44" t="e">
        <f>VLOOKUP(VLOOKUP($N$1,$X$4:$Y$11,2,FALSE)&amp;$S$1&amp;A976,作業ｼｰﾄ!$B$4:$N$709,9,FALSE)</f>
        <v>#N/A</v>
      </c>
      <c r="N976" s="44"/>
      <c r="O976" s="44"/>
      <c r="P976" s="30" t="e">
        <f>VLOOKUP(VLOOKUP($N$1,$X$4:$Y$11,2,FALSE)&amp;$S$1&amp;A976,作業ｼｰﾄ!$B$4:$N$709,10,FALSE)</f>
        <v>#N/A</v>
      </c>
      <c r="Q976" s="39" t="e">
        <f>VLOOKUP(VLOOKUP($N$1,$X$4:$Y$11,2,FALSE)&amp;$S$1&amp;A976,作業ｼｰﾄ!$B$4:$N$709,11,FALSE)</f>
        <v>#N/A</v>
      </c>
      <c r="R976" s="39"/>
      <c r="S976" s="39"/>
      <c r="T976" s="19" t="e">
        <f>VLOOKUP(VLOOKUP($N$1,$X$4:$Y$11,2,FALSE)&amp;$S$1&amp;A976,作業ｼｰﾄ!$B$4:$N$709,12,FALSE)</f>
        <v>#N/A</v>
      </c>
      <c r="U976" s="29" t="e">
        <f>VLOOKUP(VLOOKUP($N$1,$X$4:$Y$11,2,FALSE)&amp;$S$1&amp;A976,作業ｼｰﾄ!$B$4:$N$709,13,FALSE)</f>
        <v>#N/A</v>
      </c>
    </row>
    <row r="977" spans="1:21" ht="15.75" hidden="1" customHeight="1" x14ac:dyDescent="0.15">
      <c r="A977" s="3">
        <v>974</v>
      </c>
      <c r="B977" s="3">
        <f>IF(COUNTIF($I$4:L977,I977)=1,1,0)</f>
        <v>0</v>
      </c>
      <c r="C977" s="3" t="str">
        <f>IF(B977=0,"",SUM($B$4:B977))</f>
        <v/>
      </c>
      <c r="D977" s="39" t="e">
        <f>VLOOKUP(VLOOKUP($N$1,$X$4:$Y$11,2,FALSE)&amp;$S$1&amp;A977,作業ｼｰﾄ!$B$4:$N$709,6,FALSE)</f>
        <v>#N/A</v>
      </c>
      <c r="E977" s="39"/>
      <c r="F977" s="39"/>
      <c r="G977" s="40" t="e">
        <f>VLOOKUP(VLOOKUP($N$1,$X$4:$Y$11,2,FALSE)&amp;$S$1&amp;A977,作業ｼｰﾄ!$B$4:$N$709,7,FALSE)</f>
        <v>#N/A</v>
      </c>
      <c r="H977" s="40"/>
      <c r="I977" s="38" t="e">
        <f>VLOOKUP(VLOOKUP($N$1,$X$4:$Y$11,2,FALSE)&amp;$S$1&amp;A977,作業ｼｰﾄ!$B$4:$N$709,8,FALSE)</f>
        <v>#N/A</v>
      </c>
      <c r="J977" s="38"/>
      <c r="K977" s="38"/>
      <c r="L977" s="38"/>
      <c r="M977" s="44" t="e">
        <f>VLOOKUP(VLOOKUP($N$1,$X$4:$Y$11,2,FALSE)&amp;$S$1&amp;A977,作業ｼｰﾄ!$B$4:$N$709,9,FALSE)</f>
        <v>#N/A</v>
      </c>
      <c r="N977" s="44"/>
      <c r="O977" s="44"/>
      <c r="P977" s="30" t="e">
        <f>VLOOKUP(VLOOKUP($N$1,$X$4:$Y$11,2,FALSE)&amp;$S$1&amp;A977,作業ｼｰﾄ!$B$4:$N$709,10,FALSE)</f>
        <v>#N/A</v>
      </c>
      <c r="Q977" s="39" t="e">
        <f>VLOOKUP(VLOOKUP($N$1,$X$4:$Y$11,2,FALSE)&amp;$S$1&amp;A977,作業ｼｰﾄ!$B$4:$N$709,11,FALSE)</f>
        <v>#N/A</v>
      </c>
      <c r="R977" s="39"/>
      <c r="S977" s="39"/>
      <c r="T977" s="19" t="e">
        <f>VLOOKUP(VLOOKUP($N$1,$X$4:$Y$11,2,FALSE)&amp;$S$1&amp;A977,作業ｼｰﾄ!$B$4:$N$709,12,FALSE)</f>
        <v>#N/A</v>
      </c>
      <c r="U977" s="29" t="e">
        <f>VLOOKUP(VLOOKUP($N$1,$X$4:$Y$11,2,FALSE)&amp;$S$1&amp;A977,作業ｼｰﾄ!$B$4:$N$709,13,FALSE)</f>
        <v>#N/A</v>
      </c>
    </row>
    <row r="978" spans="1:21" ht="15.75" hidden="1" customHeight="1" x14ac:dyDescent="0.15">
      <c r="A978" s="3">
        <v>975</v>
      </c>
      <c r="B978" s="3">
        <f>IF(COUNTIF($I$4:L978,I978)=1,1,0)</f>
        <v>0</v>
      </c>
      <c r="C978" s="3" t="str">
        <f>IF(B978=0,"",SUM($B$4:B978))</f>
        <v/>
      </c>
      <c r="D978" s="39" t="e">
        <f>VLOOKUP(VLOOKUP($N$1,$X$4:$Y$11,2,FALSE)&amp;$S$1&amp;A978,作業ｼｰﾄ!$B$4:$N$709,6,FALSE)</f>
        <v>#N/A</v>
      </c>
      <c r="E978" s="39"/>
      <c r="F978" s="39"/>
      <c r="G978" s="40" t="e">
        <f>VLOOKUP(VLOOKUP($N$1,$X$4:$Y$11,2,FALSE)&amp;$S$1&amp;A978,作業ｼｰﾄ!$B$4:$N$709,7,FALSE)</f>
        <v>#N/A</v>
      </c>
      <c r="H978" s="40"/>
      <c r="I978" s="38" t="e">
        <f>VLOOKUP(VLOOKUP($N$1,$X$4:$Y$11,2,FALSE)&amp;$S$1&amp;A978,作業ｼｰﾄ!$B$4:$N$709,8,FALSE)</f>
        <v>#N/A</v>
      </c>
      <c r="J978" s="38"/>
      <c r="K978" s="38"/>
      <c r="L978" s="38"/>
      <c r="M978" s="44" t="e">
        <f>VLOOKUP(VLOOKUP($N$1,$X$4:$Y$11,2,FALSE)&amp;$S$1&amp;A978,作業ｼｰﾄ!$B$4:$N$709,9,FALSE)</f>
        <v>#N/A</v>
      </c>
      <c r="N978" s="44"/>
      <c r="O978" s="44"/>
      <c r="P978" s="30" t="e">
        <f>VLOOKUP(VLOOKUP($N$1,$X$4:$Y$11,2,FALSE)&amp;$S$1&amp;A978,作業ｼｰﾄ!$B$4:$N$709,10,FALSE)</f>
        <v>#N/A</v>
      </c>
      <c r="Q978" s="39" t="e">
        <f>VLOOKUP(VLOOKUP($N$1,$X$4:$Y$11,2,FALSE)&amp;$S$1&amp;A978,作業ｼｰﾄ!$B$4:$N$709,11,FALSE)</f>
        <v>#N/A</v>
      </c>
      <c r="R978" s="39"/>
      <c r="S978" s="39"/>
      <c r="T978" s="19" t="e">
        <f>VLOOKUP(VLOOKUP($N$1,$X$4:$Y$11,2,FALSE)&amp;$S$1&amp;A978,作業ｼｰﾄ!$B$4:$N$709,12,FALSE)</f>
        <v>#N/A</v>
      </c>
      <c r="U978" s="29" t="e">
        <f>VLOOKUP(VLOOKUP($N$1,$X$4:$Y$11,2,FALSE)&amp;$S$1&amp;A978,作業ｼｰﾄ!$B$4:$N$709,13,FALSE)</f>
        <v>#N/A</v>
      </c>
    </row>
    <row r="979" spans="1:21" ht="15.75" hidden="1" customHeight="1" x14ac:dyDescent="0.15">
      <c r="A979" s="3">
        <v>976</v>
      </c>
      <c r="B979" s="3">
        <f>IF(COUNTIF($I$4:L979,I979)=1,1,0)</f>
        <v>0</v>
      </c>
      <c r="C979" s="3" t="str">
        <f>IF(B979=0,"",SUM($B$4:B979))</f>
        <v/>
      </c>
      <c r="D979" s="39" t="e">
        <f>VLOOKUP(VLOOKUP($N$1,$X$4:$Y$11,2,FALSE)&amp;$S$1&amp;A979,作業ｼｰﾄ!$B$4:$N$709,6,FALSE)</f>
        <v>#N/A</v>
      </c>
      <c r="E979" s="39"/>
      <c r="F979" s="39"/>
      <c r="G979" s="40" t="e">
        <f>VLOOKUP(VLOOKUP($N$1,$X$4:$Y$11,2,FALSE)&amp;$S$1&amp;A979,作業ｼｰﾄ!$B$4:$N$709,7,FALSE)</f>
        <v>#N/A</v>
      </c>
      <c r="H979" s="40"/>
      <c r="I979" s="38" t="e">
        <f>VLOOKUP(VLOOKUP($N$1,$X$4:$Y$11,2,FALSE)&amp;$S$1&amp;A979,作業ｼｰﾄ!$B$4:$N$709,8,FALSE)</f>
        <v>#N/A</v>
      </c>
      <c r="J979" s="38"/>
      <c r="K979" s="38"/>
      <c r="L979" s="38"/>
      <c r="M979" s="44" t="e">
        <f>VLOOKUP(VLOOKUP($N$1,$X$4:$Y$11,2,FALSE)&amp;$S$1&amp;A979,作業ｼｰﾄ!$B$4:$N$709,9,FALSE)</f>
        <v>#N/A</v>
      </c>
      <c r="N979" s="44"/>
      <c r="O979" s="44"/>
      <c r="P979" s="30" t="e">
        <f>VLOOKUP(VLOOKUP($N$1,$X$4:$Y$11,2,FALSE)&amp;$S$1&amp;A979,作業ｼｰﾄ!$B$4:$N$709,10,FALSE)</f>
        <v>#N/A</v>
      </c>
      <c r="Q979" s="39" t="e">
        <f>VLOOKUP(VLOOKUP($N$1,$X$4:$Y$11,2,FALSE)&amp;$S$1&amp;A979,作業ｼｰﾄ!$B$4:$N$709,11,FALSE)</f>
        <v>#N/A</v>
      </c>
      <c r="R979" s="39"/>
      <c r="S979" s="39"/>
      <c r="T979" s="19" t="e">
        <f>VLOOKUP(VLOOKUP($N$1,$X$4:$Y$11,2,FALSE)&amp;$S$1&amp;A979,作業ｼｰﾄ!$B$4:$N$709,12,FALSE)</f>
        <v>#N/A</v>
      </c>
      <c r="U979" s="29" t="e">
        <f>VLOOKUP(VLOOKUP($N$1,$X$4:$Y$11,2,FALSE)&amp;$S$1&amp;A979,作業ｼｰﾄ!$B$4:$N$709,13,FALSE)</f>
        <v>#N/A</v>
      </c>
    </row>
    <row r="980" spans="1:21" ht="15.75" hidden="1" customHeight="1" x14ac:dyDescent="0.15">
      <c r="A980" s="3">
        <v>977</v>
      </c>
      <c r="B980" s="3">
        <f>IF(COUNTIF($I$4:L980,I980)=1,1,0)</f>
        <v>0</v>
      </c>
      <c r="C980" s="3" t="str">
        <f>IF(B980=0,"",SUM($B$4:B980))</f>
        <v/>
      </c>
      <c r="D980" s="39" t="e">
        <f>VLOOKUP(VLOOKUP($N$1,$X$4:$Y$11,2,FALSE)&amp;$S$1&amp;A980,作業ｼｰﾄ!$B$4:$N$709,6,FALSE)</f>
        <v>#N/A</v>
      </c>
      <c r="E980" s="39"/>
      <c r="F980" s="39"/>
      <c r="G980" s="40" t="e">
        <f>VLOOKUP(VLOOKUP($N$1,$X$4:$Y$11,2,FALSE)&amp;$S$1&amp;A980,作業ｼｰﾄ!$B$4:$N$709,7,FALSE)</f>
        <v>#N/A</v>
      </c>
      <c r="H980" s="40"/>
      <c r="I980" s="38" t="e">
        <f>VLOOKUP(VLOOKUP($N$1,$X$4:$Y$11,2,FALSE)&amp;$S$1&amp;A980,作業ｼｰﾄ!$B$4:$N$709,8,FALSE)</f>
        <v>#N/A</v>
      </c>
      <c r="J980" s="38"/>
      <c r="K980" s="38"/>
      <c r="L980" s="38"/>
      <c r="M980" s="44" t="e">
        <f>VLOOKUP(VLOOKUP($N$1,$X$4:$Y$11,2,FALSE)&amp;$S$1&amp;A980,作業ｼｰﾄ!$B$4:$N$709,9,FALSE)</f>
        <v>#N/A</v>
      </c>
      <c r="N980" s="44"/>
      <c r="O980" s="44"/>
      <c r="P980" s="30" t="e">
        <f>VLOOKUP(VLOOKUP($N$1,$X$4:$Y$11,2,FALSE)&amp;$S$1&amp;A980,作業ｼｰﾄ!$B$4:$N$709,10,FALSE)</f>
        <v>#N/A</v>
      </c>
      <c r="Q980" s="39" t="e">
        <f>VLOOKUP(VLOOKUP($N$1,$X$4:$Y$11,2,FALSE)&amp;$S$1&amp;A980,作業ｼｰﾄ!$B$4:$N$709,11,FALSE)</f>
        <v>#N/A</v>
      </c>
      <c r="R980" s="39"/>
      <c r="S980" s="39"/>
      <c r="T980" s="19" t="e">
        <f>VLOOKUP(VLOOKUP($N$1,$X$4:$Y$11,2,FALSE)&amp;$S$1&amp;A980,作業ｼｰﾄ!$B$4:$N$709,12,FALSE)</f>
        <v>#N/A</v>
      </c>
      <c r="U980" s="29" t="e">
        <f>VLOOKUP(VLOOKUP($N$1,$X$4:$Y$11,2,FALSE)&amp;$S$1&amp;A980,作業ｼｰﾄ!$B$4:$N$709,13,FALSE)</f>
        <v>#N/A</v>
      </c>
    </row>
    <row r="981" spans="1:21" ht="15.75" hidden="1" customHeight="1" x14ac:dyDescent="0.15">
      <c r="A981" s="3">
        <v>978</v>
      </c>
      <c r="B981" s="3">
        <f>IF(COUNTIF($I$4:L981,I981)=1,1,0)</f>
        <v>0</v>
      </c>
      <c r="C981" s="3" t="str">
        <f>IF(B981=0,"",SUM($B$4:B981))</f>
        <v/>
      </c>
      <c r="D981" s="39" t="e">
        <f>VLOOKUP(VLOOKUP($N$1,$X$4:$Y$11,2,FALSE)&amp;$S$1&amp;A981,作業ｼｰﾄ!$B$4:$N$709,6,FALSE)</f>
        <v>#N/A</v>
      </c>
      <c r="E981" s="39"/>
      <c r="F981" s="39"/>
      <c r="G981" s="40" t="e">
        <f>VLOOKUP(VLOOKUP($N$1,$X$4:$Y$11,2,FALSE)&amp;$S$1&amp;A981,作業ｼｰﾄ!$B$4:$N$709,7,FALSE)</f>
        <v>#N/A</v>
      </c>
      <c r="H981" s="40"/>
      <c r="I981" s="38" t="e">
        <f>VLOOKUP(VLOOKUP($N$1,$X$4:$Y$11,2,FALSE)&amp;$S$1&amp;A981,作業ｼｰﾄ!$B$4:$N$709,8,FALSE)</f>
        <v>#N/A</v>
      </c>
      <c r="J981" s="38"/>
      <c r="K981" s="38"/>
      <c r="L981" s="38"/>
      <c r="M981" s="44" t="e">
        <f>VLOOKUP(VLOOKUP($N$1,$X$4:$Y$11,2,FALSE)&amp;$S$1&amp;A981,作業ｼｰﾄ!$B$4:$N$709,9,FALSE)</f>
        <v>#N/A</v>
      </c>
      <c r="N981" s="44"/>
      <c r="O981" s="44"/>
      <c r="P981" s="30" t="e">
        <f>VLOOKUP(VLOOKUP($N$1,$X$4:$Y$11,2,FALSE)&amp;$S$1&amp;A981,作業ｼｰﾄ!$B$4:$N$709,10,FALSE)</f>
        <v>#N/A</v>
      </c>
      <c r="Q981" s="39" t="e">
        <f>VLOOKUP(VLOOKUP($N$1,$X$4:$Y$11,2,FALSE)&amp;$S$1&amp;A981,作業ｼｰﾄ!$B$4:$N$709,11,FALSE)</f>
        <v>#N/A</v>
      </c>
      <c r="R981" s="39"/>
      <c r="S981" s="39"/>
      <c r="T981" s="19" t="e">
        <f>VLOOKUP(VLOOKUP($N$1,$X$4:$Y$11,2,FALSE)&amp;$S$1&amp;A981,作業ｼｰﾄ!$B$4:$N$709,12,FALSE)</f>
        <v>#N/A</v>
      </c>
      <c r="U981" s="29" t="e">
        <f>VLOOKUP(VLOOKUP($N$1,$X$4:$Y$11,2,FALSE)&amp;$S$1&amp;A981,作業ｼｰﾄ!$B$4:$N$709,13,FALSE)</f>
        <v>#N/A</v>
      </c>
    </row>
    <row r="982" spans="1:21" ht="15.75" hidden="1" customHeight="1" x14ac:dyDescent="0.15">
      <c r="A982" s="3">
        <v>979</v>
      </c>
      <c r="B982" s="3">
        <f>IF(COUNTIF($I$4:L982,I982)=1,1,0)</f>
        <v>0</v>
      </c>
      <c r="C982" s="3" t="str">
        <f>IF(B982=0,"",SUM($B$4:B982))</f>
        <v/>
      </c>
      <c r="D982" s="39" t="e">
        <f>VLOOKUP(VLOOKUP($N$1,$X$4:$Y$11,2,FALSE)&amp;$S$1&amp;A982,作業ｼｰﾄ!$B$4:$N$709,6,FALSE)</f>
        <v>#N/A</v>
      </c>
      <c r="E982" s="39"/>
      <c r="F982" s="39"/>
      <c r="G982" s="40" t="e">
        <f>VLOOKUP(VLOOKUP($N$1,$X$4:$Y$11,2,FALSE)&amp;$S$1&amp;A982,作業ｼｰﾄ!$B$4:$N$709,7,FALSE)</f>
        <v>#N/A</v>
      </c>
      <c r="H982" s="40"/>
      <c r="I982" s="38" t="e">
        <f>VLOOKUP(VLOOKUP($N$1,$X$4:$Y$11,2,FALSE)&amp;$S$1&amp;A982,作業ｼｰﾄ!$B$4:$N$709,8,FALSE)</f>
        <v>#N/A</v>
      </c>
      <c r="J982" s="38"/>
      <c r="K982" s="38"/>
      <c r="L982" s="38"/>
      <c r="M982" s="44" t="e">
        <f>VLOOKUP(VLOOKUP($N$1,$X$4:$Y$11,2,FALSE)&amp;$S$1&amp;A982,作業ｼｰﾄ!$B$4:$N$709,9,FALSE)</f>
        <v>#N/A</v>
      </c>
      <c r="N982" s="44"/>
      <c r="O982" s="44"/>
      <c r="P982" s="30" t="e">
        <f>VLOOKUP(VLOOKUP($N$1,$X$4:$Y$11,2,FALSE)&amp;$S$1&amp;A982,作業ｼｰﾄ!$B$4:$N$709,10,FALSE)</f>
        <v>#N/A</v>
      </c>
      <c r="Q982" s="39" t="e">
        <f>VLOOKUP(VLOOKUP($N$1,$X$4:$Y$11,2,FALSE)&amp;$S$1&amp;A982,作業ｼｰﾄ!$B$4:$N$709,11,FALSE)</f>
        <v>#N/A</v>
      </c>
      <c r="R982" s="39"/>
      <c r="S982" s="39"/>
      <c r="T982" s="19" t="e">
        <f>VLOOKUP(VLOOKUP($N$1,$X$4:$Y$11,2,FALSE)&amp;$S$1&amp;A982,作業ｼｰﾄ!$B$4:$N$709,12,FALSE)</f>
        <v>#N/A</v>
      </c>
      <c r="U982" s="29" t="e">
        <f>VLOOKUP(VLOOKUP($N$1,$X$4:$Y$11,2,FALSE)&amp;$S$1&amp;A982,作業ｼｰﾄ!$B$4:$N$709,13,FALSE)</f>
        <v>#N/A</v>
      </c>
    </row>
    <row r="983" spans="1:21" ht="15.75" hidden="1" customHeight="1" x14ac:dyDescent="0.15">
      <c r="A983" s="3">
        <v>980</v>
      </c>
      <c r="B983" s="3">
        <f>IF(COUNTIF($I$4:L983,I983)=1,1,0)</f>
        <v>0</v>
      </c>
      <c r="C983" s="3" t="str">
        <f>IF(B983=0,"",SUM($B$4:B983))</f>
        <v/>
      </c>
      <c r="D983" s="39" t="e">
        <f>VLOOKUP(VLOOKUP($N$1,$X$4:$Y$11,2,FALSE)&amp;$S$1&amp;A983,作業ｼｰﾄ!$B$4:$N$709,6,FALSE)</f>
        <v>#N/A</v>
      </c>
      <c r="E983" s="39"/>
      <c r="F983" s="39"/>
      <c r="G983" s="40" t="e">
        <f>VLOOKUP(VLOOKUP($N$1,$X$4:$Y$11,2,FALSE)&amp;$S$1&amp;A983,作業ｼｰﾄ!$B$4:$N$709,7,FALSE)</f>
        <v>#N/A</v>
      </c>
      <c r="H983" s="40"/>
      <c r="I983" s="38" t="e">
        <f>VLOOKUP(VLOOKUP($N$1,$X$4:$Y$11,2,FALSE)&amp;$S$1&amp;A983,作業ｼｰﾄ!$B$4:$N$709,8,FALSE)</f>
        <v>#N/A</v>
      </c>
      <c r="J983" s="38"/>
      <c r="K983" s="38"/>
      <c r="L983" s="38"/>
      <c r="M983" s="44" t="e">
        <f>VLOOKUP(VLOOKUP($N$1,$X$4:$Y$11,2,FALSE)&amp;$S$1&amp;A983,作業ｼｰﾄ!$B$4:$N$709,9,FALSE)</f>
        <v>#N/A</v>
      </c>
      <c r="N983" s="44"/>
      <c r="O983" s="44"/>
      <c r="P983" s="30" t="e">
        <f>VLOOKUP(VLOOKUP($N$1,$X$4:$Y$11,2,FALSE)&amp;$S$1&amp;A983,作業ｼｰﾄ!$B$4:$N$709,10,FALSE)</f>
        <v>#N/A</v>
      </c>
      <c r="Q983" s="39" t="e">
        <f>VLOOKUP(VLOOKUP($N$1,$X$4:$Y$11,2,FALSE)&amp;$S$1&amp;A983,作業ｼｰﾄ!$B$4:$N$709,11,FALSE)</f>
        <v>#N/A</v>
      </c>
      <c r="R983" s="39"/>
      <c r="S983" s="39"/>
      <c r="T983" s="19" t="e">
        <f>VLOOKUP(VLOOKUP($N$1,$X$4:$Y$11,2,FALSE)&amp;$S$1&amp;A983,作業ｼｰﾄ!$B$4:$N$709,12,FALSE)</f>
        <v>#N/A</v>
      </c>
      <c r="U983" s="29" t="e">
        <f>VLOOKUP(VLOOKUP($N$1,$X$4:$Y$11,2,FALSE)&amp;$S$1&amp;A983,作業ｼｰﾄ!$B$4:$N$709,13,FALSE)</f>
        <v>#N/A</v>
      </c>
    </row>
    <row r="984" spans="1:21" ht="15.75" hidden="1" customHeight="1" x14ac:dyDescent="0.15">
      <c r="A984" s="3">
        <v>981</v>
      </c>
      <c r="B984" s="3">
        <f>IF(COUNTIF($I$4:L984,I984)=1,1,0)</f>
        <v>0</v>
      </c>
      <c r="C984" s="3" t="str">
        <f>IF(B984=0,"",SUM($B$4:B984))</f>
        <v/>
      </c>
      <c r="D984" s="39" t="e">
        <f>VLOOKUP(VLOOKUP($N$1,$X$4:$Y$11,2,FALSE)&amp;$S$1&amp;A984,作業ｼｰﾄ!$B$4:$N$709,6,FALSE)</f>
        <v>#N/A</v>
      </c>
      <c r="E984" s="39"/>
      <c r="F984" s="39"/>
      <c r="G984" s="40" t="e">
        <f>VLOOKUP(VLOOKUP($N$1,$X$4:$Y$11,2,FALSE)&amp;$S$1&amp;A984,作業ｼｰﾄ!$B$4:$N$709,7,FALSE)</f>
        <v>#N/A</v>
      </c>
      <c r="H984" s="40"/>
      <c r="I984" s="38" t="e">
        <f>VLOOKUP(VLOOKUP($N$1,$X$4:$Y$11,2,FALSE)&amp;$S$1&amp;A984,作業ｼｰﾄ!$B$4:$N$709,8,FALSE)</f>
        <v>#N/A</v>
      </c>
      <c r="J984" s="38"/>
      <c r="K984" s="38"/>
      <c r="L984" s="38"/>
      <c r="M984" s="44" t="e">
        <f>VLOOKUP(VLOOKUP($N$1,$X$4:$Y$11,2,FALSE)&amp;$S$1&amp;A984,作業ｼｰﾄ!$B$4:$N$709,9,FALSE)</f>
        <v>#N/A</v>
      </c>
      <c r="N984" s="44"/>
      <c r="O984" s="44"/>
      <c r="P984" s="30" t="e">
        <f>VLOOKUP(VLOOKUP($N$1,$X$4:$Y$11,2,FALSE)&amp;$S$1&amp;A984,作業ｼｰﾄ!$B$4:$N$709,10,FALSE)</f>
        <v>#N/A</v>
      </c>
      <c r="Q984" s="39" t="e">
        <f>VLOOKUP(VLOOKUP($N$1,$X$4:$Y$11,2,FALSE)&amp;$S$1&amp;A984,作業ｼｰﾄ!$B$4:$N$709,11,FALSE)</f>
        <v>#N/A</v>
      </c>
      <c r="R984" s="39"/>
      <c r="S984" s="39"/>
      <c r="T984" s="19" t="e">
        <f>VLOOKUP(VLOOKUP($N$1,$X$4:$Y$11,2,FALSE)&amp;$S$1&amp;A984,作業ｼｰﾄ!$B$4:$N$709,12,FALSE)</f>
        <v>#N/A</v>
      </c>
      <c r="U984" s="29" t="e">
        <f>VLOOKUP(VLOOKUP($N$1,$X$4:$Y$11,2,FALSE)&amp;$S$1&amp;A984,作業ｼｰﾄ!$B$4:$N$709,13,FALSE)</f>
        <v>#N/A</v>
      </c>
    </row>
    <row r="985" spans="1:21" ht="15.75" hidden="1" customHeight="1" x14ac:dyDescent="0.15">
      <c r="A985" s="3">
        <v>982</v>
      </c>
      <c r="B985" s="3">
        <f>IF(COUNTIF($I$4:L985,I985)=1,1,0)</f>
        <v>0</v>
      </c>
      <c r="C985" s="3" t="str">
        <f>IF(B985=0,"",SUM($B$4:B985))</f>
        <v/>
      </c>
      <c r="D985" s="39" t="e">
        <f>VLOOKUP(VLOOKUP($N$1,$X$4:$Y$11,2,FALSE)&amp;$S$1&amp;A985,作業ｼｰﾄ!$B$4:$N$709,6,FALSE)</f>
        <v>#N/A</v>
      </c>
      <c r="E985" s="39"/>
      <c r="F985" s="39"/>
      <c r="G985" s="40" t="e">
        <f>VLOOKUP(VLOOKUP($N$1,$X$4:$Y$11,2,FALSE)&amp;$S$1&amp;A985,作業ｼｰﾄ!$B$4:$N$709,7,FALSE)</f>
        <v>#N/A</v>
      </c>
      <c r="H985" s="40"/>
      <c r="I985" s="38" t="e">
        <f>VLOOKUP(VLOOKUP($N$1,$X$4:$Y$11,2,FALSE)&amp;$S$1&amp;A985,作業ｼｰﾄ!$B$4:$N$709,8,FALSE)</f>
        <v>#N/A</v>
      </c>
      <c r="J985" s="38"/>
      <c r="K985" s="38"/>
      <c r="L985" s="38"/>
      <c r="M985" s="44" t="e">
        <f>VLOOKUP(VLOOKUP($N$1,$X$4:$Y$11,2,FALSE)&amp;$S$1&amp;A985,作業ｼｰﾄ!$B$4:$N$709,9,FALSE)</f>
        <v>#N/A</v>
      </c>
      <c r="N985" s="44"/>
      <c r="O985" s="44"/>
      <c r="P985" s="30" t="e">
        <f>VLOOKUP(VLOOKUP($N$1,$X$4:$Y$11,2,FALSE)&amp;$S$1&amp;A985,作業ｼｰﾄ!$B$4:$N$709,10,FALSE)</f>
        <v>#N/A</v>
      </c>
      <c r="Q985" s="39" t="e">
        <f>VLOOKUP(VLOOKUP($N$1,$X$4:$Y$11,2,FALSE)&amp;$S$1&amp;A985,作業ｼｰﾄ!$B$4:$N$709,11,FALSE)</f>
        <v>#N/A</v>
      </c>
      <c r="R985" s="39"/>
      <c r="S985" s="39"/>
      <c r="T985" s="19" t="e">
        <f>VLOOKUP(VLOOKUP($N$1,$X$4:$Y$11,2,FALSE)&amp;$S$1&amp;A985,作業ｼｰﾄ!$B$4:$N$709,12,FALSE)</f>
        <v>#N/A</v>
      </c>
      <c r="U985" s="29" t="e">
        <f>VLOOKUP(VLOOKUP($N$1,$X$4:$Y$11,2,FALSE)&amp;$S$1&amp;A985,作業ｼｰﾄ!$B$4:$N$709,13,FALSE)</f>
        <v>#N/A</v>
      </c>
    </row>
    <row r="986" spans="1:21" ht="15.75" hidden="1" customHeight="1" x14ac:dyDescent="0.15">
      <c r="A986" s="3">
        <v>983</v>
      </c>
      <c r="B986" s="3">
        <f>IF(COUNTIF($I$4:L986,I986)=1,1,0)</f>
        <v>0</v>
      </c>
      <c r="C986" s="3" t="str">
        <f>IF(B986=0,"",SUM($B$4:B986))</f>
        <v/>
      </c>
      <c r="D986" s="39" t="e">
        <f>VLOOKUP(VLOOKUP($N$1,$X$4:$Y$11,2,FALSE)&amp;$S$1&amp;A986,作業ｼｰﾄ!$B$4:$N$709,6,FALSE)</f>
        <v>#N/A</v>
      </c>
      <c r="E986" s="39"/>
      <c r="F986" s="39"/>
      <c r="G986" s="40" t="e">
        <f>VLOOKUP(VLOOKUP($N$1,$X$4:$Y$11,2,FALSE)&amp;$S$1&amp;A986,作業ｼｰﾄ!$B$4:$N$709,7,FALSE)</f>
        <v>#N/A</v>
      </c>
      <c r="H986" s="40"/>
      <c r="I986" s="38" t="e">
        <f>VLOOKUP(VLOOKUP($N$1,$X$4:$Y$11,2,FALSE)&amp;$S$1&amp;A986,作業ｼｰﾄ!$B$4:$N$709,8,FALSE)</f>
        <v>#N/A</v>
      </c>
      <c r="J986" s="38"/>
      <c r="K986" s="38"/>
      <c r="L986" s="38"/>
      <c r="M986" s="44" t="e">
        <f>VLOOKUP(VLOOKUP($N$1,$X$4:$Y$11,2,FALSE)&amp;$S$1&amp;A986,作業ｼｰﾄ!$B$4:$N$709,9,FALSE)</f>
        <v>#N/A</v>
      </c>
      <c r="N986" s="44"/>
      <c r="O986" s="44"/>
      <c r="P986" s="30" t="e">
        <f>VLOOKUP(VLOOKUP($N$1,$X$4:$Y$11,2,FALSE)&amp;$S$1&amp;A986,作業ｼｰﾄ!$B$4:$N$709,10,FALSE)</f>
        <v>#N/A</v>
      </c>
      <c r="Q986" s="39" t="e">
        <f>VLOOKUP(VLOOKUP($N$1,$X$4:$Y$11,2,FALSE)&amp;$S$1&amp;A986,作業ｼｰﾄ!$B$4:$N$709,11,FALSE)</f>
        <v>#N/A</v>
      </c>
      <c r="R986" s="39"/>
      <c r="S986" s="39"/>
      <c r="T986" s="19" t="e">
        <f>VLOOKUP(VLOOKUP($N$1,$X$4:$Y$11,2,FALSE)&amp;$S$1&amp;A986,作業ｼｰﾄ!$B$4:$N$709,12,FALSE)</f>
        <v>#N/A</v>
      </c>
      <c r="U986" s="29" t="e">
        <f>VLOOKUP(VLOOKUP($N$1,$X$4:$Y$11,2,FALSE)&amp;$S$1&amp;A986,作業ｼｰﾄ!$B$4:$N$709,13,FALSE)</f>
        <v>#N/A</v>
      </c>
    </row>
    <row r="987" spans="1:21" ht="15.75" hidden="1" customHeight="1" x14ac:dyDescent="0.15">
      <c r="A987" s="3">
        <v>984</v>
      </c>
      <c r="B987" s="3">
        <f>IF(COUNTIF($I$4:L987,I987)=1,1,0)</f>
        <v>0</v>
      </c>
      <c r="C987" s="3" t="str">
        <f>IF(B987=0,"",SUM($B$4:B987))</f>
        <v/>
      </c>
      <c r="D987" s="39" t="e">
        <f>VLOOKUP(VLOOKUP($N$1,$X$4:$Y$11,2,FALSE)&amp;$S$1&amp;A987,作業ｼｰﾄ!$B$4:$N$709,6,FALSE)</f>
        <v>#N/A</v>
      </c>
      <c r="E987" s="39"/>
      <c r="F987" s="39"/>
      <c r="G987" s="40" t="e">
        <f>VLOOKUP(VLOOKUP($N$1,$X$4:$Y$11,2,FALSE)&amp;$S$1&amp;A987,作業ｼｰﾄ!$B$4:$N$709,7,FALSE)</f>
        <v>#N/A</v>
      </c>
      <c r="H987" s="40"/>
      <c r="I987" s="38" t="e">
        <f>VLOOKUP(VLOOKUP($N$1,$X$4:$Y$11,2,FALSE)&amp;$S$1&amp;A987,作業ｼｰﾄ!$B$4:$N$709,8,FALSE)</f>
        <v>#N/A</v>
      </c>
      <c r="J987" s="38"/>
      <c r="K987" s="38"/>
      <c r="L987" s="38"/>
      <c r="M987" s="44" t="e">
        <f>VLOOKUP(VLOOKUP($N$1,$X$4:$Y$11,2,FALSE)&amp;$S$1&amp;A987,作業ｼｰﾄ!$B$4:$N$709,9,FALSE)</f>
        <v>#N/A</v>
      </c>
      <c r="N987" s="44"/>
      <c r="O987" s="44"/>
      <c r="P987" s="30" t="e">
        <f>VLOOKUP(VLOOKUP($N$1,$X$4:$Y$11,2,FALSE)&amp;$S$1&amp;A987,作業ｼｰﾄ!$B$4:$N$709,10,FALSE)</f>
        <v>#N/A</v>
      </c>
      <c r="Q987" s="39" t="e">
        <f>VLOOKUP(VLOOKUP($N$1,$X$4:$Y$11,2,FALSE)&amp;$S$1&amp;A987,作業ｼｰﾄ!$B$4:$N$709,11,FALSE)</f>
        <v>#N/A</v>
      </c>
      <c r="R987" s="39"/>
      <c r="S987" s="39"/>
      <c r="T987" s="19" t="e">
        <f>VLOOKUP(VLOOKUP($N$1,$X$4:$Y$11,2,FALSE)&amp;$S$1&amp;A987,作業ｼｰﾄ!$B$4:$N$709,12,FALSE)</f>
        <v>#N/A</v>
      </c>
      <c r="U987" s="29" t="e">
        <f>VLOOKUP(VLOOKUP($N$1,$X$4:$Y$11,2,FALSE)&amp;$S$1&amp;A987,作業ｼｰﾄ!$B$4:$N$709,13,FALSE)</f>
        <v>#N/A</v>
      </c>
    </row>
    <row r="988" spans="1:21" ht="15.75" hidden="1" customHeight="1" x14ac:dyDescent="0.15">
      <c r="A988" s="3">
        <v>985</v>
      </c>
      <c r="B988" s="3">
        <f>IF(COUNTIF($I$4:L988,I988)=1,1,0)</f>
        <v>0</v>
      </c>
      <c r="C988" s="3" t="str">
        <f>IF(B988=0,"",SUM($B$4:B988))</f>
        <v/>
      </c>
      <c r="D988" s="39" t="e">
        <f>VLOOKUP(VLOOKUP($N$1,$X$4:$Y$11,2,FALSE)&amp;$S$1&amp;A988,作業ｼｰﾄ!$B$4:$N$709,6,FALSE)</f>
        <v>#N/A</v>
      </c>
      <c r="E988" s="39"/>
      <c r="F988" s="39"/>
      <c r="G988" s="40" t="e">
        <f>VLOOKUP(VLOOKUP($N$1,$X$4:$Y$11,2,FALSE)&amp;$S$1&amp;A988,作業ｼｰﾄ!$B$4:$N$709,7,FALSE)</f>
        <v>#N/A</v>
      </c>
      <c r="H988" s="40"/>
      <c r="I988" s="38" t="e">
        <f>VLOOKUP(VLOOKUP($N$1,$X$4:$Y$11,2,FALSE)&amp;$S$1&amp;A988,作業ｼｰﾄ!$B$4:$N$709,8,FALSE)</f>
        <v>#N/A</v>
      </c>
      <c r="J988" s="38"/>
      <c r="K988" s="38"/>
      <c r="L988" s="38"/>
      <c r="M988" s="44" t="e">
        <f>VLOOKUP(VLOOKUP($N$1,$X$4:$Y$11,2,FALSE)&amp;$S$1&amp;A988,作業ｼｰﾄ!$B$4:$N$709,9,FALSE)</f>
        <v>#N/A</v>
      </c>
      <c r="N988" s="44"/>
      <c r="O988" s="44"/>
      <c r="P988" s="30" t="e">
        <f>VLOOKUP(VLOOKUP($N$1,$X$4:$Y$11,2,FALSE)&amp;$S$1&amp;A988,作業ｼｰﾄ!$B$4:$N$709,10,FALSE)</f>
        <v>#N/A</v>
      </c>
      <c r="Q988" s="39" t="e">
        <f>VLOOKUP(VLOOKUP($N$1,$X$4:$Y$11,2,FALSE)&amp;$S$1&amp;A988,作業ｼｰﾄ!$B$4:$N$709,11,FALSE)</f>
        <v>#N/A</v>
      </c>
      <c r="R988" s="39"/>
      <c r="S988" s="39"/>
      <c r="T988" s="19" t="e">
        <f>VLOOKUP(VLOOKUP($N$1,$X$4:$Y$11,2,FALSE)&amp;$S$1&amp;A988,作業ｼｰﾄ!$B$4:$N$709,12,FALSE)</f>
        <v>#N/A</v>
      </c>
      <c r="U988" s="29" t="e">
        <f>VLOOKUP(VLOOKUP($N$1,$X$4:$Y$11,2,FALSE)&amp;$S$1&amp;A988,作業ｼｰﾄ!$B$4:$N$709,13,FALSE)</f>
        <v>#N/A</v>
      </c>
    </row>
    <row r="989" spans="1:21" ht="15.75" hidden="1" customHeight="1" x14ac:dyDescent="0.15">
      <c r="A989" s="3">
        <v>986</v>
      </c>
      <c r="B989" s="3">
        <f>IF(COUNTIF($I$4:L989,I989)=1,1,0)</f>
        <v>0</v>
      </c>
      <c r="C989" s="3" t="str">
        <f>IF(B989=0,"",SUM($B$4:B989))</f>
        <v/>
      </c>
      <c r="D989" s="39" t="e">
        <f>VLOOKUP(VLOOKUP($N$1,$X$4:$Y$11,2,FALSE)&amp;$S$1&amp;A989,作業ｼｰﾄ!$B$4:$N$709,6,FALSE)</f>
        <v>#N/A</v>
      </c>
      <c r="E989" s="39"/>
      <c r="F989" s="39"/>
      <c r="G989" s="40" t="e">
        <f>VLOOKUP(VLOOKUP($N$1,$X$4:$Y$11,2,FALSE)&amp;$S$1&amp;A989,作業ｼｰﾄ!$B$4:$N$709,7,FALSE)</f>
        <v>#N/A</v>
      </c>
      <c r="H989" s="40"/>
      <c r="I989" s="38" t="e">
        <f>VLOOKUP(VLOOKUP($N$1,$X$4:$Y$11,2,FALSE)&amp;$S$1&amp;A989,作業ｼｰﾄ!$B$4:$N$709,8,FALSE)</f>
        <v>#N/A</v>
      </c>
      <c r="J989" s="38"/>
      <c r="K989" s="38"/>
      <c r="L989" s="38"/>
      <c r="M989" s="44" t="e">
        <f>VLOOKUP(VLOOKUP($N$1,$X$4:$Y$11,2,FALSE)&amp;$S$1&amp;A989,作業ｼｰﾄ!$B$4:$N$709,9,FALSE)</f>
        <v>#N/A</v>
      </c>
      <c r="N989" s="44"/>
      <c r="O989" s="44"/>
      <c r="P989" s="30" t="e">
        <f>VLOOKUP(VLOOKUP($N$1,$X$4:$Y$11,2,FALSE)&amp;$S$1&amp;A989,作業ｼｰﾄ!$B$4:$N$709,10,FALSE)</f>
        <v>#N/A</v>
      </c>
      <c r="Q989" s="39" t="e">
        <f>VLOOKUP(VLOOKUP($N$1,$X$4:$Y$11,2,FALSE)&amp;$S$1&amp;A989,作業ｼｰﾄ!$B$4:$N$709,11,FALSE)</f>
        <v>#N/A</v>
      </c>
      <c r="R989" s="39"/>
      <c r="S989" s="39"/>
      <c r="T989" s="19" t="e">
        <f>VLOOKUP(VLOOKUP($N$1,$X$4:$Y$11,2,FALSE)&amp;$S$1&amp;A989,作業ｼｰﾄ!$B$4:$N$709,12,FALSE)</f>
        <v>#N/A</v>
      </c>
      <c r="U989" s="29" t="e">
        <f>VLOOKUP(VLOOKUP($N$1,$X$4:$Y$11,2,FALSE)&amp;$S$1&amp;A989,作業ｼｰﾄ!$B$4:$N$709,13,FALSE)</f>
        <v>#N/A</v>
      </c>
    </row>
    <row r="990" spans="1:21" ht="15.75" hidden="1" customHeight="1" x14ac:dyDescent="0.15">
      <c r="A990" s="3">
        <v>987</v>
      </c>
      <c r="B990" s="3">
        <f>IF(COUNTIF($I$4:L990,I990)=1,1,0)</f>
        <v>0</v>
      </c>
      <c r="C990" s="3" t="str">
        <f>IF(B990=0,"",SUM($B$4:B990))</f>
        <v/>
      </c>
      <c r="D990" s="39" t="e">
        <f>VLOOKUP(VLOOKUP($N$1,$X$4:$Y$11,2,FALSE)&amp;$S$1&amp;A990,作業ｼｰﾄ!$B$4:$N$709,6,FALSE)</f>
        <v>#N/A</v>
      </c>
      <c r="E990" s="39"/>
      <c r="F990" s="39"/>
      <c r="G990" s="40" t="e">
        <f>VLOOKUP(VLOOKUP($N$1,$X$4:$Y$11,2,FALSE)&amp;$S$1&amp;A990,作業ｼｰﾄ!$B$4:$N$709,7,FALSE)</f>
        <v>#N/A</v>
      </c>
      <c r="H990" s="40"/>
      <c r="I990" s="38" t="e">
        <f>VLOOKUP(VLOOKUP($N$1,$X$4:$Y$11,2,FALSE)&amp;$S$1&amp;A990,作業ｼｰﾄ!$B$4:$N$709,8,FALSE)</f>
        <v>#N/A</v>
      </c>
      <c r="J990" s="38"/>
      <c r="K990" s="38"/>
      <c r="L990" s="38"/>
      <c r="M990" s="44" t="e">
        <f>VLOOKUP(VLOOKUP($N$1,$X$4:$Y$11,2,FALSE)&amp;$S$1&amp;A990,作業ｼｰﾄ!$B$4:$N$709,9,FALSE)</f>
        <v>#N/A</v>
      </c>
      <c r="N990" s="44"/>
      <c r="O990" s="44"/>
      <c r="P990" s="30" t="e">
        <f>VLOOKUP(VLOOKUP($N$1,$X$4:$Y$11,2,FALSE)&amp;$S$1&amp;A990,作業ｼｰﾄ!$B$4:$N$709,10,FALSE)</f>
        <v>#N/A</v>
      </c>
      <c r="Q990" s="39" t="e">
        <f>VLOOKUP(VLOOKUP($N$1,$X$4:$Y$11,2,FALSE)&amp;$S$1&amp;A990,作業ｼｰﾄ!$B$4:$N$709,11,FALSE)</f>
        <v>#N/A</v>
      </c>
      <c r="R990" s="39"/>
      <c r="S990" s="39"/>
      <c r="T990" s="19" t="e">
        <f>VLOOKUP(VLOOKUP($N$1,$X$4:$Y$11,2,FALSE)&amp;$S$1&amp;A990,作業ｼｰﾄ!$B$4:$N$709,12,FALSE)</f>
        <v>#N/A</v>
      </c>
      <c r="U990" s="29" t="e">
        <f>VLOOKUP(VLOOKUP($N$1,$X$4:$Y$11,2,FALSE)&amp;$S$1&amp;A990,作業ｼｰﾄ!$B$4:$N$709,13,FALSE)</f>
        <v>#N/A</v>
      </c>
    </row>
    <row r="991" spans="1:21" ht="15.75" hidden="1" customHeight="1" x14ac:dyDescent="0.15">
      <c r="A991" s="3">
        <v>988</v>
      </c>
      <c r="B991" s="3">
        <f>IF(COUNTIF($I$4:L991,I991)=1,1,0)</f>
        <v>0</v>
      </c>
      <c r="C991" s="3" t="str">
        <f>IF(B991=0,"",SUM($B$4:B991))</f>
        <v/>
      </c>
      <c r="D991" s="39" t="e">
        <f>VLOOKUP(VLOOKUP($N$1,$X$4:$Y$11,2,FALSE)&amp;$S$1&amp;A991,作業ｼｰﾄ!$B$4:$N$709,6,FALSE)</f>
        <v>#N/A</v>
      </c>
      <c r="E991" s="39"/>
      <c r="F991" s="39"/>
      <c r="G991" s="40" t="e">
        <f>VLOOKUP(VLOOKUP($N$1,$X$4:$Y$11,2,FALSE)&amp;$S$1&amp;A991,作業ｼｰﾄ!$B$4:$N$709,7,FALSE)</f>
        <v>#N/A</v>
      </c>
      <c r="H991" s="40"/>
      <c r="I991" s="38" t="e">
        <f>VLOOKUP(VLOOKUP($N$1,$X$4:$Y$11,2,FALSE)&amp;$S$1&amp;A991,作業ｼｰﾄ!$B$4:$N$709,8,FALSE)</f>
        <v>#N/A</v>
      </c>
      <c r="J991" s="38"/>
      <c r="K991" s="38"/>
      <c r="L991" s="38"/>
      <c r="M991" s="44" t="e">
        <f>VLOOKUP(VLOOKUP($N$1,$X$4:$Y$11,2,FALSE)&amp;$S$1&amp;A991,作業ｼｰﾄ!$B$4:$N$709,9,FALSE)</f>
        <v>#N/A</v>
      </c>
      <c r="N991" s="44"/>
      <c r="O991" s="44"/>
      <c r="P991" s="30" t="e">
        <f>VLOOKUP(VLOOKUP($N$1,$X$4:$Y$11,2,FALSE)&amp;$S$1&amp;A991,作業ｼｰﾄ!$B$4:$N$709,10,FALSE)</f>
        <v>#N/A</v>
      </c>
      <c r="Q991" s="39" t="e">
        <f>VLOOKUP(VLOOKUP($N$1,$X$4:$Y$11,2,FALSE)&amp;$S$1&amp;A991,作業ｼｰﾄ!$B$4:$N$709,11,FALSE)</f>
        <v>#N/A</v>
      </c>
      <c r="R991" s="39"/>
      <c r="S991" s="39"/>
      <c r="T991" s="19" t="e">
        <f>VLOOKUP(VLOOKUP($N$1,$X$4:$Y$11,2,FALSE)&amp;$S$1&amp;A991,作業ｼｰﾄ!$B$4:$N$709,12,FALSE)</f>
        <v>#N/A</v>
      </c>
      <c r="U991" s="29" t="e">
        <f>VLOOKUP(VLOOKUP($N$1,$X$4:$Y$11,2,FALSE)&amp;$S$1&amp;A991,作業ｼｰﾄ!$B$4:$N$709,13,FALSE)</f>
        <v>#N/A</v>
      </c>
    </row>
    <row r="992" spans="1:21" ht="15.75" hidden="1" customHeight="1" x14ac:dyDescent="0.15">
      <c r="A992" s="3">
        <v>989</v>
      </c>
      <c r="B992" s="3">
        <f>IF(COUNTIF($I$4:L992,I992)=1,1,0)</f>
        <v>0</v>
      </c>
      <c r="C992" s="3" t="str">
        <f>IF(B992=0,"",SUM($B$4:B992))</f>
        <v/>
      </c>
      <c r="D992" s="39" t="e">
        <f>VLOOKUP(VLOOKUP($N$1,$X$4:$Y$11,2,FALSE)&amp;$S$1&amp;A992,作業ｼｰﾄ!$B$4:$N$709,6,FALSE)</f>
        <v>#N/A</v>
      </c>
      <c r="E992" s="39"/>
      <c r="F992" s="39"/>
      <c r="G992" s="40" t="e">
        <f>VLOOKUP(VLOOKUP($N$1,$X$4:$Y$11,2,FALSE)&amp;$S$1&amp;A992,作業ｼｰﾄ!$B$4:$N$709,7,FALSE)</f>
        <v>#N/A</v>
      </c>
      <c r="H992" s="40"/>
      <c r="I992" s="38" t="e">
        <f>VLOOKUP(VLOOKUP($N$1,$X$4:$Y$11,2,FALSE)&amp;$S$1&amp;A992,作業ｼｰﾄ!$B$4:$N$709,8,FALSE)</f>
        <v>#N/A</v>
      </c>
      <c r="J992" s="38"/>
      <c r="K992" s="38"/>
      <c r="L992" s="38"/>
      <c r="M992" s="44" t="e">
        <f>VLOOKUP(VLOOKUP($N$1,$X$4:$Y$11,2,FALSE)&amp;$S$1&amp;A992,作業ｼｰﾄ!$B$4:$N$709,9,FALSE)</f>
        <v>#N/A</v>
      </c>
      <c r="N992" s="44"/>
      <c r="O992" s="44"/>
      <c r="P992" s="30" t="e">
        <f>VLOOKUP(VLOOKUP($N$1,$X$4:$Y$11,2,FALSE)&amp;$S$1&amp;A992,作業ｼｰﾄ!$B$4:$N$709,10,FALSE)</f>
        <v>#N/A</v>
      </c>
      <c r="Q992" s="39" t="e">
        <f>VLOOKUP(VLOOKUP($N$1,$X$4:$Y$11,2,FALSE)&amp;$S$1&amp;A992,作業ｼｰﾄ!$B$4:$N$709,11,FALSE)</f>
        <v>#N/A</v>
      </c>
      <c r="R992" s="39"/>
      <c r="S992" s="39"/>
      <c r="T992" s="19" t="e">
        <f>VLOOKUP(VLOOKUP($N$1,$X$4:$Y$11,2,FALSE)&amp;$S$1&amp;A992,作業ｼｰﾄ!$B$4:$N$709,12,FALSE)</f>
        <v>#N/A</v>
      </c>
      <c r="U992" s="29" t="e">
        <f>VLOOKUP(VLOOKUP($N$1,$X$4:$Y$11,2,FALSE)&amp;$S$1&amp;A992,作業ｼｰﾄ!$B$4:$N$709,13,FALSE)</f>
        <v>#N/A</v>
      </c>
    </row>
    <row r="993" spans="1:21" ht="15.75" hidden="1" customHeight="1" x14ac:dyDescent="0.15">
      <c r="A993" s="3">
        <v>990</v>
      </c>
      <c r="B993" s="3">
        <f>IF(COUNTIF($I$4:L993,I993)=1,1,0)</f>
        <v>0</v>
      </c>
      <c r="C993" s="3" t="str">
        <f>IF(B993=0,"",SUM($B$4:B993))</f>
        <v/>
      </c>
      <c r="D993" s="39" t="e">
        <f>VLOOKUP(VLOOKUP($N$1,$X$4:$Y$11,2,FALSE)&amp;$S$1&amp;A993,作業ｼｰﾄ!$B$4:$N$709,6,FALSE)</f>
        <v>#N/A</v>
      </c>
      <c r="E993" s="39"/>
      <c r="F993" s="39"/>
      <c r="G993" s="40" t="e">
        <f>VLOOKUP(VLOOKUP($N$1,$X$4:$Y$11,2,FALSE)&amp;$S$1&amp;A993,作業ｼｰﾄ!$B$4:$N$709,7,FALSE)</f>
        <v>#N/A</v>
      </c>
      <c r="H993" s="40"/>
      <c r="I993" s="38" t="e">
        <f>VLOOKUP(VLOOKUP($N$1,$X$4:$Y$11,2,FALSE)&amp;$S$1&amp;A993,作業ｼｰﾄ!$B$4:$N$709,8,FALSE)</f>
        <v>#N/A</v>
      </c>
      <c r="J993" s="38"/>
      <c r="K993" s="38"/>
      <c r="L993" s="38"/>
      <c r="M993" s="44" t="e">
        <f>VLOOKUP(VLOOKUP($N$1,$X$4:$Y$11,2,FALSE)&amp;$S$1&amp;A993,作業ｼｰﾄ!$B$4:$N$709,9,FALSE)</f>
        <v>#N/A</v>
      </c>
      <c r="N993" s="44"/>
      <c r="O993" s="44"/>
      <c r="P993" s="30" t="e">
        <f>VLOOKUP(VLOOKUP($N$1,$X$4:$Y$11,2,FALSE)&amp;$S$1&amp;A993,作業ｼｰﾄ!$B$4:$N$709,10,FALSE)</f>
        <v>#N/A</v>
      </c>
      <c r="Q993" s="39" t="e">
        <f>VLOOKUP(VLOOKUP($N$1,$X$4:$Y$11,2,FALSE)&amp;$S$1&amp;A993,作業ｼｰﾄ!$B$4:$N$709,11,FALSE)</f>
        <v>#N/A</v>
      </c>
      <c r="R993" s="39"/>
      <c r="S993" s="39"/>
      <c r="T993" s="19" t="e">
        <f>VLOOKUP(VLOOKUP($N$1,$X$4:$Y$11,2,FALSE)&amp;$S$1&amp;A993,作業ｼｰﾄ!$B$4:$N$709,12,FALSE)</f>
        <v>#N/A</v>
      </c>
      <c r="U993" s="29" t="e">
        <f>VLOOKUP(VLOOKUP($N$1,$X$4:$Y$11,2,FALSE)&amp;$S$1&amp;A993,作業ｼｰﾄ!$B$4:$N$709,13,FALSE)</f>
        <v>#N/A</v>
      </c>
    </row>
    <row r="994" spans="1:21" ht="15.75" hidden="1" customHeight="1" x14ac:dyDescent="0.15">
      <c r="A994" s="3">
        <v>991</v>
      </c>
      <c r="B994" s="3">
        <f>IF(COUNTIF($I$4:L994,I994)=1,1,0)</f>
        <v>0</v>
      </c>
      <c r="C994" s="3" t="str">
        <f>IF(B994=0,"",SUM($B$4:B994))</f>
        <v/>
      </c>
      <c r="D994" s="39" t="e">
        <f>VLOOKUP(VLOOKUP($N$1,$X$4:$Y$11,2,FALSE)&amp;$S$1&amp;A994,作業ｼｰﾄ!$B$4:$N$709,6,FALSE)</f>
        <v>#N/A</v>
      </c>
      <c r="E994" s="39"/>
      <c r="F994" s="39"/>
      <c r="G994" s="40" t="e">
        <f>VLOOKUP(VLOOKUP($N$1,$X$4:$Y$11,2,FALSE)&amp;$S$1&amp;A994,作業ｼｰﾄ!$B$4:$N$709,7,FALSE)</f>
        <v>#N/A</v>
      </c>
      <c r="H994" s="40"/>
      <c r="I994" s="38" t="e">
        <f>VLOOKUP(VLOOKUP($N$1,$X$4:$Y$11,2,FALSE)&amp;$S$1&amp;A994,作業ｼｰﾄ!$B$4:$N$709,8,FALSE)</f>
        <v>#N/A</v>
      </c>
      <c r="J994" s="38"/>
      <c r="K994" s="38"/>
      <c r="L994" s="38"/>
      <c r="M994" s="44" t="e">
        <f>VLOOKUP(VLOOKUP($N$1,$X$4:$Y$11,2,FALSE)&amp;$S$1&amp;A994,作業ｼｰﾄ!$B$4:$N$709,9,FALSE)</f>
        <v>#N/A</v>
      </c>
      <c r="N994" s="44"/>
      <c r="O994" s="44"/>
      <c r="P994" s="30" t="e">
        <f>VLOOKUP(VLOOKUP($N$1,$X$4:$Y$11,2,FALSE)&amp;$S$1&amp;A994,作業ｼｰﾄ!$B$4:$N$709,10,FALSE)</f>
        <v>#N/A</v>
      </c>
      <c r="Q994" s="39" t="e">
        <f>VLOOKUP(VLOOKUP($N$1,$X$4:$Y$11,2,FALSE)&amp;$S$1&amp;A994,作業ｼｰﾄ!$B$4:$N$709,11,FALSE)</f>
        <v>#N/A</v>
      </c>
      <c r="R994" s="39"/>
      <c r="S994" s="39"/>
      <c r="T994" s="19" t="e">
        <f>VLOOKUP(VLOOKUP($N$1,$X$4:$Y$11,2,FALSE)&amp;$S$1&amp;A994,作業ｼｰﾄ!$B$4:$N$709,12,FALSE)</f>
        <v>#N/A</v>
      </c>
      <c r="U994" s="29" t="e">
        <f>VLOOKUP(VLOOKUP($N$1,$X$4:$Y$11,2,FALSE)&amp;$S$1&amp;A994,作業ｼｰﾄ!$B$4:$N$709,13,FALSE)</f>
        <v>#N/A</v>
      </c>
    </row>
    <row r="995" spans="1:21" ht="15.75" hidden="1" customHeight="1" x14ac:dyDescent="0.15">
      <c r="A995" s="3">
        <v>992</v>
      </c>
      <c r="B995" s="3">
        <f>IF(COUNTIF($I$4:L995,I995)=1,1,0)</f>
        <v>0</v>
      </c>
      <c r="C995" s="3" t="str">
        <f>IF(B995=0,"",SUM($B$4:B995))</f>
        <v/>
      </c>
      <c r="D995" s="39" t="e">
        <f>VLOOKUP(VLOOKUP($N$1,$X$4:$Y$11,2,FALSE)&amp;$S$1&amp;A995,作業ｼｰﾄ!$B$4:$N$709,6,FALSE)</f>
        <v>#N/A</v>
      </c>
      <c r="E995" s="39"/>
      <c r="F995" s="39"/>
      <c r="G995" s="40" t="e">
        <f>VLOOKUP(VLOOKUP($N$1,$X$4:$Y$11,2,FALSE)&amp;$S$1&amp;A995,作業ｼｰﾄ!$B$4:$N$709,7,FALSE)</f>
        <v>#N/A</v>
      </c>
      <c r="H995" s="40"/>
      <c r="I995" s="38" t="e">
        <f>VLOOKUP(VLOOKUP($N$1,$X$4:$Y$11,2,FALSE)&amp;$S$1&amp;A995,作業ｼｰﾄ!$B$4:$N$709,8,FALSE)</f>
        <v>#N/A</v>
      </c>
      <c r="J995" s="38"/>
      <c r="K995" s="38"/>
      <c r="L995" s="38"/>
      <c r="M995" s="44" t="e">
        <f>VLOOKUP(VLOOKUP($N$1,$X$4:$Y$11,2,FALSE)&amp;$S$1&amp;A995,作業ｼｰﾄ!$B$4:$N$709,9,FALSE)</f>
        <v>#N/A</v>
      </c>
      <c r="N995" s="44"/>
      <c r="O995" s="44"/>
      <c r="P995" s="30" t="e">
        <f>VLOOKUP(VLOOKUP($N$1,$X$4:$Y$11,2,FALSE)&amp;$S$1&amp;A995,作業ｼｰﾄ!$B$4:$N$709,10,FALSE)</f>
        <v>#N/A</v>
      </c>
      <c r="Q995" s="39" t="e">
        <f>VLOOKUP(VLOOKUP($N$1,$X$4:$Y$11,2,FALSE)&amp;$S$1&amp;A995,作業ｼｰﾄ!$B$4:$N$709,11,FALSE)</f>
        <v>#N/A</v>
      </c>
      <c r="R995" s="39"/>
      <c r="S995" s="39"/>
      <c r="T995" s="19" t="e">
        <f>VLOOKUP(VLOOKUP($N$1,$X$4:$Y$11,2,FALSE)&amp;$S$1&amp;A995,作業ｼｰﾄ!$B$4:$N$709,12,FALSE)</f>
        <v>#N/A</v>
      </c>
      <c r="U995" s="29" t="e">
        <f>VLOOKUP(VLOOKUP($N$1,$X$4:$Y$11,2,FALSE)&amp;$S$1&amp;A995,作業ｼｰﾄ!$B$4:$N$709,13,FALSE)</f>
        <v>#N/A</v>
      </c>
    </row>
    <row r="996" spans="1:21" ht="15.75" hidden="1" customHeight="1" x14ac:dyDescent="0.15">
      <c r="A996" s="3">
        <v>993</v>
      </c>
      <c r="B996" s="3">
        <f>IF(COUNTIF($I$4:L996,I996)=1,1,0)</f>
        <v>0</v>
      </c>
      <c r="C996" s="3" t="str">
        <f>IF(B996=0,"",SUM($B$4:B996))</f>
        <v/>
      </c>
      <c r="D996" s="39" t="e">
        <f>VLOOKUP(VLOOKUP($N$1,$X$4:$Y$11,2,FALSE)&amp;$S$1&amp;A996,作業ｼｰﾄ!$B$4:$N$709,6,FALSE)</f>
        <v>#N/A</v>
      </c>
      <c r="E996" s="39"/>
      <c r="F996" s="39"/>
      <c r="G996" s="40" t="e">
        <f>VLOOKUP(VLOOKUP($N$1,$X$4:$Y$11,2,FALSE)&amp;$S$1&amp;A996,作業ｼｰﾄ!$B$4:$N$709,7,FALSE)</f>
        <v>#N/A</v>
      </c>
      <c r="H996" s="40"/>
      <c r="I996" s="38" t="e">
        <f>VLOOKUP(VLOOKUP($N$1,$X$4:$Y$11,2,FALSE)&amp;$S$1&amp;A996,作業ｼｰﾄ!$B$4:$N$709,8,FALSE)</f>
        <v>#N/A</v>
      </c>
      <c r="J996" s="38"/>
      <c r="K996" s="38"/>
      <c r="L996" s="38"/>
      <c r="M996" s="44" t="e">
        <f>VLOOKUP(VLOOKUP($N$1,$X$4:$Y$11,2,FALSE)&amp;$S$1&amp;A996,作業ｼｰﾄ!$B$4:$N$709,9,FALSE)</f>
        <v>#N/A</v>
      </c>
      <c r="N996" s="44"/>
      <c r="O996" s="44"/>
      <c r="P996" s="30" t="e">
        <f>VLOOKUP(VLOOKUP($N$1,$X$4:$Y$11,2,FALSE)&amp;$S$1&amp;A996,作業ｼｰﾄ!$B$4:$N$709,10,FALSE)</f>
        <v>#N/A</v>
      </c>
      <c r="Q996" s="39" t="e">
        <f>VLOOKUP(VLOOKUP($N$1,$X$4:$Y$11,2,FALSE)&amp;$S$1&amp;A996,作業ｼｰﾄ!$B$4:$N$709,11,FALSE)</f>
        <v>#N/A</v>
      </c>
      <c r="R996" s="39"/>
      <c r="S996" s="39"/>
      <c r="T996" s="19" t="e">
        <f>VLOOKUP(VLOOKUP($N$1,$X$4:$Y$11,2,FALSE)&amp;$S$1&amp;A996,作業ｼｰﾄ!$B$4:$N$709,12,FALSE)</f>
        <v>#N/A</v>
      </c>
      <c r="U996" s="29" t="e">
        <f>VLOOKUP(VLOOKUP($N$1,$X$4:$Y$11,2,FALSE)&amp;$S$1&amp;A996,作業ｼｰﾄ!$B$4:$N$709,13,FALSE)</f>
        <v>#N/A</v>
      </c>
    </row>
    <row r="997" spans="1:21" ht="15.75" hidden="1" customHeight="1" x14ac:dyDescent="0.15">
      <c r="A997" s="3">
        <v>994</v>
      </c>
      <c r="B997" s="3">
        <f>IF(COUNTIF($I$4:L997,I997)=1,1,0)</f>
        <v>0</v>
      </c>
      <c r="C997" s="3" t="str">
        <f>IF(B997=0,"",SUM($B$4:B997))</f>
        <v/>
      </c>
      <c r="D997" s="39" t="e">
        <f>VLOOKUP(VLOOKUP($N$1,$X$4:$Y$11,2,FALSE)&amp;$S$1&amp;A997,作業ｼｰﾄ!$B$4:$N$709,6,FALSE)</f>
        <v>#N/A</v>
      </c>
      <c r="E997" s="39"/>
      <c r="F997" s="39"/>
      <c r="G997" s="40" t="e">
        <f>VLOOKUP(VLOOKUP($N$1,$X$4:$Y$11,2,FALSE)&amp;$S$1&amp;A997,作業ｼｰﾄ!$B$4:$N$709,7,FALSE)</f>
        <v>#N/A</v>
      </c>
      <c r="H997" s="40"/>
      <c r="I997" s="38" t="e">
        <f>VLOOKUP(VLOOKUP($N$1,$X$4:$Y$11,2,FALSE)&amp;$S$1&amp;A997,作業ｼｰﾄ!$B$4:$N$709,8,FALSE)</f>
        <v>#N/A</v>
      </c>
      <c r="J997" s="38"/>
      <c r="K997" s="38"/>
      <c r="L997" s="38"/>
      <c r="M997" s="44" t="e">
        <f>VLOOKUP(VLOOKUP($N$1,$X$4:$Y$11,2,FALSE)&amp;$S$1&amp;A997,作業ｼｰﾄ!$B$4:$N$709,9,FALSE)</f>
        <v>#N/A</v>
      </c>
      <c r="N997" s="44"/>
      <c r="O997" s="44"/>
      <c r="P997" s="30" t="e">
        <f>VLOOKUP(VLOOKUP($N$1,$X$4:$Y$11,2,FALSE)&amp;$S$1&amp;A997,作業ｼｰﾄ!$B$4:$N$709,10,FALSE)</f>
        <v>#N/A</v>
      </c>
      <c r="Q997" s="39" t="e">
        <f>VLOOKUP(VLOOKUP($N$1,$X$4:$Y$11,2,FALSE)&amp;$S$1&amp;A997,作業ｼｰﾄ!$B$4:$N$709,11,FALSE)</f>
        <v>#N/A</v>
      </c>
      <c r="R997" s="39"/>
      <c r="S997" s="39"/>
      <c r="T997" s="19" t="e">
        <f>VLOOKUP(VLOOKUP($N$1,$X$4:$Y$11,2,FALSE)&amp;$S$1&amp;A997,作業ｼｰﾄ!$B$4:$N$709,12,FALSE)</f>
        <v>#N/A</v>
      </c>
      <c r="U997" s="29" t="e">
        <f>VLOOKUP(VLOOKUP($N$1,$X$4:$Y$11,2,FALSE)&amp;$S$1&amp;A997,作業ｼｰﾄ!$B$4:$N$709,13,FALSE)</f>
        <v>#N/A</v>
      </c>
    </row>
    <row r="998" spans="1:21" ht="15.75" hidden="1" customHeight="1" x14ac:dyDescent="0.15">
      <c r="A998" s="3">
        <v>995</v>
      </c>
      <c r="B998" s="3">
        <f>IF(COUNTIF($I$4:L998,I998)=1,1,0)</f>
        <v>0</v>
      </c>
      <c r="C998" s="3" t="str">
        <f>IF(B998=0,"",SUM($B$4:B998))</f>
        <v/>
      </c>
      <c r="D998" s="39" t="e">
        <f>VLOOKUP(VLOOKUP($N$1,$X$4:$Y$11,2,FALSE)&amp;$S$1&amp;A998,作業ｼｰﾄ!$B$4:$N$709,6,FALSE)</f>
        <v>#N/A</v>
      </c>
      <c r="E998" s="39"/>
      <c r="F998" s="39"/>
      <c r="G998" s="40" t="e">
        <f>VLOOKUP(VLOOKUP($N$1,$X$4:$Y$11,2,FALSE)&amp;$S$1&amp;A998,作業ｼｰﾄ!$B$4:$N$709,7,FALSE)</f>
        <v>#N/A</v>
      </c>
      <c r="H998" s="40"/>
      <c r="I998" s="38" t="e">
        <f>VLOOKUP(VLOOKUP($N$1,$X$4:$Y$11,2,FALSE)&amp;$S$1&amp;A998,作業ｼｰﾄ!$B$4:$N$709,8,FALSE)</f>
        <v>#N/A</v>
      </c>
      <c r="J998" s="38"/>
      <c r="K998" s="38"/>
      <c r="L998" s="38"/>
      <c r="M998" s="44" t="e">
        <f>VLOOKUP(VLOOKUP($N$1,$X$4:$Y$11,2,FALSE)&amp;$S$1&amp;A998,作業ｼｰﾄ!$B$4:$N$709,9,FALSE)</f>
        <v>#N/A</v>
      </c>
      <c r="N998" s="44"/>
      <c r="O998" s="44"/>
      <c r="P998" s="30" t="e">
        <f>VLOOKUP(VLOOKUP($N$1,$X$4:$Y$11,2,FALSE)&amp;$S$1&amp;A998,作業ｼｰﾄ!$B$4:$N$709,10,FALSE)</f>
        <v>#N/A</v>
      </c>
      <c r="Q998" s="39" t="e">
        <f>VLOOKUP(VLOOKUP($N$1,$X$4:$Y$11,2,FALSE)&amp;$S$1&amp;A998,作業ｼｰﾄ!$B$4:$N$709,11,FALSE)</f>
        <v>#N/A</v>
      </c>
      <c r="R998" s="39"/>
      <c r="S998" s="39"/>
      <c r="T998" s="19" t="e">
        <f>VLOOKUP(VLOOKUP($N$1,$X$4:$Y$11,2,FALSE)&amp;$S$1&amp;A998,作業ｼｰﾄ!$B$4:$N$709,12,FALSE)</f>
        <v>#N/A</v>
      </c>
      <c r="U998" s="29" t="e">
        <f>VLOOKUP(VLOOKUP($N$1,$X$4:$Y$11,2,FALSE)&amp;$S$1&amp;A998,作業ｼｰﾄ!$B$4:$N$709,13,FALSE)</f>
        <v>#N/A</v>
      </c>
    </row>
    <row r="999" spans="1:21" ht="15.75" hidden="1" customHeight="1" x14ac:dyDescent="0.15">
      <c r="A999" s="3">
        <v>996</v>
      </c>
      <c r="B999" s="3">
        <f>IF(COUNTIF($I$4:L999,I999)=1,1,0)</f>
        <v>0</v>
      </c>
      <c r="C999" s="3" t="str">
        <f>IF(B999=0,"",SUM($B$4:B999))</f>
        <v/>
      </c>
      <c r="D999" s="39" t="e">
        <f>VLOOKUP(VLOOKUP($N$1,$X$4:$Y$11,2,FALSE)&amp;$S$1&amp;A999,作業ｼｰﾄ!$B$4:$N$709,6,FALSE)</f>
        <v>#N/A</v>
      </c>
      <c r="E999" s="39"/>
      <c r="F999" s="39"/>
      <c r="G999" s="40" t="e">
        <f>VLOOKUP(VLOOKUP($N$1,$X$4:$Y$11,2,FALSE)&amp;$S$1&amp;A999,作業ｼｰﾄ!$B$4:$N$709,7,FALSE)</f>
        <v>#N/A</v>
      </c>
      <c r="H999" s="40"/>
      <c r="I999" s="38" t="e">
        <f>VLOOKUP(VLOOKUP($N$1,$X$4:$Y$11,2,FALSE)&amp;$S$1&amp;A999,作業ｼｰﾄ!$B$4:$N$709,8,FALSE)</f>
        <v>#N/A</v>
      </c>
      <c r="J999" s="38"/>
      <c r="K999" s="38"/>
      <c r="L999" s="38"/>
      <c r="M999" s="44" t="e">
        <f>VLOOKUP(VLOOKUP($N$1,$X$4:$Y$11,2,FALSE)&amp;$S$1&amp;A999,作業ｼｰﾄ!$B$4:$N$709,9,FALSE)</f>
        <v>#N/A</v>
      </c>
      <c r="N999" s="44"/>
      <c r="O999" s="44"/>
      <c r="P999" s="30" t="e">
        <f>VLOOKUP(VLOOKUP($N$1,$X$4:$Y$11,2,FALSE)&amp;$S$1&amp;A999,作業ｼｰﾄ!$B$4:$N$709,10,FALSE)</f>
        <v>#N/A</v>
      </c>
      <c r="Q999" s="39" t="e">
        <f>VLOOKUP(VLOOKUP($N$1,$X$4:$Y$11,2,FALSE)&amp;$S$1&amp;A999,作業ｼｰﾄ!$B$4:$N$709,11,FALSE)</f>
        <v>#N/A</v>
      </c>
      <c r="R999" s="39"/>
      <c r="S999" s="39"/>
      <c r="T999" s="19" t="e">
        <f>VLOOKUP(VLOOKUP($N$1,$X$4:$Y$11,2,FALSE)&amp;$S$1&amp;A999,作業ｼｰﾄ!$B$4:$N$709,12,FALSE)</f>
        <v>#N/A</v>
      </c>
      <c r="U999" s="29" t="e">
        <f>VLOOKUP(VLOOKUP($N$1,$X$4:$Y$11,2,FALSE)&amp;$S$1&amp;A999,作業ｼｰﾄ!$B$4:$N$709,13,FALSE)</f>
        <v>#N/A</v>
      </c>
    </row>
    <row r="1000" spans="1:21" ht="15.75" hidden="1" customHeight="1" x14ac:dyDescent="0.15">
      <c r="A1000" s="3">
        <v>997</v>
      </c>
      <c r="B1000" s="3">
        <f>IF(COUNTIF($I$4:L1000,I1000)=1,1,0)</f>
        <v>0</v>
      </c>
      <c r="C1000" s="3" t="str">
        <f>IF(B1000=0,"",SUM($B$4:B1000))</f>
        <v/>
      </c>
      <c r="D1000" s="39" t="e">
        <f>VLOOKUP(VLOOKUP($N$1,$X$4:$Y$11,2,FALSE)&amp;$S$1&amp;A1000,作業ｼｰﾄ!$B$4:$N$709,6,FALSE)</f>
        <v>#N/A</v>
      </c>
      <c r="E1000" s="39"/>
      <c r="F1000" s="39"/>
      <c r="G1000" s="40" t="e">
        <f>VLOOKUP(VLOOKUP($N$1,$X$4:$Y$11,2,FALSE)&amp;$S$1&amp;A1000,作業ｼｰﾄ!$B$4:$N$709,7,FALSE)</f>
        <v>#N/A</v>
      </c>
      <c r="H1000" s="40"/>
      <c r="I1000" s="38" t="e">
        <f>VLOOKUP(VLOOKUP($N$1,$X$4:$Y$11,2,FALSE)&amp;$S$1&amp;A1000,作業ｼｰﾄ!$B$4:$N$709,8,FALSE)</f>
        <v>#N/A</v>
      </c>
      <c r="J1000" s="38"/>
      <c r="K1000" s="38"/>
      <c r="L1000" s="38"/>
      <c r="M1000" s="44" t="e">
        <f>VLOOKUP(VLOOKUP($N$1,$X$4:$Y$11,2,FALSE)&amp;$S$1&amp;A1000,作業ｼｰﾄ!$B$4:$N$709,9,FALSE)</f>
        <v>#N/A</v>
      </c>
      <c r="N1000" s="44"/>
      <c r="O1000" s="44"/>
      <c r="P1000" s="30" t="e">
        <f>VLOOKUP(VLOOKUP($N$1,$X$4:$Y$11,2,FALSE)&amp;$S$1&amp;A1000,作業ｼｰﾄ!$B$4:$N$709,10,FALSE)</f>
        <v>#N/A</v>
      </c>
      <c r="Q1000" s="39" t="e">
        <f>VLOOKUP(VLOOKUP($N$1,$X$4:$Y$11,2,FALSE)&amp;$S$1&amp;A1000,作業ｼｰﾄ!$B$4:$N$709,11,FALSE)</f>
        <v>#N/A</v>
      </c>
      <c r="R1000" s="39"/>
      <c r="S1000" s="39"/>
      <c r="T1000" s="19" t="e">
        <f>VLOOKUP(VLOOKUP($N$1,$X$4:$Y$11,2,FALSE)&amp;$S$1&amp;A1000,作業ｼｰﾄ!$B$4:$N$709,12,FALSE)</f>
        <v>#N/A</v>
      </c>
      <c r="U1000" s="29" t="e">
        <f>VLOOKUP(VLOOKUP($N$1,$X$4:$Y$11,2,FALSE)&amp;$S$1&amp;A1000,作業ｼｰﾄ!$B$4:$N$709,13,FALSE)</f>
        <v>#N/A</v>
      </c>
    </row>
    <row r="1001" spans="1:21" ht="15.75" hidden="1" customHeight="1" x14ac:dyDescent="0.15">
      <c r="A1001" s="3">
        <v>998</v>
      </c>
      <c r="B1001" s="3">
        <f>IF(COUNTIF($I$4:L1001,I1001)=1,1,0)</f>
        <v>0</v>
      </c>
      <c r="C1001" s="3" t="str">
        <f>IF(B1001=0,"",SUM($B$4:B1001))</f>
        <v/>
      </c>
      <c r="D1001" s="39" t="e">
        <f>VLOOKUP(VLOOKUP($N$1,$X$4:$Y$11,2,FALSE)&amp;$S$1&amp;A1001,作業ｼｰﾄ!$B$4:$N$709,6,FALSE)</f>
        <v>#N/A</v>
      </c>
      <c r="E1001" s="39"/>
      <c r="F1001" s="39"/>
      <c r="G1001" s="40" t="e">
        <f>VLOOKUP(VLOOKUP($N$1,$X$4:$Y$11,2,FALSE)&amp;$S$1&amp;A1001,作業ｼｰﾄ!$B$4:$N$709,7,FALSE)</f>
        <v>#N/A</v>
      </c>
      <c r="H1001" s="40"/>
      <c r="I1001" s="38" t="e">
        <f>VLOOKUP(VLOOKUP($N$1,$X$4:$Y$11,2,FALSE)&amp;$S$1&amp;A1001,作業ｼｰﾄ!$B$4:$N$709,8,FALSE)</f>
        <v>#N/A</v>
      </c>
      <c r="J1001" s="38"/>
      <c r="K1001" s="38"/>
      <c r="L1001" s="38"/>
      <c r="M1001" s="44" t="e">
        <f>VLOOKUP(VLOOKUP($N$1,$X$4:$Y$11,2,FALSE)&amp;$S$1&amp;A1001,作業ｼｰﾄ!$B$4:$N$709,9,FALSE)</f>
        <v>#N/A</v>
      </c>
      <c r="N1001" s="44"/>
      <c r="O1001" s="44"/>
      <c r="P1001" s="30" t="e">
        <f>VLOOKUP(VLOOKUP($N$1,$X$4:$Y$11,2,FALSE)&amp;$S$1&amp;A1001,作業ｼｰﾄ!$B$4:$N$709,10,FALSE)</f>
        <v>#N/A</v>
      </c>
      <c r="Q1001" s="39" t="e">
        <f>VLOOKUP(VLOOKUP($N$1,$X$4:$Y$11,2,FALSE)&amp;$S$1&amp;A1001,作業ｼｰﾄ!$B$4:$N$709,11,FALSE)</f>
        <v>#N/A</v>
      </c>
      <c r="R1001" s="39"/>
      <c r="S1001" s="39"/>
      <c r="T1001" s="19" t="e">
        <f>VLOOKUP(VLOOKUP($N$1,$X$4:$Y$11,2,FALSE)&amp;$S$1&amp;A1001,作業ｼｰﾄ!$B$4:$N$709,12,FALSE)</f>
        <v>#N/A</v>
      </c>
      <c r="U1001" s="29" t="e">
        <f>VLOOKUP(VLOOKUP($N$1,$X$4:$Y$11,2,FALSE)&amp;$S$1&amp;A1001,作業ｼｰﾄ!$B$4:$N$709,13,FALSE)</f>
        <v>#N/A</v>
      </c>
    </row>
    <row r="1002" spans="1:21" ht="15.75" hidden="1" customHeight="1" x14ac:dyDescent="0.15">
      <c r="A1002" s="3">
        <v>999</v>
      </c>
      <c r="B1002" s="3">
        <f>IF(COUNTIF($I$4:L1002,I1002)=1,1,0)</f>
        <v>0</v>
      </c>
      <c r="C1002" s="3" t="str">
        <f>IF(B1002=0,"",SUM($B$4:B1002))</f>
        <v/>
      </c>
      <c r="D1002" s="39" t="e">
        <f>VLOOKUP(VLOOKUP($N$1,$X$4:$Y$11,2,FALSE)&amp;$S$1&amp;A1002,作業ｼｰﾄ!$B$4:$N$709,6,FALSE)</f>
        <v>#N/A</v>
      </c>
      <c r="E1002" s="39"/>
      <c r="F1002" s="39"/>
      <c r="G1002" s="40" t="e">
        <f>VLOOKUP(VLOOKUP($N$1,$X$4:$Y$11,2,FALSE)&amp;$S$1&amp;A1002,作業ｼｰﾄ!$B$4:$N$709,7,FALSE)</f>
        <v>#N/A</v>
      </c>
      <c r="H1002" s="40"/>
      <c r="I1002" s="38" t="e">
        <f>VLOOKUP(VLOOKUP($N$1,$X$4:$Y$11,2,FALSE)&amp;$S$1&amp;A1002,作業ｼｰﾄ!$B$4:$N$709,8,FALSE)</f>
        <v>#N/A</v>
      </c>
      <c r="J1002" s="38"/>
      <c r="K1002" s="38"/>
      <c r="L1002" s="38"/>
      <c r="M1002" s="44" t="e">
        <f>VLOOKUP(VLOOKUP($N$1,$X$4:$Y$11,2,FALSE)&amp;$S$1&amp;A1002,作業ｼｰﾄ!$B$4:$N$709,9,FALSE)</f>
        <v>#N/A</v>
      </c>
      <c r="N1002" s="44"/>
      <c r="O1002" s="44"/>
      <c r="P1002" s="30" t="e">
        <f>VLOOKUP(VLOOKUP($N$1,$X$4:$Y$11,2,FALSE)&amp;$S$1&amp;A1002,作業ｼｰﾄ!$B$4:$N$709,10,FALSE)</f>
        <v>#N/A</v>
      </c>
      <c r="Q1002" s="39" t="e">
        <f>VLOOKUP(VLOOKUP($N$1,$X$4:$Y$11,2,FALSE)&amp;$S$1&amp;A1002,作業ｼｰﾄ!$B$4:$N$709,11,FALSE)</f>
        <v>#N/A</v>
      </c>
      <c r="R1002" s="39"/>
      <c r="S1002" s="39"/>
      <c r="T1002" s="19" t="e">
        <f>VLOOKUP(VLOOKUP($N$1,$X$4:$Y$11,2,FALSE)&amp;$S$1&amp;A1002,作業ｼｰﾄ!$B$4:$N$709,12,FALSE)</f>
        <v>#N/A</v>
      </c>
      <c r="U1002" s="29" t="e">
        <f>VLOOKUP(VLOOKUP($N$1,$X$4:$Y$11,2,FALSE)&amp;$S$1&amp;A1002,作業ｼｰﾄ!$B$4:$N$709,13,FALSE)</f>
        <v>#N/A</v>
      </c>
    </row>
    <row r="1003" spans="1:21" ht="15.75" hidden="1" customHeight="1" x14ac:dyDescent="0.15">
      <c r="A1003" s="3">
        <v>1000</v>
      </c>
      <c r="B1003" s="3">
        <f>IF(COUNTIF($I$4:L1003,I1003)=1,1,0)</f>
        <v>0</v>
      </c>
      <c r="C1003" s="3" t="str">
        <f>IF(B1003=0,"",SUM($B$4:B1003))</f>
        <v/>
      </c>
      <c r="D1003" s="39" t="e">
        <f>VLOOKUP(VLOOKUP($N$1,$X$4:$Y$11,2,FALSE)&amp;$S$1&amp;A1003,作業ｼｰﾄ!$B$4:$N$709,6,FALSE)</f>
        <v>#N/A</v>
      </c>
      <c r="E1003" s="39"/>
      <c r="F1003" s="39"/>
      <c r="G1003" s="40" t="e">
        <f>VLOOKUP(VLOOKUP($N$1,$X$4:$Y$11,2,FALSE)&amp;$S$1&amp;A1003,作業ｼｰﾄ!$B$4:$N$709,7,FALSE)</f>
        <v>#N/A</v>
      </c>
      <c r="H1003" s="40"/>
      <c r="I1003" s="38" t="e">
        <f>VLOOKUP(VLOOKUP($N$1,$X$4:$Y$11,2,FALSE)&amp;$S$1&amp;A1003,作業ｼｰﾄ!$B$4:$N$709,8,FALSE)</f>
        <v>#N/A</v>
      </c>
      <c r="J1003" s="38"/>
      <c r="K1003" s="38"/>
      <c r="L1003" s="38"/>
      <c r="M1003" s="44" t="e">
        <f>VLOOKUP(VLOOKUP($N$1,$X$4:$Y$11,2,FALSE)&amp;$S$1&amp;A1003,作業ｼｰﾄ!$B$4:$N$709,9,FALSE)</f>
        <v>#N/A</v>
      </c>
      <c r="N1003" s="44"/>
      <c r="O1003" s="44"/>
      <c r="P1003" s="30" t="e">
        <f>VLOOKUP(VLOOKUP($N$1,$X$4:$Y$11,2,FALSE)&amp;$S$1&amp;A1003,作業ｼｰﾄ!$B$4:$N$709,10,FALSE)</f>
        <v>#N/A</v>
      </c>
      <c r="Q1003" s="39" t="e">
        <f>VLOOKUP(VLOOKUP($N$1,$X$4:$Y$11,2,FALSE)&amp;$S$1&amp;A1003,作業ｼｰﾄ!$B$4:$N$709,11,FALSE)</f>
        <v>#N/A</v>
      </c>
      <c r="R1003" s="39"/>
      <c r="S1003" s="39"/>
      <c r="T1003" s="19" t="e">
        <f>VLOOKUP(VLOOKUP($N$1,$X$4:$Y$11,2,FALSE)&amp;$S$1&amp;A1003,作業ｼｰﾄ!$B$4:$N$709,12,FALSE)</f>
        <v>#N/A</v>
      </c>
      <c r="U1003" s="29" t="e">
        <f>VLOOKUP(VLOOKUP($N$1,$X$4:$Y$11,2,FALSE)&amp;$S$1&amp;A1003,作業ｼｰﾄ!$B$4:$N$709,13,FALSE)</f>
        <v>#N/A</v>
      </c>
    </row>
    <row r="1004" spans="1:21" ht="15.75" customHeight="1" x14ac:dyDescent="0.15"/>
  </sheetData>
  <sheetProtection sheet="1" objects="1" scenarios="1"/>
  <mergeCells count="5010">
    <mergeCell ref="D1003:F1003"/>
    <mergeCell ref="G1003:H1003"/>
    <mergeCell ref="I1003:L1003"/>
    <mergeCell ref="M1003:O1003"/>
    <mergeCell ref="Q1003:S1003"/>
    <mergeCell ref="D1002:F1002"/>
    <mergeCell ref="G1002:H1002"/>
    <mergeCell ref="I1002:L1002"/>
    <mergeCell ref="M1002:O1002"/>
    <mergeCell ref="Q1002:S1002"/>
    <mergeCell ref="D1001:F1001"/>
    <mergeCell ref="G1001:H1001"/>
    <mergeCell ref="I1001:L1001"/>
    <mergeCell ref="M1001:O1001"/>
    <mergeCell ref="Q1001:S1001"/>
    <mergeCell ref="D1000:F1000"/>
    <mergeCell ref="G1000:H1000"/>
    <mergeCell ref="I1000:L1000"/>
    <mergeCell ref="M1000:O1000"/>
    <mergeCell ref="Q1000:S1000"/>
    <mergeCell ref="D999:F999"/>
    <mergeCell ref="G999:H999"/>
    <mergeCell ref="I999:L999"/>
    <mergeCell ref="M999:O999"/>
    <mergeCell ref="Q999:S999"/>
    <mergeCell ref="D998:F998"/>
    <mergeCell ref="G998:H998"/>
    <mergeCell ref="I998:L998"/>
    <mergeCell ref="M998:O998"/>
    <mergeCell ref="Q998:S998"/>
    <mergeCell ref="D997:F997"/>
    <mergeCell ref="G997:H997"/>
    <mergeCell ref="I997:L997"/>
    <mergeCell ref="M997:O997"/>
    <mergeCell ref="Q997:S997"/>
    <mergeCell ref="D996:F996"/>
    <mergeCell ref="G996:H996"/>
    <mergeCell ref="I996:L996"/>
    <mergeCell ref="M996:O996"/>
    <mergeCell ref="Q996:S996"/>
    <mergeCell ref="D995:F995"/>
    <mergeCell ref="G995:H995"/>
    <mergeCell ref="I995:L995"/>
    <mergeCell ref="M995:O995"/>
    <mergeCell ref="Q995:S995"/>
    <mergeCell ref="D994:F994"/>
    <mergeCell ref="G994:H994"/>
    <mergeCell ref="I994:L994"/>
    <mergeCell ref="M994:O994"/>
    <mergeCell ref="Q994:S994"/>
    <mergeCell ref="D993:F993"/>
    <mergeCell ref="G993:H993"/>
    <mergeCell ref="I993:L993"/>
    <mergeCell ref="M993:O993"/>
    <mergeCell ref="Q993:S993"/>
    <mergeCell ref="D992:F992"/>
    <mergeCell ref="G992:H992"/>
    <mergeCell ref="I992:L992"/>
    <mergeCell ref="M992:O992"/>
    <mergeCell ref="Q992:S992"/>
    <mergeCell ref="D991:F991"/>
    <mergeCell ref="G991:H991"/>
    <mergeCell ref="I991:L991"/>
    <mergeCell ref="M991:O991"/>
    <mergeCell ref="Q991:S991"/>
    <mergeCell ref="D990:F990"/>
    <mergeCell ref="G990:H990"/>
    <mergeCell ref="I990:L990"/>
    <mergeCell ref="M990:O990"/>
    <mergeCell ref="Q990:S990"/>
    <mergeCell ref="D989:F989"/>
    <mergeCell ref="G989:H989"/>
    <mergeCell ref="I989:L989"/>
    <mergeCell ref="M989:O989"/>
    <mergeCell ref="Q989:S989"/>
    <mergeCell ref="D988:F988"/>
    <mergeCell ref="G988:H988"/>
    <mergeCell ref="I988:L988"/>
    <mergeCell ref="M988:O988"/>
    <mergeCell ref="Q988:S988"/>
    <mergeCell ref="D987:F987"/>
    <mergeCell ref="G987:H987"/>
    <mergeCell ref="I987:L987"/>
    <mergeCell ref="M987:O987"/>
    <mergeCell ref="Q987:S987"/>
    <mergeCell ref="D986:F986"/>
    <mergeCell ref="G986:H986"/>
    <mergeCell ref="I986:L986"/>
    <mergeCell ref="M986:O986"/>
    <mergeCell ref="Q986:S986"/>
    <mergeCell ref="D985:F985"/>
    <mergeCell ref="G985:H985"/>
    <mergeCell ref="I985:L985"/>
    <mergeCell ref="M985:O985"/>
    <mergeCell ref="Q985:S985"/>
    <mergeCell ref="D984:F984"/>
    <mergeCell ref="G984:H984"/>
    <mergeCell ref="I984:L984"/>
    <mergeCell ref="M984:O984"/>
    <mergeCell ref="Q984:S984"/>
    <mergeCell ref="D983:F983"/>
    <mergeCell ref="G983:H983"/>
    <mergeCell ref="I983:L983"/>
    <mergeCell ref="M983:O983"/>
    <mergeCell ref="Q983:S983"/>
    <mergeCell ref="D982:F982"/>
    <mergeCell ref="G982:H982"/>
    <mergeCell ref="I982:L982"/>
    <mergeCell ref="M982:O982"/>
    <mergeCell ref="Q982:S982"/>
    <mergeCell ref="D981:F981"/>
    <mergeCell ref="G981:H981"/>
    <mergeCell ref="I981:L981"/>
    <mergeCell ref="M981:O981"/>
    <mergeCell ref="Q981:S981"/>
    <mergeCell ref="D980:F980"/>
    <mergeCell ref="G980:H980"/>
    <mergeCell ref="I980:L980"/>
    <mergeCell ref="M980:O980"/>
    <mergeCell ref="Q980:S980"/>
    <mergeCell ref="D979:F979"/>
    <mergeCell ref="G979:H979"/>
    <mergeCell ref="I979:L979"/>
    <mergeCell ref="M979:O979"/>
    <mergeCell ref="Q979:S979"/>
    <mergeCell ref="D978:F978"/>
    <mergeCell ref="G978:H978"/>
    <mergeCell ref="I978:L978"/>
    <mergeCell ref="M978:O978"/>
    <mergeCell ref="Q978:S978"/>
    <mergeCell ref="D977:F977"/>
    <mergeCell ref="G977:H977"/>
    <mergeCell ref="I977:L977"/>
    <mergeCell ref="M977:O977"/>
    <mergeCell ref="Q977:S977"/>
    <mergeCell ref="D976:F976"/>
    <mergeCell ref="G976:H976"/>
    <mergeCell ref="I976:L976"/>
    <mergeCell ref="M976:O976"/>
    <mergeCell ref="Q976:S976"/>
    <mergeCell ref="D975:F975"/>
    <mergeCell ref="G975:H975"/>
    <mergeCell ref="I975:L975"/>
    <mergeCell ref="M975:O975"/>
    <mergeCell ref="Q975:S975"/>
    <mergeCell ref="D974:F974"/>
    <mergeCell ref="G974:H974"/>
    <mergeCell ref="I974:L974"/>
    <mergeCell ref="M974:O974"/>
    <mergeCell ref="Q974:S974"/>
    <mergeCell ref="D973:F973"/>
    <mergeCell ref="G973:H973"/>
    <mergeCell ref="I973:L973"/>
    <mergeCell ref="M973:O973"/>
    <mergeCell ref="Q973:S973"/>
    <mergeCell ref="D972:F972"/>
    <mergeCell ref="G972:H972"/>
    <mergeCell ref="I972:L972"/>
    <mergeCell ref="M972:O972"/>
    <mergeCell ref="Q972:S972"/>
    <mergeCell ref="D971:F971"/>
    <mergeCell ref="G971:H971"/>
    <mergeCell ref="I971:L971"/>
    <mergeCell ref="M971:O971"/>
    <mergeCell ref="Q971:S971"/>
    <mergeCell ref="D970:F970"/>
    <mergeCell ref="G970:H970"/>
    <mergeCell ref="I970:L970"/>
    <mergeCell ref="M970:O970"/>
    <mergeCell ref="Q970:S970"/>
    <mergeCell ref="D969:F969"/>
    <mergeCell ref="G969:H969"/>
    <mergeCell ref="I969:L969"/>
    <mergeCell ref="M969:O969"/>
    <mergeCell ref="Q969:S969"/>
    <mergeCell ref="D968:F968"/>
    <mergeCell ref="G968:H968"/>
    <mergeCell ref="I968:L968"/>
    <mergeCell ref="M968:O968"/>
    <mergeCell ref="Q968:S968"/>
    <mergeCell ref="D967:F967"/>
    <mergeCell ref="G967:H967"/>
    <mergeCell ref="I967:L967"/>
    <mergeCell ref="M967:O967"/>
    <mergeCell ref="Q967:S967"/>
    <mergeCell ref="D966:F966"/>
    <mergeCell ref="G966:H966"/>
    <mergeCell ref="I966:L966"/>
    <mergeCell ref="M966:O966"/>
    <mergeCell ref="Q966:S966"/>
    <mergeCell ref="D965:F965"/>
    <mergeCell ref="G965:H965"/>
    <mergeCell ref="I965:L965"/>
    <mergeCell ref="M965:O965"/>
    <mergeCell ref="Q965:S965"/>
    <mergeCell ref="D964:F964"/>
    <mergeCell ref="G964:H964"/>
    <mergeCell ref="I964:L964"/>
    <mergeCell ref="M964:O964"/>
    <mergeCell ref="Q964:S964"/>
    <mergeCell ref="D963:F963"/>
    <mergeCell ref="G963:H963"/>
    <mergeCell ref="I963:L963"/>
    <mergeCell ref="M963:O963"/>
    <mergeCell ref="Q963:S963"/>
    <mergeCell ref="D962:F962"/>
    <mergeCell ref="G962:H962"/>
    <mergeCell ref="I962:L962"/>
    <mergeCell ref="M962:O962"/>
    <mergeCell ref="Q962:S962"/>
    <mergeCell ref="D961:F961"/>
    <mergeCell ref="G961:H961"/>
    <mergeCell ref="I961:L961"/>
    <mergeCell ref="M961:O961"/>
    <mergeCell ref="Q961:S961"/>
    <mergeCell ref="D960:F960"/>
    <mergeCell ref="G960:H960"/>
    <mergeCell ref="I960:L960"/>
    <mergeCell ref="M960:O960"/>
    <mergeCell ref="Q960:S960"/>
    <mergeCell ref="D959:F959"/>
    <mergeCell ref="G959:H959"/>
    <mergeCell ref="I959:L959"/>
    <mergeCell ref="M959:O959"/>
    <mergeCell ref="Q959:S959"/>
    <mergeCell ref="D958:F958"/>
    <mergeCell ref="G958:H958"/>
    <mergeCell ref="I958:L958"/>
    <mergeCell ref="M958:O958"/>
    <mergeCell ref="Q958:S958"/>
    <mergeCell ref="D957:F957"/>
    <mergeCell ref="G957:H957"/>
    <mergeCell ref="I957:L957"/>
    <mergeCell ref="M957:O957"/>
    <mergeCell ref="Q957:S957"/>
    <mergeCell ref="D956:F956"/>
    <mergeCell ref="G956:H956"/>
    <mergeCell ref="I956:L956"/>
    <mergeCell ref="M956:O956"/>
    <mergeCell ref="Q956:S956"/>
    <mergeCell ref="D955:F955"/>
    <mergeCell ref="G955:H955"/>
    <mergeCell ref="I955:L955"/>
    <mergeCell ref="M955:O955"/>
    <mergeCell ref="Q955:S955"/>
    <mergeCell ref="D954:F954"/>
    <mergeCell ref="G954:H954"/>
    <mergeCell ref="I954:L954"/>
    <mergeCell ref="M954:O954"/>
    <mergeCell ref="Q954:S954"/>
    <mergeCell ref="D953:F953"/>
    <mergeCell ref="G953:H953"/>
    <mergeCell ref="I953:L953"/>
    <mergeCell ref="M953:O953"/>
    <mergeCell ref="Q953:S953"/>
    <mergeCell ref="D952:F952"/>
    <mergeCell ref="G952:H952"/>
    <mergeCell ref="I952:L952"/>
    <mergeCell ref="M952:O952"/>
    <mergeCell ref="Q952:S952"/>
    <mergeCell ref="D951:F951"/>
    <mergeCell ref="G951:H951"/>
    <mergeCell ref="I951:L951"/>
    <mergeCell ref="M951:O951"/>
    <mergeCell ref="Q951:S951"/>
    <mergeCell ref="D950:F950"/>
    <mergeCell ref="G950:H950"/>
    <mergeCell ref="I950:L950"/>
    <mergeCell ref="M950:O950"/>
    <mergeCell ref="Q950:S950"/>
    <mergeCell ref="D949:F949"/>
    <mergeCell ref="G949:H949"/>
    <mergeCell ref="I949:L949"/>
    <mergeCell ref="M949:O949"/>
    <mergeCell ref="Q949:S949"/>
    <mergeCell ref="D948:F948"/>
    <mergeCell ref="G948:H948"/>
    <mergeCell ref="I948:L948"/>
    <mergeCell ref="M948:O948"/>
    <mergeCell ref="Q948:S948"/>
    <mergeCell ref="D947:F947"/>
    <mergeCell ref="G947:H947"/>
    <mergeCell ref="I947:L947"/>
    <mergeCell ref="M947:O947"/>
    <mergeCell ref="Q947:S947"/>
    <mergeCell ref="D946:F946"/>
    <mergeCell ref="G946:H946"/>
    <mergeCell ref="I946:L946"/>
    <mergeCell ref="M946:O946"/>
    <mergeCell ref="Q946:S946"/>
    <mergeCell ref="D945:F945"/>
    <mergeCell ref="G945:H945"/>
    <mergeCell ref="I945:L945"/>
    <mergeCell ref="M945:O945"/>
    <mergeCell ref="Q945:S945"/>
    <mergeCell ref="D944:F944"/>
    <mergeCell ref="G944:H944"/>
    <mergeCell ref="I944:L944"/>
    <mergeCell ref="M944:O944"/>
    <mergeCell ref="Q944:S944"/>
    <mergeCell ref="D943:F943"/>
    <mergeCell ref="G943:H943"/>
    <mergeCell ref="I943:L943"/>
    <mergeCell ref="M943:O943"/>
    <mergeCell ref="Q943:S943"/>
    <mergeCell ref="D942:F942"/>
    <mergeCell ref="G942:H942"/>
    <mergeCell ref="I942:L942"/>
    <mergeCell ref="M942:O942"/>
    <mergeCell ref="Q942:S942"/>
    <mergeCell ref="D941:F941"/>
    <mergeCell ref="G941:H941"/>
    <mergeCell ref="I941:L941"/>
    <mergeCell ref="M941:O941"/>
    <mergeCell ref="Q941:S941"/>
    <mergeCell ref="D940:F940"/>
    <mergeCell ref="G940:H940"/>
    <mergeCell ref="I940:L940"/>
    <mergeCell ref="M940:O940"/>
    <mergeCell ref="Q940:S940"/>
    <mergeCell ref="D939:F939"/>
    <mergeCell ref="G939:H939"/>
    <mergeCell ref="I939:L939"/>
    <mergeCell ref="M939:O939"/>
    <mergeCell ref="Q939:S939"/>
    <mergeCell ref="D938:F938"/>
    <mergeCell ref="G938:H938"/>
    <mergeCell ref="I938:L938"/>
    <mergeCell ref="M938:O938"/>
    <mergeCell ref="Q938:S938"/>
    <mergeCell ref="D937:F937"/>
    <mergeCell ref="G937:H937"/>
    <mergeCell ref="I937:L937"/>
    <mergeCell ref="M937:O937"/>
    <mergeCell ref="Q937:S937"/>
    <mergeCell ref="D936:F936"/>
    <mergeCell ref="G936:H936"/>
    <mergeCell ref="I936:L936"/>
    <mergeCell ref="M936:O936"/>
    <mergeCell ref="Q936:S936"/>
    <mergeCell ref="D935:F935"/>
    <mergeCell ref="G935:H935"/>
    <mergeCell ref="I935:L935"/>
    <mergeCell ref="M935:O935"/>
    <mergeCell ref="Q935:S935"/>
    <mergeCell ref="D934:F934"/>
    <mergeCell ref="G934:H934"/>
    <mergeCell ref="I934:L934"/>
    <mergeCell ref="M934:O934"/>
    <mergeCell ref="Q934:S934"/>
    <mergeCell ref="D933:F933"/>
    <mergeCell ref="G933:H933"/>
    <mergeCell ref="I933:L933"/>
    <mergeCell ref="M933:O933"/>
    <mergeCell ref="Q933:S933"/>
    <mergeCell ref="D932:F932"/>
    <mergeCell ref="G932:H932"/>
    <mergeCell ref="I932:L932"/>
    <mergeCell ref="M932:O932"/>
    <mergeCell ref="Q932:S932"/>
    <mergeCell ref="D931:F931"/>
    <mergeCell ref="G931:H931"/>
    <mergeCell ref="I931:L931"/>
    <mergeCell ref="M931:O931"/>
    <mergeCell ref="Q931:S931"/>
    <mergeCell ref="D930:F930"/>
    <mergeCell ref="G930:H930"/>
    <mergeCell ref="I930:L930"/>
    <mergeCell ref="M930:O930"/>
    <mergeCell ref="Q930:S930"/>
    <mergeCell ref="D929:F929"/>
    <mergeCell ref="G929:H929"/>
    <mergeCell ref="I929:L929"/>
    <mergeCell ref="M929:O929"/>
    <mergeCell ref="Q929:S929"/>
    <mergeCell ref="D928:F928"/>
    <mergeCell ref="G928:H928"/>
    <mergeCell ref="I928:L928"/>
    <mergeCell ref="M928:O928"/>
    <mergeCell ref="Q928:S928"/>
    <mergeCell ref="D927:F927"/>
    <mergeCell ref="G927:H927"/>
    <mergeCell ref="I927:L927"/>
    <mergeCell ref="M927:O927"/>
    <mergeCell ref="Q927:S927"/>
    <mergeCell ref="D926:F926"/>
    <mergeCell ref="G926:H926"/>
    <mergeCell ref="I926:L926"/>
    <mergeCell ref="M926:O926"/>
    <mergeCell ref="Q926:S926"/>
    <mergeCell ref="D925:F925"/>
    <mergeCell ref="G925:H925"/>
    <mergeCell ref="I925:L925"/>
    <mergeCell ref="M925:O925"/>
    <mergeCell ref="Q925:S925"/>
    <mergeCell ref="D924:F924"/>
    <mergeCell ref="G924:H924"/>
    <mergeCell ref="I924:L924"/>
    <mergeCell ref="M924:O924"/>
    <mergeCell ref="Q924:S924"/>
    <mergeCell ref="D923:F923"/>
    <mergeCell ref="G923:H923"/>
    <mergeCell ref="I923:L923"/>
    <mergeCell ref="M923:O923"/>
    <mergeCell ref="Q923:S923"/>
    <mergeCell ref="D922:F922"/>
    <mergeCell ref="G922:H922"/>
    <mergeCell ref="I922:L922"/>
    <mergeCell ref="M922:O922"/>
    <mergeCell ref="Q922:S922"/>
    <mergeCell ref="D921:F921"/>
    <mergeCell ref="G921:H921"/>
    <mergeCell ref="I921:L921"/>
    <mergeCell ref="M921:O921"/>
    <mergeCell ref="Q921:S921"/>
    <mergeCell ref="D920:F920"/>
    <mergeCell ref="G920:H920"/>
    <mergeCell ref="I920:L920"/>
    <mergeCell ref="M920:O920"/>
    <mergeCell ref="Q920:S920"/>
    <mergeCell ref="D919:F919"/>
    <mergeCell ref="G919:H919"/>
    <mergeCell ref="I919:L919"/>
    <mergeCell ref="M919:O919"/>
    <mergeCell ref="Q919:S919"/>
    <mergeCell ref="D918:F918"/>
    <mergeCell ref="G918:H918"/>
    <mergeCell ref="I918:L918"/>
    <mergeCell ref="M918:O918"/>
    <mergeCell ref="Q918:S918"/>
    <mergeCell ref="D917:F917"/>
    <mergeCell ref="G917:H917"/>
    <mergeCell ref="I917:L917"/>
    <mergeCell ref="M917:O917"/>
    <mergeCell ref="Q917:S917"/>
    <mergeCell ref="D916:F916"/>
    <mergeCell ref="G916:H916"/>
    <mergeCell ref="I916:L916"/>
    <mergeCell ref="M916:O916"/>
    <mergeCell ref="Q916:S916"/>
    <mergeCell ref="D915:F915"/>
    <mergeCell ref="G915:H915"/>
    <mergeCell ref="I915:L915"/>
    <mergeCell ref="M915:O915"/>
    <mergeCell ref="Q915:S915"/>
    <mergeCell ref="D914:F914"/>
    <mergeCell ref="G914:H914"/>
    <mergeCell ref="I914:L914"/>
    <mergeCell ref="M914:O914"/>
    <mergeCell ref="Q914:S914"/>
    <mergeCell ref="D913:F913"/>
    <mergeCell ref="G913:H913"/>
    <mergeCell ref="I913:L913"/>
    <mergeCell ref="M913:O913"/>
    <mergeCell ref="Q913:S913"/>
    <mergeCell ref="D912:F912"/>
    <mergeCell ref="G912:H912"/>
    <mergeCell ref="I912:L912"/>
    <mergeCell ref="M912:O912"/>
    <mergeCell ref="Q912:S912"/>
    <mergeCell ref="D911:F911"/>
    <mergeCell ref="G911:H911"/>
    <mergeCell ref="I911:L911"/>
    <mergeCell ref="M911:O911"/>
    <mergeCell ref="Q911:S911"/>
    <mergeCell ref="D910:F910"/>
    <mergeCell ref="G910:H910"/>
    <mergeCell ref="I910:L910"/>
    <mergeCell ref="M910:O910"/>
    <mergeCell ref="Q910:S910"/>
    <mergeCell ref="D909:F909"/>
    <mergeCell ref="G909:H909"/>
    <mergeCell ref="I909:L909"/>
    <mergeCell ref="M909:O909"/>
    <mergeCell ref="Q909:S909"/>
    <mergeCell ref="D908:F908"/>
    <mergeCell ref="G908:H908"/>
    <mergeCell ref="I908:L908"/>
    <mergeCell ref="M908:O908"/>
    <mergeCell ref="Q908:S908"/>
    <mergeCell ref="D907:F907"/>
    <mergeCell ref="G907:H907"/>
    <mergeCell ref="I907:L907"/>
    <mergeCell ref="M907:O907"/>
    <mergeCell ref="Q907:S907"/>
    <mergeCell ref="D906:F906"/>
    <mergeCell ref="G906:H906"/>
    <mergeCell ref="I906:L906"/>
    <mergeCell ref="M906:O906"/>
    <mergeCell ref="Q906:S906"/>
    <mergeCell ref="D905:F905"/>
    <mergeCell ref="G905:H905"/>
    <mergeCell ref="I905:L905"/>
    <mergeCell ref="M905:O905"/>
    <mergeCell ref="Q905:S905"/>
    <mergeCell ref="D904:F904"/>
    <mergeCell ref="G904:H904"/>
    <mergeCell ref="I904:L904"/>
    <mergeCell ref="M904:O904"/>
    <mergeCell ref="Q904:S904"/>
    <mergeCell ref="D903:F903"/>
    <mergeCell ref="G903:H903"/>
    <mergeCell ref="I903:L903"/>
    <mergeCell ref="M903:O903"/>
    <mergeCell ref="Q903:S903"/>
    <mergeCell ref="D902:F902"/>
    <mergeCell ref="G902:H902"/>
    <mergeCell ref="I902:L902"/>
    <mergeCell ref="M902:O902"/>
    <mergeCell ref="Q902:S902"/>
    <mergeCell ref="D901:F901"/>
    <mergeCell ref="G901:H901"/>
    <mergeCell ref="I901:L901"/>
    <mergeCell ref="M901:O901"/>
    <mergeCell ref="Q901:S901"/>
    <mergeCell ref="D900:F900"/>
    <mergeCell ref="G900:H900"/>
    <mergeCell ref="I900:L900"/>
    <mergeCell ref="M900:O900"/>
    <mergeCell ref="Q900:S900"/>
    <mergeCell ref="D899:F899"/>
    <mergeCell ref="G899:H899"/>
    <mergeCell ref="I899:L899"/>
    <mergeCell ref="M899:O899"/>
    <mergeCell ref="Q899:S899"/>
    <mergeCell ref="D898:F898"/>
    <mergeCell ref="G898:H898"/>
    <mergeCell ref="I898:L898"/>
    <mergeCell ref="M898:O898"/>
    <mergeCell ref="Q898:S898"/>
    <mergeCell ref="D897:F897"/>
    <mergeCell ref="G897:H897"/>
    <mergeCell ref="I897:L897"/>
    <mergeCell ref="M897:O897"/>
    <mergeCell ref="Q897:S897"/>
    <mergeCell ref="D896:F896"/>
    <mergeCell ref="G896:H896"/>
    <mergeCell ref="I896:L896"/>
    <mergeCell ref="M896:O896"/>
    <mergeCell ref="Q896:S896"/>
    <mergeCell ref="D895:F895"/>
    <mergeCell ref="G895:H895"/>
    <mergeCell ref="I895:L895"/>
    <mergeCell ref="M895:O895"/>
    <mergeCell ref="Q895:S895"/>
    <mergeCell ref="D894:F894"/>
    <mergeCell ref="G894:H894"/>
    <mergeCell ref="I894:L894"/>
    <mergeCell ref="M894:O894"/>
    <mergeCell ref="Q894:S894"/>
    <mergeCell ref="D893:F893"/>
    <mergeCell ref="G893:H893"/>
    <mergeCell ref="I893:L893"/>
    <mergeCell ref="M893:O893"/>
    <mergeCell ref="Q893:S893"/>
    <mergeCell ref="D892:F892"/>
    <mergeCell ref="G892:H892"/>
    <mergeCell ref="I892:L892"/>
    <mergeCell ref="M892:O892"/>
    <mergeCell ref="Q892:S892"/>
    <mergeCell ref="D891:F891"/>
    <mergeCell ref="G891:H891"/>
    <mergeCell ref="I891:L891"/>
    <mergeCell ref="M891:O891"/>
    <mergeCell ref="Q891:S891"/>
    <mergeCell ref="D890:F890"/>
    <mergeCell ref="G890:H890"/>
    <mergeCell ref="I890:L890"/>
    <mergeCell ref="M890:O890"/>
    <mergeCell ref="Q890:S890"/>
    <mergeCell ref="D889:F889"/>
    <mergeCell ref="G889:H889"/>
    <mergeCell ref="I889:L889"/>
    <mergeCell ref="M889:O889"/>
    <mergeCell ref="Q889:S889"/>
    <mergeCell ref="D888:F888"/>
    <mergeCell ref="G888:H888"/>
    <mergeCell ref="I888:L888"/>
    <mergeCell ref="M888:O888"/>
    <mergeCell ref="Q888:S888"/>
    <mergeCell ref="D887:F887"/>
    <mergeCell ref="G887:H887"/>
    <mergeCell ref="I887:L887"/>
    <mergeCell ref="M887:O887"/>
    <mergeCell ref="Q887:S887"/>
    <mergeCell ref="D886:F886"/>
    <mergeCell ref="G886:H886"/>
    <mergeCell ref="I886:L886"/>
    <mergeCell ref="M886:O886"/>
    <mergeCell ref="Q886:S886"/>
    <mergeCell ref="D885:F885"/>
    <mergeCell ref="G885:H885"/>
    <mergeCell ref="I885:L885"/>
    <mergeCell ref="M885:O885"/>
    <mergeCell ref="Q885:S885"/>
    <mergeCell ref="D884:F884"/>
    <mergeCell ref="G884:H884"/>
    <mergeCell ref="I884:L884"/>
    <mergeCell ref="M884:O884"/>
    <mergeCell ref="Q884:S884"/>
    <mergeCell ref="D883:F883"/>
    <mergeCell ref="G883:H883"/>
    <mergeCell ref="I883:L883"/>
    <mergeCell ref="M883:O883"/>
    <mergeCell ref="Q883:S883"/>
    <mergeCell ref="D882:F882"/>
    <mergeCell ref="G882:H882"/>
    <mergeCell ref="I882:L882"/>
    <mergeCell ref="M882:O882"/>
    <mergeCell ref="Q882:S882"/>
    <mergeCell ref="D881:F881"/>
    <mergeCell ref="G881:H881"/>
    <mergeCell ref="I881:L881"/>
    <mergeCell ref="M881:O881"/>
    <mergeCell ref="Q881:S881"/>
    <mergeCell ref="D880:F880"/>
    <mergeCell ref="G880:H880"/>
    <mergeCell ref="I880:L880"/>
    <mergeCell ref="M880:O880"/>
    <mergeCell ref="Q880:S880"/>
    <mergeCell ref="D879:F879"/>
    <mergeCell ref="G879:H879"/>
    <mergeCell ref="I879:L879"/>
    <mergeCell ref="M879:O879"/>
    <mergeCell ref="Q879:S879"/>
    <mergeCell ref="D878:F878"/>
    <mergeCell ref="G878:H878"/>
    <mergeCell ref="I878:L878"/>
    <mergeCell ref="M878:O878"/>
    <mergeCell ref="Q878:S878"/>
    <mergeCell ref="D877:F877"/>
    <mergeCell ref="G877:H877"/>
    <mergeCell ref="I877:L877"/>
    <mergeCell ref="M877:O877"/>
    <mergeCell ref="Q877:S877"/>
    <mergeCell ref="D876:F876"/>
    <mergeCell ref="G876:H876"/>
    <mergeCell ref="I876:L876"/>
    <mergeCell ref="M876:O876"/>
    <mergeCell ref="Q876:S876"/>
    <mergeCell ref="D875:F875"/>
    <mergeCell ref="G875:H875"/>
    <mergeCell ref="I875:L875"/>
    <mergeCell ref="M875:O875"/>
    <mergeCell ref="Q875:S875"/>
    <mergeCell ref="D874:F874"/>
    <mergeCell ref="G874:H874"/>
    <mergeCell ref="I874:L874"/>
    <mergeCell ref="M874:O874"/>
    <mergeCell ref="Q874:S874"/>
    <mergeCell ref="D873:F873"/>
    <mergeCell ref="G873:H873"/>
    <mergeCell ref="I873:L873"/>
    <mergeCell ref="M873:O873"/>
    <mergeCell ref="Q873:S873"/>
    <mergeCell ref="D872:F872"/>
    <mergeCell ref="G872:H872"/>
    <mergeCell ref="I872:L872"/>
    <mergeCell ref="M872:O872"/>
    <mergeCell ref="Q872:S872"/>
    <mergeCell ref="D871:F871"/>
    <mergeCell ref="G871:H871"/>
    <mergeCell ref="I871:L871"/>
    <mergeCell ref="M871:O871"/>
    <mergeCell ref="Q871:S871"/>
    <mergeCell ref="D870:F870"/>
    <mergeCell ref="G870:H870"/>
    <mergeCell ref="I870:L870"/>
    <mergeCell ref="M870:O870"/>
    <mergeCell ref="Q870:S870"/>
    <mergeCell ref="D869:F869"/>
    <mergeCell ref="G869:H869"/>
    <mergeCell ref="I869:L869"/>
    <mergeCell ref="M869:O869"/>
    <mergeCell ref="Q869:S869"/>
    <mergeCell ref="D868:F868"/>
    <mergeCell ref="G868:H868"/>
    <mergeCell ref="I868:L868"/>
    <mergeCell ref="M868:O868"/>
    <mergeCell ref="Q868:S868"/>
    <mergeCell ref="D867:F867"/>
    <mergeCell ref="G867:H867"/>
    <mergeCell ref="I867:L867"/>
    <mergeCell ref="M867:O867"/>
    <mergeCell ref="Q867:S867"/>
    <mergeCell ref="D866:F866"/>
    <mergeCell ref="G866:H866"/>
    <mergeCell ref="I866:L866"/>
    <mergeCell ref="M866:O866"/>
    <mergeCell ref="Q866:S866"/>
    <mergeCell ref="D865:F865"/>
    <mergeCell ref="G865:H865"/>
    <mergeCell ref="I865:L865"/>
    <mergeCell ref="M865:O865"/>
    <mergeCell ref="Q865:S865"/>
    <mergeCell ref="D864:F864"/>
    <mergeCell ref="G864:H864"/>
    <mergeCell ref="I864:L864"/>
    <mergeCell ref="M864:O864"/>
    <mergeCell ref="Q864:S864"/>
    <mergeCell ref="D863:F863"/>
    <mergeCell ref="G863:H863"/>
    <mergeCell ref="I863:L863"/>
    <mergeCell ref="M863:O863"/>
    <mergeCell ref="Q863:S863"/>
    <mergeCell ref="D862:F862"/>
    <mergeCell ref="G862:H862"/>
    <mergeCell ref="I862:L862"/>
    <mergeCell ref="M862:O862"/>
    <mergeCell ref="Q862:S862"/>
    <mergeCell ref="D861:F861"/>
    <mergeCell ref="G861:H861"/>
    <mergeCell ref="I861:L861"/>
    <mergeCell ref="M861:O861"/>
    <mergeCell ref="Q861:S861"/>
    <mergeCell ref="D860:F860"/>
    <mergeCell ref="G860:H860"/>
    <mergeCell ref="I860:L860"/>
    <mergeCell ref="M860:O860"/>
    <mergeCell ref="Q860:S860"/>
    <mergeCell ref="D859:F859"/>
    <mergeCell ref="G859:H859"/>
    <mergeCell ref="I859:L859"/>
    <mergeCell ref="M859:O859"/>
    <mergeCell ref="Q859:S859"/>
    <mergeCell ref="D858:F858"/>
    <mergeCell ref="G858:H858"/>
    <mergeCell ref="I858:L858"/>
    <mergeCell ref="M858:O858"/>
    <mergeCell ref="Q858:S858"/>
    <mergeCell ref="D857:F857"/>
    <mergeCell ref="G857:H857"/>
    <mergeCell ref="I857:L857"/>
    <mergeCell ref="M857:O857"/>
    <mergeCell ref="Q857:S857"/>
    <mergeCell ref="D856:F856"/>
    <mergeCell ref="G856:H856"/>
    <mergeCell ref="I856:L856"/>
    <mergeCell ref="M856:O856"/>
    <mergeCell ref="Q856:S856"/>
    <mergeCell ref="D855:F855"/>
    <mergeCell ref="G855:H855"/>
    <mergeCell ref="I855:L855"/>
    <mergeCell ref="M855:O855"/>
    <mergeCell ref="Q855:S855"/>
    <mergeCell ref="D854:F854"/>
    <mergeCell ref="G854:H854"/>
    <mergeCell ref="I854:L854"/>
    <mergeCell ref="M854:O854"/>
    <mergeCell ref="Q854:S854"/>
    <mergeCell ref="D853:F853"/>
    <mergeCell ref="G853:H853"/>
    <mergeCell ref="I853:L853"/>
    <mergeCell ref="M853:O853"/>
    <mergeCell ref="Q853:S853"/>
    <mergeCell ref="D852:F852"/>
    <mergeCell ref="G852:H852"/>
    <mergeCell ref="I852:L852"/>
    <mergeCell ref="M852:O852"/>
    <mergeCell ref="Q852:S852"/>
    <mergeCell ref="D851:F851"/>
    <mergeCell ref="G851:H851"/>
    <mergeCell ref="I851:L851"/>
    <mergeCell ref="M851:O851"/>
    <mergeCell ref="Q851:S851"/>
    <mergeCell ref="D850:F850"/>
    <mergeCell ref="G850:H850"/>
    <mergeCell ref="I850:L850"/>
    <mergeCell ref="M850:O850"/>
    <mergeCell ref="Q850:S850"/>
    <mergeCell ref="D849:F849"/>
    <mergeCell ref="G849:H849"/>
    <mergeCell ref="I849:L849"/>
    <mergeCell ref="M849:O849"/>
    <mergeCell ref="Q849:S849"/>
    <mergeCell ref="D848:F848"/>
    <mergeCell ref="G848:H848"/>
    <mergeCell ref="I848:L848"/>
    <mergeCell ref="M848:O848"/>
    <mergeCell ref="Q848:S848"/>
    <mergeCell ref="D847:F847"/>
    <mergeCell ref="G847:H847"/>
    <mergeCell ref="I847:L847"/>
    <mergeCell ref="M847:O847"/>
    <mergeCell ref="Q847:S847"/>
    <mergeCell ref="D846:F846"/>
    <mergeCell ref="G846:H846"/>
    <mergeCell ref="I846:L846"/>
    <mergeCell ref="M846:O846"/>
    <mergeCell ref="Q846:S846"/>
    <mergeCell ref="D845:F845"/>
    <mergeCell ref="G845:H845"/>
    <mergeCell ref="I845:L845"/>
    <mergeCell ref="M845:O845"/>
    <mergeCell ref="Q845:S845"/>
    <mergeCell ref="D844:F844"/>
    <mergeCell ref="G844:H844"/>
    <mergeCell ref="I844:L844"/>
    <mergeCell ref="M844:O844"/>
    <mergeCell ref="Q844:S844"/>
    <mergeCell ref="D843:F843"/>
    <mergeCell ref="G843:H843"/>
    <mergeCell ref="I843:L843"/>
    <mergeCell ref="M843:O843"/>
    <mergeCell ref="Q843:S843"/>
    <mergeCell ref="D842:F842"/>
    <mergeCell ref="G842:H842"/>
    <mergeCell ref="I842:L842"/>
    <mergeCell ref="M842:O842"/>
    <mergeCell ref="Q842:S842"/>
    <mergeCell ref="D841:F841"/>
    <mergeCell ref="G841:H841"/>
    <mergeCell ref="I841:L841"/>
    <mergeCell ref="M841:O841"/>
    <mergeCell ref="Q841:S841"/>
    <mergeCell ref="D840:F840"/>
    <mergeCell ref="G840:H840"/>
    <mergeCell ref="I840:L840"/>
    <mergeCell ref="M840:O840"/>
    <mergeCell ref="Q840:S840"/>
    <mergeCell ref="D839:F839"/>
    <mergeCell ref="G839:H839"/>
    <mergeCell ref="I839:L839"/>
    <mergeCell ref="M839:O839"/>
    <mergeCell ref="Q839:S839"/>
    <mergeCell ref="D838:F838"/>
    <mergeCell ref="G838:H838"/>
    <mergeCell ref="I838:L838"/>
    <mergeCell ref="M838:O838"/>
    <mergeCell ref="Q838:S838"/>
    <mergeCell ref="D837:F837"/>
    <mergeCell ref="G837:H837"/>
    <mergeCell ref="I837:L837"/>
    <mergeCell ref="M837:O837"/>
    <mergeCell ref="Q837:S837"/>
    <mergeCell ref="D836:F836"/>
    <mergeCell ref="G836:H836"/>
    <mergeCell ref="I836:L836"/>
    <mergeCell ref="M836:O836"/>
    <mergeCell ref="Q836:S836"/>
    <mergeCell ref="D835:F835"/>
    <mergeCell ref="G835:H835"/>
    <mergeCell ref="I835:L835"/>
    <mergeCell ref="M835:O835"/>
    <mergeCell ref="Q835:S835"/>
    <mergeCell ref="D834:F834"/>
    <mergeCell ref="G834:H834"/>
    <mergeCell ref="I834:L834"/>
    <mergeCell ref="M834:O834"/>
    <mergeCell ref="Q834:S834"/>
    <mergeCell ref="D833:F833"/>
    <mergeCell ref="G833:H833"/>
    <mergeCell ref="I833:L833"/>
    <mergeCell ref="M833:O833"/>
    <mergeCell ref="Q833:S833"/>
    <mergeCell ref="D832:F832"/>
    <mergeCell ref="G832:H832"/>
    <mergeCell ref="I832:L832"/>
    <mergeCell ref="M832:O832"/>
    <mergeCell ref="Q832:S832"/>
    <mergeCell ref="D831:F831"/>
    <mergeCell ref="G831:H831"/>
    <mergeCell ref="I831:L831"/>
    <mergeCell ref="M831:O831"/>
    <mergeCell ref="Q831:S831"/>
    <mergeCell ref="D830:F830"/>
    <mergeCell ref="G830:H830"/>
    <mergeCell ref="I830:L830"/>
    <mergeCell ref="M830:O830"/>
    <mergeCell ref="Q830:S830"/>
    <mergeCell ref="D829:F829"/>
    <mergeCell ref="G829:H829"/>
    <mergeCell ref="I829:L829"/>
    <mergeCell ref="M829:O829"/>
    <mergeCell ref="Q829:S829"/>
    <mergeCell ref="D828:F828"/>
    <mergeCell ref="G828:H828"/>
    <mergeCell ref="I828:L828"/>
    <mergeCell ref="M828:O828"/>
    <mergeCell ref="Q828:S828"/>
    <mergeCell ref="D827:F827"/>
    <mergeCell ref="G827:H827"/>
    <mergeCell ref="I827:L827"/>
    <mergeCell ref="M827:O827"/>
    <mergeCell ref="Q827:S827"/>
    <mergeCell ref="D826:F826"/>
    <mergeCell ref="G826:H826"/>
    <mergeCell ref="I826:L826"/>
    <mergeCell ref="M826:O826"/>
    <mergeCell ref="Q826:S826"/>
    <mergeCell ref="D825:F825"/>
    <mergeCell ref="G825:H825"/>
    <mergeCell ref="I825:L825"/>
    <mergeCell ref="M825:O825"/>
    <mergeCell ref="Q825:S825"/>
    <mergeCell ref="D824:F824"/>
    <mergeCell ref="G824:H824"/>
    <mergeCell ref="I824:L824"/>
    <mergeCell ref="M824:O824"/>
    <mergeCell ref="Q824:S824"/>
    <mergeCell ref="D823:F823"/>
    <mergeCell ref="G823:H823"/>
    <mergeCell ref="I823:L823"/>
    <mergeCell ref="M823:O823"/>
    <mergeCell ref="Q823:S823"/>
    <mergeCell ref="D822:F822"/>
    <mergeCell ref="G822:H822"/>
    <mergeCell ref="I822:L822"/>
    <mergeCell ref="M822:O822"/>
    <mergeCell ref="Q822:S822"/>
    <mergeCell ref="D821:F821"/>
    <mergeCell ref="G821:H821"/>
    <mergeCell ref="I821:L821"/>
    <mergeCell ref="M821:O821"/>
    <mergeCell ref="Q821:S821"/>
    <mergeCell ref="D820:F820"/>
    <mergeCell ref="G820:H820"/>
    <mergeCell ref="I820:L820"/>
    <mergeCell ref="M820:O820"/>
    <mergeCell ref="Q820:S820"/>
    <mergeCell ref="D819:F819"/>
    <mergeCell ref="G819:H819"/>
    <mergeCell ref="I819:L819"/>
    <mergeCell ref="M819:O819"/>
    <mergeCell ref="Q819:S819"/>
    <mergeCell ref="D818:F818"/>
    <mergeCell ref="G818:H818"/>
    <mergeCell ref="I818:L818"/>
    <mergeCell ref="M818:O818"/>
    <mergeCell ref="Q818:S818"/>
    <mergeCell ref="D817:F817"/>
    <mergeCell ref="G817:H817"/>
    <mergeCell ref="I817:L817"/>
    <mergeCell ref="M817:O817"/>
    <mergeCell ref="Q817:S817"/>
    <mergeCell ref="D816:F816"/>
    <mergeCell ref="G816:H816"/>
    <mergeCell ref="I816:L816"/>
    <mergeCell ref="M816:O816"/>
    <mergeCell ref="Q816:S816"/>
    <mergeCell ref="D815:F815"/>
    <mergeCell ref="G815:H815"/>
    <mergeCell ref="I815:L815"/>
    <mergeCell ref="M815:O815"/>
    <mergeCell ref="Q815:S815"/>
    <mergeCell ref="D814:F814"/>
    <mergeCell ref="G814:H814"/>
    <mergeCell ref="I814:L814"/>
    <mergeCell ref="M814:O814"/>
    <mergeCell ref="Q814:S814"/>
    <mergeCell ref="D813:F813"/>
    <mergeCell ref="G813:H813"/>
    <mergeCell ref="I813:L813"/>
    <mergeCell ref="M813:O813"/>
    <mergeCell ref="Q813:S813"/>
    <mergeCell ref="D812:F812"/>
    <mergeCell ref="G812:H812"/>
    <mergeCell ref="I812:L812"/>
    <mergeCell ref="M812:O812"/>
    <mergeCell ref="Q812:S812"/>
    <mergeCell ref="D811:F811"/>
    <mergeCell ref="G811:H811"/>
    <mergeCell ref="I811:L811"/>
    <mergeCell ref="M811:O811"/>
    <mergeCell ref="Q811:S811"/>
    <mergeCell ref="D810:F810"/>
    <mergeCell ref="G810:H810"/>
    <mergeCell ref="I810:L810"/>
    <mergeCell ref="M810:O810"/>
    <mergeCell ref="Q810:S810"/>
    <mergeCell ref="D809:F809"/>
    <mergeCell ref="G809:H809"/>
    <mergeCell ref="I809:L809"/>
    <mergeCell ref="M809:O809"/>
    <mergeCell ref="Q809:S809"/>
    <mergeCell ref="D808:F808"/>
    <mergeCell ref="G808:H808"/>
    <mergeCell ref="I808:L808"/>
    <mergeCell ref="M808:O808"/>
    <mergeCell ref="Q808:S808"/>
    <mergeCell ref="D807:F807"/>
    <mergeCell ref="G807:H807"/>
    <mergeCell ref="I807:L807"/>
    <mergeCell ref="M807:O807"/>
    <mergeCell ref="Q807:S807"/>
    <mergeCell ref="D806:F806"/>
    <mergeCell ref="G806:H806"/>
    <mergeCell ref="I806:L806"/>
    <mergeCell ref="M806:O806"/>
    <mergeCell ref="Q806:S806"/>
    <mergeCell ref="D805:F805"/>
    <mergeCell ref="G805:H805"/>
    <mergeCell ref="I805:L805"/>
    <mergeCell ref="M805:O805"/>
    <mergeCell ref="Q805:S805"/>
    <mergeCell ref="D804:F804"/>
    <mergeCell ref="G804:H804"/>
    <mergeCell ref="I804:L804"/>
    <mergeCell ref="M804:O804"/>
    <mergeCell ref="Q804:S804"/>
    <mergeCell ref="D803:F803"/>
    <mergeCell ref="G803:H803"/>
    <mergeCell ref="I803:L803"/>
    <mergeCell ref="M803:O803"/>
    <mergeCell ref="Q803:S803"/>
    <mergeCell ref="D802:F802"/>
    <mergeCell ref="G802:H802"/>
    <mergeCell ref="I802:L802"/>
    <mergeCell ref="M802:O802"/>
    <mergeCell ref="Q802:S802"/>
    <mergeCell ref="D801:F801"/>
    <mergeCell ref="G801:H801"/>
    <mergeCell ref="I801:L801"/>
    <mergeCell ref="M801:O801"/>
    <mergeCell ref="Q801:S801"/>
    <mergeCell ref="D800:F800"/>
    <mergeCell ref="G800:H800"/>
    <mergeCell ref="I800:L800"/>
    <mergeCell ref="M800:O800"/>
    <mergeCell ref="Q800:S800"/>
    <mergeCell ref="D799:F799"/>
    <mergeCell ref="G799:H799"/>
    <mergeCell ref="I799:L799"/>
    <mergeCell ref="M799:O799"/>
    <mergeCell ref="Q799:S799"/>
    <mergeCell ref="D798:F798"/>
    <mergeCell ref="G798:H798"/>
    <mergeCell ref="I798:L798"/>
    <mergeCell ref="M798:O798"/>
    <mergeCell ref="Q798:S798"/>
    <mergeCell ref="D797:F797"/>
    <mergeCell ref="G797:H797"/>
    <mergeCell ref="I797:L797"/>
    <mergeCell ref="M797:O797"/>
    <mergeCell ref="Q797:S797"/>
    <mergeCell ref="D796:F796"/>
    <mergeCell ref="G796:H796"/>
    <mergeCell ref="I796:L796"/>
    <mergeCell ref="M796:O796"/>
    <mergeCell ref="Q796:S796"/>
    <mergeCell ref="D795:F795"/>
    <mergeCell ref="G795:H795"/>
    <mergeCell ref="I795:L795"/>
    <mergeCell ref="M795:O795"/>
    <mergeCell ref="Q795:S795"/>
    <mergeCell ref="D794:F794"/>
    <mergeCell ref="G794:H794"/>
    <mergeCell ref="I794:L794"/>
    <mergeCell ref="M794:O794"/>
    <mergeCell ref="Q794:S794"/>
    <mergeCell ref="D793:F793"/>
    <mergeCell ref="G793:H793"/>
    <mergeCell ref="I793:L793"/>
    <mergeCell ref="M793:O793"/>
    <mergeCell ref="Q793:S793"/>
    <mergeCell ref="D792:F792"/>
    <mergeCell ref="G792:H792"/>
    <mergeCell ref="I792:L792"/>
    <mergeCell ref="M792:O792"/>
    <mergeCell ref="Q792:S792"/>
    <mergeCell ref="D791:F791"/>
    <mergeCell ref="G791:H791"/>
    <mergeCell ref="I791:L791"/>
    <mergeCell ref="M791:O791"/>
    <mergeCell ref="Q791:S791"/>
    <mergeCell ref="D790:F790"/>
    <mergeCell ref="G790:H790"/>
    <mergeCell ref="I790:L790"/>
    <mergeCell ref="M790:O790"/>
    <mergeCell ref="Q790:S790"/>
    <mergeCell ref="D789:F789"/>
    <mergeCell ref="G789:H789"/>
    <mergeCell ref="I789:L789"/>
    <mergeCell ref="M789:O789"/>
    <mergeCell ref="Q789:S789"/>
    <mergeCell ref="D788:F788"/>
    <mergeCell ref="G788:H788"/>
    <mergeCell ref="I788:L788"/>
    <mergeCell ref="M788:O788"/>
    <mergeCell ref="Q788:S788"/>
    <mergeCell ref="D787:F787"/>
    <mergeCell ref="G787:H787"/>
    <mergeCell ref="I787:L787"/>
    <mergeCell ref="M787:O787"/>
    <mergeCell ref="Q787:S787"/>
    <mergeCell ref="D786:F786"/>
    <mergeCell ref="G786:H786"/>
    <mergeCell ref="I786:L786"/>
    <mergeCell ref="M786:O786"/>
    <mergeCell ref="Q786:S786"/>
    <mergeCell ref="D785:F785"/>
    <mergeCell ref="G785:H785"/>
    <mergeCell ref="I785:L785"/>
    <mergeCell ref="M785:O785"/>
    <mergeCell ref="Q785:S785"/>
    <mergeCell ref="D784:F784"/>
    <mergeCell ref="G784:H784"/>
    <mergeCell ref="I784:L784"/>
    <mergeCell ref="M784:O784"/>
    <mergeCell ref="Q784:S784"/>
    <mergeCell ref="D783:F783"/>
    <mergeCell ref="G783:H783"/>
    <mergeCell ref="I783:L783"/>
    <mergeCell ref="M783:O783"/>
    <mergeCell ref="Q783:S783"/>
    <mergeCell ref="D782:F782"/>
    <mergeCell ref="G782:H782"/>
    <mergeCell ref="I782:L782"/>
    <mergeCell ref="M782:O782"/>
    <mergeCell ref="Q782:S782"/>
    <mergeCell ref="D781:F781"/>
    <mergeCell ref="G781:H781"/>
    <mergeCell ref="I781:L781"/>
    <mergeCell ref="M781:O781"/>
    <mergeCell ref="Q781:S781"/>
    <mergeCell ref="D780:F780"/>
    <mergeCell ref="G780:H780"/>
    <mergeCell ref="I780:L780"/>
    <mergeCell ref="M780:O780"/>
    <mergeCell ref="Q780:S780"/>
    <mergeCell ref="D779:F779"/>
    <mergeCell ref="G779:H779"/>
    <mergeCell ref="I779:L779"/>
    <mergeCell ref="M779:O779"/>
    <mergeCell ref="Q779:S779"/>
    <mergeCell ref="D778:F778"/>
    <mergeCell ref="G778:H778"/>
    <mergeCell ref="I778:L778"/>
    <mergeCell ref="M778:O778"/>
    <mergeCell ref="Q778:S778"/>
    <mergeCell ref="D777:F777"/>
    <mergeCell ref="G777:H777"/>
    <mergeCell ref="I777:L777"/>
    <mergeCell ref="M777:O777"/>
    <mergeCell ref="Q777:S777"/>
    <mergeCell ref="D776:F776"/>
    <mergeCell ref="G776:H776"/>
    <mergeCell ref="I776:L776"/>
    <mergeCell ref="M776:O776"/>
    <mergeCell ref="Q776:S776"/>
    <mergeCell ref="D775:F775"/>
    <mergeCell ref="G775:H775"/>
    <mergeCell ref="I775:L775"/>
    <mergeCell ref="M775:O775"/>
    <mergeCell ref="Q775:S775"/>
    <mergeCell ref="D774:F774"/>
    <mergeCell ref="G774:H774"/>
    <mergeCell ref="I774:L774"/>
    <mergeCell ref="M774:O774"/>
    <mergeCell ref="Q774:S774"/>
    <mergeCell ref="D773:F773"/>
    <mergeCell ref="G773:H773"/>
    <mergeCell ref="I773:L773"/>
    <mergeCell ref="M773:O773"/>
    <mergeCell ref="Q773:S773"/>
    <mergeCell ref="D772:F772"/>
    <mergeCell ref="G772:H772"/>
    <mergeCell ref="I772:L772"/>
    <mergeCell ref="M772:O772"/>
    <mergeCell ref="Q772:S772"/>
    <mergeCell ref="D771:F771"/>
    <mergeCell ref="G771:H771"/>
    <mergeCell ref="I771:L771"/>
    <mergeCell ref="M771:O771"/>
    <mergeCell ref="Q771:S771"/>
    <mergeCell ref="D770:F770"/>
    <mergeCell ref="G770:H770"/>
    <mergeCell ref="I770:L770"/>
    <mergeCell ref="M770:O770"/>
    <mergeCell ref="Q770:S770"/>
    <mergeCell ref="D769:F769"/>
    <mergeCell ref="G769:H769"/>
    <mergeCell ref="I769:L769"/>
    <mergeCell ref="M769:O769"/>
    <mergeCell ref="Q769:S769"/>
    <mergeCell ref="D768:F768"/>
    <mergeCell ref="G768:H768"/>
    <mergeCell ref="I768:L768"/>
    <mergeCell ref="M768:O768"/>
    <mergeCell ref="Q768:S768"/>
    <mergeCell ref="D767:F767"/>
    <mergeCell ref="G767:H767"/>
    <mergeCell ref="I767:L767"/>
    <mergeCell ref="M767:O767"/>
    <mergeCell ref="Q767:S767"/>
    <mergeCell ref="D766:F766"/>
    <mergeCell ref="G766:H766"/>
    <mergeCell ref="I766:L766"/>
    <mergeCell ref="M766:O766"/>
    <mergeCell ref="Q766:S766"/>
    <mergeCell ref="D765:F765"/>
    <mergeCell ref="G765:H765"/>
    <mergeCell ref="I765:L765"/>
    <mergeCell ref="M765:O765"/>
    <mergeCell ref="Q765:S765"/>
    <mergeCell ref="D764:F764"/>
    <mergeCell ref="G764:H764"/>
    <mergeCell ref="I764:L764"/>
    <mergeCell ref="M764:O764"/>
    <mergeCell ref="Q764:S764"/>
    <mergeCell ref="D763:F763"/>
    <mergeCell ref="G763:H763"/>
    <mergeCell ref="I763:L763"/>
    <mergeCell ref="M763:O763"/>
    <mergeCell ref="Q763:S763"/>
    <mergeCell ref="D762:F762"/>
    <mergeCell ref="G762:H762"/>
    <mergeCell ref="I762:L762"/>
    <mergeCell ref="M762:O762"/>
    <mergeCell ref="Q762:S762"/>
    <mergeCell ref="D761:F761"/>
    <mergeCell ref="G761:H761"/>
    <mergeCell ref="I761:L761"/>
    <mergeCell ref="M761:O761"/>
    <mergeCell ref="Q761:S761"/>
    <mergeCell ref="D760:F760"/>
    <mergeCell ref="G760:H760"/>
    <mergeCell ref="I760:L760"/>
    <mergeCell ref="M760:O760"/>
    <mergeCell ref="Q760:S760"/>
    <mergeCell ref="D759:F759"/>
    <mergeCell ref="G759:H759"/>
    <mergeCell ref="I759:L759"/>
    <mergeCell ref="M759:O759"/>
    <mergeCell ref="Q759:S759"/>
    <mergeCell ref="D758:F758"/>
    <mergeCell ref="G758:H758"/>
    <mergeCell ref="I758:L758"/>
    <mergeCell ref="M758:O758"/>
    <mergeCell ref="Q758:S758"/>
    <mergeCell ref="D757:F757"/>
    <mergeCell ref="G757:H757"/>
    <mergeCell ref="I757:L757"/>
    <mergeCell ref="M757:O757"/>
    <mergeCell ref="Q757:S757"/>
    <mergeCell ref="D756:F756"/>
    <mergeCell ref="G756:H756"/>
    <mergeCell ref="I756:L756"/>
    <mergeCell ref="M756:O756"/>
    <mergeCell ref="Q756:S756"/>
    <mergeCell ref="D755:F755"/>
    <mergeCell ref="G755:H755"/>
    <mergeCell ref="I755:L755"/>
    <mergeCell ref="M755:O755"/>
    <mergeCell ref="Q755:S755"/>
    <mergeCell ref="D754:F754"/>
    <mergeCell ref="G754:H754"/>
    <mergeCell ref="I754:L754"/>
    <mergeCell ref="M754:O754"/>
    <mergeCell ref="Q754:S754"/>
    <mergeCell ref="D753:F753"/>
    <mergeCell ref="G753:H753"/>
    <mergeCell ref="I753:L753"/>
    <mergeCell ref="M753:O753"/>
    <mergeCell ref="Q753:S753"/>
    <mergeCell ref="D752:F752"/>
    <mergeCell ref="G752:H752"/>
    <mergeCell ref="I752:L752"/>
    <mergeCell ref="M752:O752"/>
    <mergeCell ref="Q752:S752"/>
    <mergeCell ref="D751:F751"/>
    <mergeCell ref="G751:H751"/>
    <mergeCell ref="I751:L751"/>
    <mergeCell ref="M751:O751"/>
    <mergeCell ref="Q751:S751"/>
    <mergeCell ref="D750:F750"/>
    <mergeCell ref="G750:H750"/>
    <mergeCell ref="I750:L750"/>
    <mergeCell ref="M750:O750"/>
    <mergeCell ref="Q750:S750"/>
    <mergeCell ref="D749:F749"/>
    <mergeCell ref="G749:H749"/>
    <mergeCell ref="I749:L749"/>
    <mergeCell ref="M749:O749"/>
    <mergeCell ref="Q749:S749"/>
    <mergeCell ref="D748:F748"/>
    <mergeCell ref="G748:H748"/>
    <mergeCell ref="I748:L748"/>
    <mergeCell ref="M748:O748"/>
    <mergeCell ref="Q748:S748"/>
    <mergeCell ref="D747:F747"/>
    <mergeCell ref="G747:H747"/>
    <mergeCell ref="I747:L747"/>
    <mergeCell ref="M747:O747"/>
    <mergeCell ref="Q747:S747"/>
    <mergeCell ref="D746:F746"/>
    <mergeCell ref="G746:H746"/>
    <mergeCell ref="I746:L746"/>
    <mergeCell ref="M746:O746"/>
    <mergeCell ref="Q746:S746"/>
    <mergeCell ref="D745:F745"/>
    <mergeCell ref="G745:H745"/>
    <mergeCell ref="I745:L745"/>
    <mergeCell ref="M745:O745"/>
    <mergeCell ref="Q745:S745"/>
    <mergeCell ref="D744:F744"/>
    <mergeCell ref="G744:H744"/>
    <mergeCell ref="I744:L744"/>
    <mergeCell ref="M744:O744"/>
    <mergeCell ref="Q744:S744"/>
    <mergeCell ref="D743:F743"/>
    <mergeCell ref="G743:H743"/>
    <mergeCell ref="I743:L743"/>
    <mergeCell ref="M743:O743"/>
    <mergeCell ref="Q743:S743"/>
    <mergeCell ref="D742:F742"/>
    <mergeCell ref="G742:H742"/>
    <mergeCell ref="I742:L742"/>
    <mergeCell ref="M742:O742"/>
    <mergeCell ref="Q742:S742"/>
    <mergeCell ref="D741:F741"/>
    <mergeCell ref="G741:H741"/>
    <mergeCell ref="I741:L741"/>
    <mergeCell ref="M741:O741"/>
    <mergeCell ref="Q741:S741"/>
    <mergeCell ref="D740:F740"/>
    <mergeCell ref="G740:H740"/>
    <mergeCell ref="I740:L740"/>
    <mergeCell ref="M740:O740"/>
    <mergeCell ref="Q740:S740"/>
    <mergeCell ref="D739:F739"/>
    <mergeCell ref="G739:H739"/>
    <mergeCell ref="I739:L739"/>
    <mergeCell ref="M739:O739"/>
    <mergeCell ref="Q739:S739"/>
    <mergeCell ref="D738:F738"/>
    <mergeCell ref="G738:H738"/>
    <mergeCell ref="I738:L738"/>
    <mergeCell ref="M738:O738"/>
    <mergeCell ref="Q738:S738"/>
    <mergeCell ref="D737:F737"/>
    <mergeCell ref="G737:H737"/>
    <mergeCell ref="I737:L737"/>
    <mergeCell ref="M737:O737"/>
    <mergeCell ref="Q737:S737"/>
    <mergeCell ref="D736:F736"/>
    <mergeCell ref="G736:H736"/>
    <mergeCell ref="I736:L736"/>
    <mergeCell ref="M736:O736"/>
    <mergeCell ref="Q736:S736"/>
    <mergeCell ref="D735:F735"/>
    <mergeCell ref="G735:H735"/>
    <mergeCell ref="I735:L735"/>
    <mergeCell ref="M735:O735"/>
    <mergeCell ref="Q735:S735"/>
    <mergeCell ref="D734:F734"/>
    <mergeCell ref="G734:H734"/>
    <mergeCell ref="I734:L734"/>
    <mergeCell ref="M734:O734"/>
    <mergeCell ref="Q734:S734"/>
    <mergeCell ref="D733:F733"/>
    <mergeCell ref="G733:H733"/>
    <mergeCell ref="I733:L733"/>
    <mergeCell ref="M733:O733"/>
    <mergeCell ref="Q733:S733"/>
    <mergeCell ref="D732:F732"/>
    <mergeCell ref="G732:H732"/>
    <mergeCell ref="I732:L732"/>
    <mergeCell ref="M732:O732"/>
    <mergeCell ref="Q732:S732"/>
    <mergeCell ref="D731:F731"/>
    <mergeCell ref="G731:H731"/>
    <mergeCell ref="I731:L731"/>
    <mergeCell ref="M731:O731"/>
    <mergeCell ref="Q731:S731"/>
    <mergeCell ref="D730:F730"/>
    <mergeCell ref="G730:H730"/>
    <mergeCell ref="I730:L730"/>
    <mergeCell ref="M730:O730"/>
    <mergeCell ref="Q730:S730"/>
    <mergeCell ref="D729:F729"/>
    <mergeCell ref="G729:H729"/>
    <mergeCell ref="I729:L729"/>
    <mergeCell ref="M729:O729"/>
    <mergeCell ref="Q729:S729"/>
    <mergeCell ref="D728:F728"/>
    <mergeCell ref="G728:H728"/>
    <mergeCell ref="I728:L728"/>
    <mergeCell ref="M728:O728"/>
    <mergeCell ref="Q728:S728"/>
    <mergeCell ref="D727:F727"/>
    <mergeCell ref="G727:H727"/>
    <mergeCell ref="I727:L727"/>
    <mergeCell ref="M727:O727"/>
    <mergeCell ref="Q727:S727"/>
    <mergeCell ref="D726:F726"/>
    <mergeCell ref="G726:H726"/>
    <mergeCell ref="I726:L726"/>
    <mergeCell ref="M726:O726"/>
    <mergeCell ref="Q726:S726"/>
    <mergeCell ref="D725:F725"/>
    <mergeCell ref="G725:H725"/>
    <mergeCell ref="I725:L725"/>
    <mergeCell ref="M725:O725"/>
    <mergeCell ref="Q725:S725"/>
    <mergeCell ref="D724:F724"/>
    <mergeCell ref="G724:H724"/>
    <mergeCell ref="I724:L724"/>
    <mergeCell ref="M724:O724"/>
    <mergeCell ref="Q724:S724"/>
    <mergeCell ref="D723:F723"/>
    <mergeCell ref="G723:H723"/>
    <mergeCell ref="I723:L723"/>
    <mergeCell ref="M723:O723"/>
    <mergeCell ref="Q723:S723"/>
    <mergeCell ref="D722:F722"/>
    <mergeCell ref="G722:H722"/>
    <mergeCell ref="I722:L722"/>
    <mergeCell ref="M722:O722"/>
    <mergeCell ref="Q722:S722"/>
    <mergeCell ref="D721:F721"/>
    <mergeCell ref="G721:H721"/>
    <mergeCell ref="I721:L721"/>
    <mergeCell ref="M721:O721"/>
    <mergeCell ref="Q721:S721"/>
    <mergeCell ref="D720:F720"/>
    <mergeCell ref="G720:H720"/>
    <mergeCell ref="I720:L720"/>
    <mergeCell ref="M720:O720"/>
    <mergeCell ref="Q720:S720"/>
    <mergeCell ref="D719:F719"/>
    <mergeCell ref="G719:H719"/>
    <mergeCell ref="I719:L719"/>
    <mergeCell ref="M719:O719"/>
    <mergeCell ref="Q719:S719"/>
    <mergeCell ref="D718:F718"/>
    <mergeCell ref="G718:H718"/>
    <mergeCell ref="I718:L718"/>
    <mergeCell ref="M718:O718"/>
    <mergeCell ref="Q718:S718"/>
    <mergeCell ref="D717:F717"/>
    <mergeCell ref="G717:H717"/>
    <mergeCell ref="I717:L717"/>
    <mergeCell ref="M717:O717"/>
    <mergeCell ref="Q717:S717"/>
    <mergeCell ref="D716:F716"/>
    <mergeCell ref="G716:H716"/>
    <mergeCell ref="I716:L716"/>
    <mergeCell ref="M716:O716"/>
    <mergeCell ref="Q716:S716"/>
    <mergeCell ref="D715:F715"/>
    <mergeCell ref="G715:H715"/>
    <mergeCell ref="I715:L715"/>
    <mergeCell ref="M715:O715"/>
    <mergeCell ref="Q715:S715"/>
    <mergeCell ref="D714:F714"/>
    <mergeCell ref="G714:H714"/>
    <mergeCell ref="I714:L714"/>
    <mergeCell ref="M714:O714"/>
    <mergeCell ref="Q714:S714"/>
    <mergeCell ref="D713:F713"/>
    <mergeCell ref="G713:H713"/>
    <mergeCell ref="I713:L713"/>
    <mergeCell ref="M713:O713"/>
    <mergeCell ref="Q713:S713"/>
    <mergeCell ref="D712:F712"/>
    <mergeCell ref="G712:H712"/>
    <mergeCell ref="I712:L712"/>
    <mergeCell ref="M712:O712"/>
    <mergeCell ref="Q712:S712"/>
    <mergeCell ref="D711:F711"/>
    <mergeCell ref="G711:H711"/>
    <mergeCell ref="I711:L711"/>
    <mergeCell ref="M711:O711"/>
    <mergeCell ref="Q711:S711"/>
    <mergeCell ref="D710:F710"/>
    <mergeCell ref="G710:H710"/>
    <mergeCell ref="I710:L710"/>
    <mergeCell ref="M710:O710"/>
    <mergeCell ref="Q710:S710"/>
    <mergeCell ref="D709:F709"/>
    <mergeCell ref="G709:H709"/>
    <mergeCell ref="I709:L709"/>
    <mergeCell ref="M709:O709"/>
    <mergeCell ref="Q709:S709"/>
    <mergeCell ref="D708:F708"/>
    <mergeCell ref="G708:H708"/>
    <mergeCell ref="I708:L708"/>
    <mergeCell ref="M708:O708"/>
    <mergeCell ref="Q708:S708"/>
    <mergeCell ref="D707:F707"/>
    <mergeCell ref="G707:H707"/>
    <mergeCell ref="I707:L707"/>
    <mergeCell ref="M707:O707"/>
    <mergeCell ref="Q707:S707"/>
    <mergeCell ref="D706:F706"/>
    <mergeCell ref="G706:H706"/>
    <mergeCell ref="I706:L706"/>
    <mergeCell ref="M706:O706"/>
    <mergeCell ref="Q706:S706"/>
    <mergeCell ref="D705:F705"/>
    <mergeCell ref="G705:H705"/>
    <mergeCell ref="I705:L705"/>
    <mergeCell ref="M705:O705"/>
    <mergeCell ref="Q705:S705"/>
    <mergeCell ref="D704:F704"/>
    <mergeCell ref="G704:H704"/>
    <mergeCell ref="I704:L704"/>
    <mergeCell ref="M704:O704"/>
    <mergeCell ref="Q704:S704"/>
    <mergeCell ref="D703:F703"/>
    <mergeCell ref="G703:H703"/>
    <mergeCell ref="I703:L703"/>
    <mergeCell ref="M703:O703"/>
    <mergeCell ref="Q703:S703"/>
    <mergeCell ref="D702:F702"/>
    <mergeCell ref="G702:H702"/>
    <mergeCell ref="I702:L702"/>
    <mergeCell ref="M702:O702"/>
    <mergeCell ref="Q702:S702"/>
    <mergeCell ref="D701:F701"/>
    <mergeCell ref="G701:H701"/>
    <mergeCell ref="I701:L701"/>
    <mergeCell ref="M701:O701"/>
    <mergeCell ref="Q701:S701"/>
    <mergeCell ref="D700:F700"/>
    <mergeCell ref="G700:H700"/>
    <mergeCell ref="I700:L700"/>
    <mergeCell ref="M700:O700"/>
    <mergeCell ref="Q700:S700"/>
    <mergeCell ref="D699:F699"/>
    <mergeCell ref="G699:H699"/>
    <mergeCell ref="I699:L699"/>
    <mergeCell ref="M699:O699"/>
    <mergeCell ref="Q699:S699"/>
    <mergeCell ref="D698:F698"/>
    <mergeCell ref="G698:H698"/>
    <mergeCell ref="I698:L698"/>
    <mergeCell ref="M698:O698"/>
    <mergeCell ref="Q698:S698"/>
    <mergeCell ref="D697:F697"/>
    <mergeCell ref="G697:H697"/>
    <mergeCell ref="I697:L697"/>
    <mergeCell ref="M697:O697"/>
    <mergeCell ref="Q697:S697"/>
    <mergeCell ref="D696:F696"/>
    <mergeCell ref="G696:H696"/>
    <mergeCell ref="I696:L696"/>
    <mergeCell ref="M696:O696"/>
    <mergeCell ref="Q696:S696"/>
    <mergeCell ref="D695:F695"/>
    <mergeCell ref="G695:H695"/>
    <mergeCell ref="I695:L695"/>
    <mergeCell ref="M695:O695"/>
    <mergeCell ref="Q695:S695"/>
    <mergeCell ref="D694:F694"/>
    <mergeCell ref="G694:H694"/>
    <mergeCell ref="I694:L694"/>
    <mergeCell ref="M694:O694"/>
    <mergeCell ref="Q694:S694"/>
    <mergeCell ref="D693:F693"/>
    <mergeCell ref="G693:H693"/>
    <mergeCell ref="I693:L693"/>
    <mergeCell ref="M693:O693"/>
    <mergeCell ref="Q693:S693"/>
    <mergeCell ref="D692:F692"/>
    <mergeCell ref="G692:H692"/>
    <mergeCell ref="I692:L692"/>
    <mergeCell ref="M692:O692"/>
    <mergeCell ref="Q692:S692"/>
    <mergeCell ref="D691:F691"/>
    <mergeCell ref="G691:H691"/>
    <mergeCell ref="I691:L691"/>
    <mergeCell ref="M691:O691"/>
    <mergeCell ref="Q691:S691"/>
    <mergeCell ref="D690:F690"/>
    <mergeCell ref="G690:H690"/>
    <mergeCell ref="I690:L690"/>
    <mergeCell ref="M690:O690"/>
    <mergeCell ref="Q690:S690"/>
    <mergeCell ref="D689:F689"/>
    <mergeCell ref="G689:H689"/>
    <mergeCell ref="I689:L689"/>
    <mergeCell ref="M689:O689"/>
    <mergeCell ref="Q689:S689"/>
    <mergeCell ref="D688:F688"/>
    <mergeCell ref="G688:H688"/>
    <mergeCell ref="I688:L688"/>
    <mergeCell ref="M688:O688"/>
    <mergeCell ref="Q688:S688"/>
    <mergeCell ref="D687:F687"/>
    <mergeCell ref="G687:H687"/>
    <mergeCell ref="I687:L687"/>
    <mergeCell ref="M687:O687"/>
    <mergeCell ref="Q687:S687"/>
    <mergeCell ref="D686:F686"/>
    <mergeCell ref="G686:H686"/>
    <mergeCell ref="I686:L686"/>
    <mergeCell ref="M686:O686"/>
    <mergeCell ref="Q686:S686"/>
    <mergeCell ref="D685:F685"/>
    <mergeCell ref="G685:H685"/>
    <mergeCell ref="I685:L685"/>
    <mergeCell ref="M685:O685"/>
    <mergeCell ref="Q685:S685"/>
    <mergeCell ref="D684:F684"/>
    <mergeCell ref="G684:H684"/>
    <mergeCell ref="I684:L684"/>
    <mergeCell ref="M684:O684"/>
    <mergeCell ref="Q684:S684"/>
    <mergeCell ref="D683:F683"/>
    <mergeCell ref="G683:H683"/>
    <mergeCell ref="I683:L683"/>
    <mergeCell ref="M683:O683"/>
    <mergeCell ref="Q683:S683"/>
    <mergeCell ref="D682:F682"/>
    <mergeCell ref="G682:H682"/>
    <mergeCell ref="I682:L682"/>
    <mergeCell ref="M682:O682"/>
    <mergeCell ref="Q682:S682"/>
    <mergeCell ref="D681:F681"/>
    <mergeCell ref="G681:H681"/>
    <mergeCell ref="I681:L681"/>
    <mergeCell ref="M681:O681"/>
    <mergeCell ref="Q681:S681"/>
    <mergeCell ref="D680:F680"/>
    <mergeCell ref="G680:H680"/>
    <mergeCell ref="I680:L680"/>
    <mergeCell ref="M680:O680"/>
    <mergeCell ref="Q680:S680"/>
    <mergeCell ref="D679:F679"/>
    <mergeCell ref="G679:H679"/>
    <mergeCell ref="I679:L679"/>
    <mergeCell ref="M679:O679"/>
    <mergeCell ref="Q679:S679"/>
    <mergeCell ref="D678:F678"/>
    <mergeCell ref="G678:H678"/>
    <mergeCell ref="I678:L678"/>
    <mergeCell ref="M678:O678"/>
    <mergeCell ref="Q678:S678"/>
    <mergeCell ref="D677:F677"/>
    <mergeCell ref="G677:H677"/>
    <mergeCell ref="I677:L677"/>
    <mergeCell ref="M677:O677"/>
    <mergeCell ref="Q677:S677"/>
    <mergeCell ref="D676:F676"/>
    <mergeCell ref="G676:H676"/>
    <mergeCell ref="I676:L676"/>
    <mergeCell ref="M676:O676"/>
    <mergeCell ref="Q676:S676"/>
    <mergeCell ref="D675:F675"/>
    <mergeCell ref="G675:H675"/>
    <mergeCell ref="I675:L675"/>
    <mergeCell ref="M675:O675"/>
    <mergeCell ref="Q675:S675"/>
    <mergeCell ref="D674:F674"/>
    <mergeCell ref="G674:H674"/>
    <mergeCell ref="I674:L674"/>
    <mergeCell ref="M674:O674"/>
    <mergeCell ref="Q674:S674"/>
    <mergeCell ref="D673:F673"/>
    <mergeCell ref="G673:H673"/>
    <mergeCell ref="I673:L673"/>
    <mergeCell ref="M673:O673"/>
    <mergeCell ref="Q673:S673"/>
    <mergeCell ref="D672:F672"/>
    <mergeCell ref="G672:H672"/>
    <mergeCell ref="I672:L672"/>
    <mergeCell ref="M672:O672"/>
    <mergeCell ref="Q672:S672"/>
    <mergeCell ref="D671:F671"/>
    <mergeCell ref="G671:H671"/>
    <mergeCell ref="I671:L671"/>
    <mergeCell ref="M671:O671"/>
    <mergeCell ref="Q671:S671"/>
    <mergeCell ref="D670:F670"/>
    <mergeCell ref="G670:H670"/>
    <mergeCell ref="I670:L670"/>
    <mergeCell ref="M670:O670"/>
    <mergeCell ref="Q670:S670"/>
    <mergeCell ref="D669:F669"/>
    <mergeCell ref="G669:H669"/>
    <mergeCell ref="I669:L669"/>
    <mergeCell ref="M669:O669"/>
    <mergeCell ref="Q669:S669"/>
    <mergeCell ref="D668:F668"/>
    <mergeCell ref="G668:H668"/>
    <mergeCell ref="I668:L668"/>
    <mergeCell ref="M668:O668"/>
    <mergeCell ref="Q668:S668"/>
    <mergeCell ref="D667:F667"/>
    <mergeCell ref="G667:H667"/>
    <mergeCell ref="I667:L667"/>
    <mergeCell ref="M667:O667"/>
    <mergeCell ref="Q667:S667"/>
    <mergeCell ref="D666:F666"/>
    <mergeCell ref="G666:H666"/>
    <mergeCell ref="I666:L666"/>
    <mergeCell ref="M666:O666"/>
    <mergeCell ref="Q666:S666"/>
    <mergeCell ref="D665:F665"/>
    <mergeCell ref="G665:H665"/>
    <mergeCell ref="I665:L665"/>
    <mergeCell ref="M665:O665"/>
    <mergeCell ref="Q665:S665"/>
    <mergeCell ref="D664:F664"/>
    <mergeCell ref="G664:H664"/>
    <mergeCell ref="I664:L664"/>
    <mergeCell ref="M664:O664"/>
    <mergeCell ref="Q664:S664"/>
    <mergeCell ref="D663:F663"/>
    <mergeCell ref="G663:H663"/>
    <mergeCell ref="I663:L663"/>
    <mergeCell ref="M663:O663"/>
    <mergeCell ref="Q663:S663"/>
    <mergeCell ref="D662:F662"/>
    <mergeCell ref="G662:H662"/>
    <mergeCell ref="I662:L662"/>
    <mergeCell ref="M662:O662"/>
    <mergeCell ref="Q662:S662"/>
    <mergeCell ref="D661:F661"/>
    <mergeCell ref="G661:H661"/>
    <mergeCell ref="I661:L661"/>
    <mergeCell ref="M661:O661"/>
    <mergeCell ref="Q661:S661"/>
    <mergeCell ref="D660:F660"/>
    <mergeCell ref="G660:H660"/>
    <mergeCell ref="I660:L660"/>
    <mergeCell ref="M660:O660"/>
    <mergeCell ref="Q660:S660"/>
    <mergeCell ref="D659:F659"/>
    <mergeCell ref="G659:H659"/>
    <mergeCell ref="I659:L659"/>
    <mergeCell ref="M659:O659"/>
    <mergeCell ref="Q659:S659"/>
    <mergeCell ref="D658:F658"/>
    <mergeCell ref="G658:H658"/>
    <mergeCell ref="I658:L658"/>
    <mergeCell ref="M658:O658"/>
    <mergeCell ref="Q658:S658"/>
    <mergeCell ref="D657:F657"/>
    <mergeCell ref="G657:H657"/>
    <mergeCell ref="I657:L657"/>
    <mergeCell ref="M657:O657"/>
    <mergeCell ref="Q657:S657"/>
    <mergeCell ref="D656:F656"/>
    <mergeCell ref="G656:H656"/>
    <mergeCell ref="I656:L656"/>
    <mergeCell ref="M656:O656"/>
    <mergeCell ref="Q656:S656"/>
    <mergeCell ref="D655:F655"/>
    <mergeCell ref="G655:H655"/>
    <mergeCell ref="I655:L655"/>
    <mergeCell ref="M655:O655"/>
    <mergeCell ref="Q655:S655"/>
    <mergeCell ref="D654:F654"/>
    <mergeCell ref="G654:H654"/>
    <mergeCell ref="I654:L654"/>
    <mergeCell ref="M654:O654"/>
    <mergeCell ref="Q654:S654"/>
    <mergeCell ref="D653:F653"/>
    <mergeCell ref="G653:H653"/>
    <mergeCell ref="I653:L653"/>
    <mergeCell ref="M653:O653"/>
    <mergeCell ref="Q653:S653"/>
    <mergeCell ref="D652:F652"/>
    <mergeCell ref="G652:H652"/>
    <mergeCell ref="I652:L652"/>
    <mergeCell ref="M652:O652"/>
    <mergeCell ref="Q652:S652"/>
    <mergeCell ref="D651:F651"/>
    <mergeCell ref="G651:H651"/>
    <mergeCell ref="I651:L651"/>
    <mergeCell ref="M651:O651"/>
    <mergeCell ref="Q651:S651"/>
    <mergeCell ref="D650:F650"/>
    <mergeCell ref="G650:H650"/>
    <mergeCell ref="I650:L650"/>
    <mergeCell ref="M650:O650"/>
    <mergeCell ref="Q650:S650"/>
    <mergeCell ref="D649:F649"/>
    <mergeCell ref="G649:H649"/>
    <mergeCell ref="I649:L649"/>
    <mergeCell ref="M649:O649"/>
    <mergeCell ref="Q649:S649"/>
    <mergeCell ref="D648:F648"/>
    <mergeCell ref="G648:H648"/>
    <mergeCell ref="I648:L648"/>
    <mergeCell ref="M648:O648"/>
    <mergeCell ref="Q648:S648"/>
    <mergeCell ref="D647:F647"/>
    <mergeCell ref="G647:H647"/>
    <mergeCell ref="I647:L647"/>
    <mergeCell ref="M647:O647"/>
    <mergeCell ref="Q647:S647"/>
    <mergeCell ref="D646:F646"/>
    <mergeCell ref="G646:H646"/>
    <mergeCell ref="I646:L646"/>
    <mergeCell ref="M646:O646"/>
    <mergeCell ref="Q646:S646"/>
    <mergeCell ref="D645:F645"/>
    <mergeCell ref="G645:H645"/>
    <mergeCell ref="I645:L645"/>
    <mergeCell ref="M645:O645"/>
    <mergeCell ref="Q645:S645"/>
    <mergeCell ref="D644:F644"/>
    <mergeCell ref="G644:H644"/>
    <mergeCell ref="I644:L644"/>
    <mergeCell ref="M644:O644"/>
    <mergeCell ref="Q644:S644"/>
    <mergeCell ref="D643:F643"/>
    <mergeCell ref="G643:H643"/>
    <mergeCell ref="I643:L643"/>
    <mergeCell ref="M643:O643"/>
    <mergeCell ref="Q643:S643"/>
    <mergeCell ref="D642:F642"/>
    <mergeCell ref="G642:H642"/>
    <mergeCell ref="I642:L642"/>
    <mergeCell ref="M642:O642"/>
    <mergeCell ref="Q642:S642"/>
    <mergeCell ref="D641:F641"/>
    <mergeCell ref="G641:H641"/>
    <mergeCell ref="I641:L641"/>
    <mergeCell ref="M641:O641"/>
    <mergeCell ref="Q641:S641"/>
    <mergeCell ref="D640:F640"/>
    <mergeCell ref="G640:H640"/>
    <mergeCell ref="I640:L640"/>
    <mergeCell ref="M640:O640"/>
    <mergeCell ref="Q640:S640"/>
    <mergeCell ref="D639:F639"/>
    <mergeCell ref="G639:H639"/>
    <mergeCell ref="I639:L639"/>
    <mergeCell ref="M639:O639"/>
    <mergeCell ref="Q639:S639"/>
    <mergeCell ref="D638:F638"/>
    <mergeCell ref="G638:H638"/>
    <mergeCell ref="I638:L638"/>
    <mergeCell ref="M638:O638"/>
    <mergeCell ref="Q638:S638"/>
    <mergeCell ref="D637:F637"/>
    <mergeCell ref="G637:H637"/>
    <mergeCell ref="I637:L637"/>
    <mergeCell ref="M637:O637"/>
    <mergeCell ref="Q637:S637"/>
    <mergeCell ref="D636:F636"/>
    <mergeCell ref="G636:H636"/>
    <mergeCell ref="I636:L636"/>
    <mergeCell ref="M636:O636"/>
    <mergeCell ref="Q636:S636"/>
    <mergeCell ref="D635:F635"/>
    <mergeCell ref="G635:H635"/>
    <mergeCell ref="I635:L635"/>
    <mergeCell ref="M635:O635"/>
    <mergeCell ref="Q635:S635"/>
    <mergeCell ref="D634:F634"/>
    <mergeCell ref="G634:H634"/>
    <mergeCell ref="I634:L634"/>
    <mergeCell ref="M634:O634"/>
    <mergeCell ref="Q634:S634"/>
    <mergeCell ref="D633:F633"/>
    <mergeCell ref="G633:H633"/>
    <mergeCell ref="I633:L633"/>
    <mergeCell ref="M633:O633"/>
    <mergeCell ref="Q633:S633"/>
    <mergeCell ref="D632:F632"/>
    <mergeCell ref="G632:H632"/>
    <mergeCell ref="I632:L632"/>
    <mergeCell ref="M632:O632"/>
    <mergeCell ref="Q632:S632"/>
    <mergeCell ref="D631:F631"/>
    <mergeCell ref="G631:H631"/>
    <mergeCell ref="I631:L631"/>
    <mergeCell ref="M631:O631"/>
    <mergeCell ref="Q631:S631"/>
    <mergeCell ref="D630:F630"/>
    <mergeCell ref="G630:H630"/>
    <mergeCell ref="I630:L630"/>
    <mergeCell ref="M630:O630"/>
    <mergeCell ref="Q630:S630"/>
    <mergeCell ref="D629:F629"/>
    <mergeCell ref="G629:H629"/>
    <mergeCell ref="I629:L629"/>
    <mergeCell ref="M629:O629"/>
    <mergeCell ref="Q629:S629"/>
    <mergeCell ref="D628:F628"/>
    <mergeCell ref="G628:H628"/>
    <mergeCell ref="I628:L628"/>
    <mergeCell ref="M628:O628"/>
    <mergeCell ref="Q628:S628"/>
    <mergeCell ref="D627:F627"/>
    <mergeCell ref="G627:H627"/>
    <mergeCell ref="I627:L627"/>
    <mergeCell ref="M627:O627"/>
    <mergeCell ref="Q627:S627"/>
    <mergeCell ref="D626:F626"/>
    <mergeCell ref="G626:H626"/>
    <mergeCell ref="I626:L626"/>
    <mergeCell ref="M626:O626"/>
    <mergeCell ref="Q626:S626"/>
    <mergeCell ref="D625:F625"/>
    <mergeCell ref="G625:H625"/>
    <mergeCell ref="I625:L625"/>
    <mergeCell ref="M625:O625"/>
    <mergeCell ref="Q625:S625"/>
    <mergeCell ref="D624:F624"/>
    <mergeCell ref="G624:H624"/>
    <mergeCell ref="I624:L624"/>
    <mergeCell ref="M624:O624"/>
    <mergeCell ref="Q624:S624"/>
    <mergeCell ref="D623:F623"/>
    <mergeCell ref="G623:H623"/>
    <mergeCell ref="I623:L623"/>
    <mergeCell ref="M623:O623"/>
    <mergeCell ref="Q623:S623"/>
    <mergeCell ref="D622:F622"/>
    <mergeCell ref="G622:H622"/>
    <mergeCell ref="I622:L622"/>
    <mergeCell ref="M622:O622"/>
    <mergeCell ref="Q622:S622"/>
    <mergeCell ref="D621:F621"/>
    <mergeCell ref="G621:H621"/>
    <mergeCell ref="I621:L621"/>
    <mergeCell ref="M621:O621"/>
    <mergeCell ref="Q621:S621"/>
    <mergeCell ref="D620:F620"/>
    <mergeCell ref="G620:H620"/>
    <mergeCell ref="I620:L620"/>
    <mergeCell ref="M620:O620"/>
    <mergeCell ref="Q620:S620"/>
    <mergeCell ref="D619:F619"/>
    <mergeCell ref="G619:H619"/>
    <mergeCell ref="I619:L619"/>
    <mergeCell ref="M619:O619"/>
    <mergeCell ref="Q619:S619"/>
    <mergeCell ref="D618:F618"/>
    <mergeCell ref="G618:H618"/>
    <mergeCell ref="I618:L618"/>
    <mergeCell ref="M618:O618"/>
    <mergeCell ref="Q618:S618"/>
    <mergeCell ref="D617:F617"/>
    <mergeCell ref="G617:H617"/>
    <mergeCell ref="I617:L617"/>
    <mergeCell ref="M617:O617"/>
    <mergeCell ref="Q617:S617"/>
    <mergeCell ref="D616:F616"/>
    <mergeCell ref="G616:H616"/>
    <mergeCell ref="I616:L616"/>
    <mergeCell ref="M616:O616"/>
    <mergeCell ref="Q616:S616"/>
    <mergeCell ref="D615:F615"/>
    <mergeCell ref="G615:H615"/>
    <mergeCell ref="I615:L615"/>
    <mergeCell ref="M615:O615"/>
    <mergeCell ref="Q615:S615"/>
    <mergeCell ref="D614:F614"/>
    <mergeCell ref="G614:H614"/>
    <mergeCell ref="I614:L614"/>
    <mergeCell ref="M614:O614"/>
    <mergeCell ref="Q614:S614"/>
    <mergeCell ref="D613:F613"/>
    <mergeCell ref="G613:H613"/>
    <mergeCell ref="I613:L613"/>
    <mergeCell ref="M613:O613"/>
    <mergeCell ref="Q613:S613"/>
    <mergeCell ref="D612:F612"/>
    <mergeCell ref="G612:H612"/>
    <mergeCell ref="I612:L612"/>
    <mergeCell ref="M612:O612"/>
    <mergeCell ref="Q612:S612"/>
    <mergeCell ref="D611:F611"/>
    <mergeCell ref="G611:H611"/>
    <mergeCell ref="I611:L611"/>
    <mergeCell ref="M611:O611"/>
    <mergeCell ref="Q611:S611"/>
    <mergeCell ref="D610:F610"/>
    <mergeCell ref="G610:H610"/>
    <mergeCell ref="I610:L610"/>
    <mergeCell ref="M610:O610"/>
    <mergeCell ref="Q610:S610"/>
    <mergeCell ref="D609:F609"/>
    <mergeCell ref="G609:H609"/>
    <mergeCell ref="I609:L609"/>
    <mergeCell ref="M609:O609"/>
    <mergeCell ref="Q609:S609"/>
    <mergeCell ref="D608:F608"/>
    <mergeCell ref="G608:H608"/>
    <mergeCell ref="I608:L608"/>
    <mergeCell ref="M608:O608"/>
    <mergeCell ref="Q608:S608"/>
    <mergeCell ref="D607:F607"/>
    <mergeCell ref="G607:H607"/>
    <mergeCell ref="I607:L607"/>
    <mergeCell ref="M607:O607"/>
    <mergeCell ref="Q607:S607"/>
    <mergeCell ref="D606:F606"/>
    <mergeCell ref="G606:H606"/>
    <mergeCell ref="I606:L606"/>
    <mergeCell ref="M606:O606"/>
    <mergeCell ref="Q606:S606"/>
    <mergeCell ref="D605:F605"/>
    <mergeCell ref="G605:H605"/>
    <mergeCell ref="I605:L605"/>
    <mergeCell ref="M605:O605"/>
    <mergeCell ref="Q605:S605"/>
    <mergeCell ref="D604:F604"/>
    <mergeCell ref="G604:H604"/>
    <mergeCell ref="I604:L604"/>
    <mergeCell ref="M604:O604"/>
    <mergeCell ref="Q604:S604"/>
    <mergeCell ref="D603:F603"/>
    <mergeCell ref="G603:H603"/>
    <mergeCell ref="I603:L603"/>
    <mergeCell ref="M603:O603"/>
    <mergeCell ref="Q603:S603"/>
    <mergeCell ref="D602:F602"/>
    <mergeCell ref="G602:H602"/>
    <mergeCell ref="I602:L602"/>
    <mergeCell ref="M602:O602"/>
    <mergeCell ref="Q602:S602"/>
    <mergeCell ref="D601:F601"/>
    <mergeCell ref="G601:H601"/>
    <mergeCell ref="I601:L601"/>
    <mergeCell ref="M601:O601"/>
    <mergeCell ref="Q601:S601"/>
    <mergeCell ref="D600:F600"/>
    <mergeCell ref="G600:H600"/>
    <mergeCell ref="I600:L600"/>
    <mergeCell ref="M600:O600"/>
    <mergeCell ref="Q600:S600"/>
    <mergeCell ref="D599:F599"/>
    <mergeCell ref="G599:H599"/>
    <mergeCell ref="I599:L599"/>
    <mergeCell ref="M599:O599"/>
    <mergeCell ref="Q599:S599"/>
    <mergeCell ref="D598:F598"/>
    <mergeCell ref="G598:H598"/>
    <mergeCell ref="I598:L598"/>
    <mergeCell ref="M598:O598"/>
    <mergeCell ref="Q598:S598"/>
    <mergeCell ref="D597:F597"/>
    <mergeCell ref="G597:H597"/>
    <mergeCell ref="I597:L597"/>
    <mergeCell ref="M597:O597"/>
    <mergeCell ref="Q597:S597"/>
    <mergeCell ref="D596:F596"/>
    <mergeCell ref="G596:H596"/>
    <mergeCell ref="I596:L596"/>
    <mergeCell ref="M596:O596"/>
    <mergeCell ref="Q596:S596"/>
    <mergeCell ref="D595:F595"/>
    <mergeCell ref="G595:H595"/>
    <mergeCell ref="I595:L595"/>
    <mergeCell ref="M595:O595"/>
    <mergeCell ref="Q595:S595"/>
    <mergeCell ref="D594:F594"/>
    <mergeCell ref="G594:H594"/>
    <mergeCell ref="I594:L594"/>
    <mergeCell ref="M594:O594"/>
    <mergeCell ref="Q594:S594"/>
    <mergeCell ref="D593:F593"/>
    <mergeCell ref="G593:H593"/>
    <mergeCell ref="I593:L593"/>
    <mergeCell ref="M593:O593"/>
    <mergeCell ref="Q593:S593"/>
    <mergeCell ref="D592:F592"/>
    <mergeCell ref="G592:H592"/>
    <mergeCell ref="I592:L592"/>
    <mergeCell ref="M592:O592"/>
    <mergeCell ref="Q592:S592"/>
    <mergeCell ref="D591:F591"/>
    <mergeCell ref="G591:H591"/>
    <mergeCell ref="I591:L591"/>
    <mergeCell ref="M591:O591"/>
    <mergeCell ref="Q591:S591"/>
    <mergeCell ref="D590:F590"/>
    <mergeCell ref="G590:H590"/>
    <mergeCell ref="I590:L590"/>
    <mergeCell ref="M590:O590"/>
    <mergeCell ref="Q590:S590"/>
    <mergeCell ref="D589:F589"/>
    <mergeCell ref="G589:H589"/>
    <mergeCell ref="I589:L589"/>
    <mergeCell ref="M589:O589"/>
    <mergeCell ref="Q589:S589"/>
    <mergeCell ref="D588:F588"/>
    <mergeCell ref="G588:H588"/>
    <mergeCell ref="I588:L588"/>
    <mergeCell ref="M588:O588"/>
    <mergeCell ref="Q588:S588"/>
    <mergeCell ref="D587:F587"/>
    <mergeCell ref="G587:H587"/>
    <mergeCell ref="I587:L587"/>
    <mergeCell ref="M587:O587"/>
    <mergeCell ref="Q587:S587"/>
    <mergeCell ref="D586:F586"/>
    <mergeCell ref="G586:H586"/>
    <mergeCell ref="I586:L586"/>
    <mergeCell ref="M586:O586"/>
    <mergeCell ref="Q586:S586"/>
    <mergeCell ref="D585:F585"/>
    <mergeCell ref="G585:H585"/>
    <mergeCell ref="I585:L585"/>
    <mergeCell ref="M585:O585"/>
    <mergeCell ref="Q585:S585"/>
    <mergeCell ref="D584:F584"/>
    <mergeCell ref="G584:H584"/>
    <mergeCell ref="I584:L584"/>
    <mergeCell ref="M584:O584"/>
    <mergeCell ref="Q584:S584"/>
    <mergeCell ref="D583:F583"/>
    <mergeCell ref="G583:H583"/>
    <mergeCell ref="I583:L583"/>
    <mergeCell ref="M583:O583"/>
    <mergeCell ref="Q583:S583"/>
    <mergeCell ref="D582:F582"/>
    <mergeCell ref="G582:H582"/>
    <mergeCell ref="I582:L582"/>
    <mergeCell ref="M582:O582"/>
    <mergeCell ref="Q582:S582"/>
    <mergeCell ref="D581:F581"/>
    <mergeCell ref="G581:H581"/>
    <mergeCell ref="I581:L581"/>
    <mergeCell ref="M581:O581"/>
    <mergeCell ref="Q581:S581"/>
    <mergeCell ref="D580:F580"/>
    <mergeCell ref="G580:H580"/>
    <mergeCell ref="I580:L580"/>
    <mergeCell ref="M580:O580"/>
    <mergeCell ref="Q580:S580"/>
    <mergeCell ref="D579:F579"/>
    <mergeCell ref="G579:H579"/>
    <mergeCell ref="I579:L579"/>
    <mergeCell ref="M579:O579"/>
    <mergeCell ref="Q579:S579"/>
    <mergeCell ref="D578:F578"/>
    <mergeCell ref="G578:H578"/>
    <mergeCell ref="I578:L578"/>
    <mergeCell ref="M578:O578"/>
    <mergeCell ref="Q578:S578"/>
    <mergeCell ref="D577:F577"/>
    <mergeCell ref="G577:H577"/>
    <mergeCell ref="I577:L577"/>
    <mergeCell ref="M577:O577"/>
    <mergeCell ref="Q577:S577"/>
    <mergeCell ref="D576:F576"/>
    <mergeCell ref="G576:H576"/>
    <mergeCell ref="I576:L576"/>
    <mergeCell ref="M576:O576"/>
    <mergeCell ref="Q576:S576"/>
    <mergeCell ref="D575:F575"/>
    <mergeCell ref="G575:H575"/>
    <mergeCell ref="I575:L575"/>
    <mergeCell ref="M575:O575"/>
    <mergeCell ref="Q575:S575"/>
    <mergeCell ref="D574:F574"/>
    <mergeCell ref="G574:H574"/>
    <mergeCell ref="I574:L574"/>
    <mergeCell ref="M574:O574"/>
    <mergeCell ref="Q574:S574"/>
    <mergeCell ref="D573:F573"/>
    <mergeCell ref="G573:H573"/>
    <mergeCell ref="I573:L573"/>
    <mergeCell ref="M573:O573"/>
    <mergeCell ref="Q573:S573"/>
    <mergeCell ref="D572:F572"/>
    <mergeCell ref="G572:H572"/>
    <mergeCell ref="I572:L572"/>
    <mergeCell ref="M572:O572"/>
    <mergeCell ref="Q572:S572"/>
    <mergeCell ref="D571:F571"/>
    <mergeCell ref="G571:H571"/>
    <mergeCell ref="I571:L571"/>
    <mergeCell ref="M571:O571"/>
    <mergeCell ref="Q571:S571"/>
    <mergeCell ref="D570:F570"/>
    <mergeCell ref="G570:H570"/>
    <mergeCell ref="I570:L570"/>
    <mergeCell ref="M570:O570"/>
    <mergeCell ref="Q570:S570"/>
    <mergeCell ref="D569:F569"/>
    <mergeCell ref="G569:H569"/>
    <mergeCell ref="I569:L569"/>
    <mergeCell ref="M569:O569"/>
    <mergeCell ref="Q569:S569"/>
    <mergeCell ref="D568:F568"/>
    <mergeCell ref="G568:H568"/>
    <mergeCell ref="I568:L568"/>
    <mergeCell ref="M568:O568"/>
    <mergeCell ref="Q568:S568"/>
    <mergeCell ref="D567:F567"/>
    <mergeCell ref="G567:H567"/>
    <mergeCell ref="I567:L567"/>
    <mergeCell ref="M567:O567"/>
    <mergeCell ref="Q567:S567"/>
    <mergeCell ref="D566:F566"/>
    <mergeCell ref="G566:H566"/>
    <mergeCell ref="I566:L566"/>
    <mergeCell ref="M566:O566"/>
    <mergeCell ref="Q566:S566"/>
    <mergeCell ref="D565:F565"/>
    <mergeCell ref="G565:H565"/>
    <mergeCell ref="I565:L565"/>
    <mergeCell ref="M565:O565"/>
    <mergeCell ref="Q565:S565"/>
    <mergeCell ref="D564:F564"/>
    <mergeCell ref="G564:H564"/>
    <mergeCell ref="I564:L564"/>
    <mergeCell ref="M564:O564"/>
    <mergeCell ref="Q564:S564"/>
    <mergeCell ref="D563:F563"/>
    <mergeCell ref="G563:H563"/>
    <mergeCell ref="I563:L563"/>
    <mergeCell ref="M563:O563"/>
    <mergeCell ref="Q563:S563"/>
    <mergeCell ref="D562:F562"/>
    <mergeCell ref="G562:H562"/>
    <mergeCell ref="I562:L562"/>
    <mergeCell ref="M562:O562"/>
    <mergeCell ref="Q562:S562"/>
    <mergeCell ref="D561:F561"/>
    <mergeCell ref="G561:H561"/>
    <mergeCell ref="I561:L561"/>
    <mergeCell ref="M561:O561"/>
    <mergeCell ref="Q561:S561"/>
    <mergeCell ref="D560:F560"/>
    <mergeCell ref="G560:H560"/>
    <mergeCell ref="I560:L560"/>
    <mergeCell ref="M560:O560"/>
    <mergeCell ref="Q560:S560"/>
    <mergeCell ref="D559:F559"/>
    <mergeCell ref="G559:H559"/>
    <mergeCell ref="I559:L559"/>
    <mergeCell ref="M559:O559"/>
    <mergeCell ref="Q559:S559"/>
    <mergeCell ref="D558:F558"/>
    <mergeCell ref="G558:H558"/>
    <mergeCell ref="I558:L558"/>
    <mergeCell ref="M558:O558"/>
    <mergeCell ref="Q558:S558"/>
    <mergeCell ref="D557:F557"/>
    <mergeCell ref="G557:H557"/>
    <mergeCell ref="I557:L557"/>
    <mergeCell ref="M557:O557"/>
    <mergeCell ref="Q557:S557"/>
    <mergeCell ref="D556:F556"/>
    <mergeCell ref="G556:H556"/>
    <mergeCell ref="I556:L556"/>
    <mergeCell ref="M556:O556"/>
    <mergeCell ref="Q556:S556"/>
    <mergeCell ref="D555:F555"/>
    <mergeCell ref="G555:H555"/>
    <mergeCell ref="I555:L555"/>
    <mergeCell ref="M555:O555"/>
    <mergeCell ref="Q555:S555"/>
    <mergeCell ref="D554:F554"/>
    <mergeCell ref="G554:H554"/>
    <mergeCell ref="I554:L554"/>
    <mergeCell ref="M554:O554"/>
    <mergeCell ref="Q554:S554"/>
    <mergeCell ref="D553:F553"/>
    <mergeCell ref="G553:H553"/>
    <mergeCell ref="I553:L553"/>
    <mergeCell ref="M553:O553"/>
    <mergeCell ref="Q553:S553"/>
    <mergeCell ref="D552:F552"/>
    <mergeCell ref="G552:H552"/>
    <mergeCell ref="I552:L552"/>
    <mergeCell ref="M552:O552"/>
    <mergeCell ref="Q552:S552"/>
    <mergeCell ref="D551:F551"/>
    <mergeCell ref="G551:H551"/>
    <mergeCell ref="I551:L551"/>
    <mergeCell ref="M551:O551"/>
    <mergeCell ref="Q551:S551"/>
    <mergeCell ref="D550:F550"/>
    <mergeCell ref="G550:H550"/>
    <mergeCell ref="I550:L550"/>
    <mergeCell ref="M550:O550"/>
    <mergeCell ref="Q550:S550"/>
    <mergeCell ref="D549:F549"/>
    <mergeCell ref="G549:H549"/>
    <mergeCell ref="I549:L549"/>
    <mergeCell ref="M549:O549"/>
    <mergeCell ref="Q549:S549"/>
    <mergeCell ref="D548:F548"/>
    <mergeCell ref="G548:H548"/>
    <mergeCell ref="I548:L548"/>
    <mergeCell ref="M548:O548"/>
    <mergeCell ref="Q548:S548"/>
    <mergeCell ref="D547:F547"/>
    <mergeCell ref="G547:H547"/>
    <mergeCell ref="I547:L547"/>
    <mergeCell ref="M547:O547"/>
    <mergeCell ref="Q547:S547"/>
    <mergeCell ref="D546:F546"/>
    <mergeCell ref="G546:H546"/>
    <mergeCell ref="I546:L546"/>
    <mergeCell ref="M546:O546"/>
    <mergeCell ref="Q546:S546"/>
    <mergeCell ref="D545:F545"/>
    <mergeCell ref="G545:H545"/>
    <mergeCell ref="I545:L545"/>
    <mergeCell ref="M545:O545"/>
    <mergeCell ref="Q545:S545"/>
    <mergeCell ref="D544:F544"/>
    <mergeCell ref="G544:H544"/>
    <mergeCell ref="I544:L544"/>
    <mergeCell ref="M544:O544"/>
    <mergeCell ref="Q544:S544"/>
    <mergeCell ref="D543:F543"/>
    <mergeCell ref="G543:H543"/>
    <mergeCell ref="I543:L543"/>
    <mergeCell ref="M543:O543"/>
    <mergeCell ref="Q543:S543"/>
    <mergeCell ref="D542:F542"/>
    <mergeCell ref="G542:H542"/>
    <mergeCell ref="I542:L542"/>
    <mergeCell ref="M542:O542"/>
    <mergeCell ref="Q542:S542"/>
    <mergeCell ref="D541:F541"/>
    <mergeCell ref="G541:H541"/>
    <mergeCell ref="I541:L541"/>
    <mergeCell ref="M541:O541"/>
    <mergeCell ref="Q541:S541"/>
    <mergeCell ref="D540:F540"/>
    <mergeCell ref="G540:H540"/>
    <mergeCell ref="I540:L540"/>
    <mergeCell ref="M540:O540"/>
    <mergeCell ref="Q540:S540"/>
    <mergeCell ref="D539:F539"/>
    <mergeCell ref="G539:H539"/>
    <mergeCell ref="I539:L539"/>
    <mergeCell ref="M539:O539"/>
    <mergeCell ref="Q539:S539"/>
    <mergeCell ref="D538:F538"/>
    <mergeCell ref="G538:H538"/>
    <mergeCell ref="I538:L538"/>
    <mergeCell ref="M538:O538"/>
    <mergeCell ref="Q538:S538"/>
    <mergeCell ref="D537:F537"/>
    <mergeCell ref="G537:H537"/>
    <mergeCell ref="I537:L537"/>
    <mergeCell ref="M537:O537"/>
    <mergeCell ref="Q537:S537"/>
    <mergeCell ref="D536:F536"/>
    <mergeCell ref="G536:H536"/>
    <mergeCell ref="I536:L536"/>
    <mergeCell ref="M536:O536"/>
    <mergeCell ref="Q536:S536"/>
    <mergeCell ref="D535:F535"/>
    <mergeCell ref="G535:H535"/>
    <mergeCell ref="I535:L535"/>
    <mergeCell ref="M535:O535"/>
    <mergeCell ref="Q535:S535"/>
    <mergeCell ref="D534:F534"/>
    <mergeCell ref="G534:H534"/>
    <mergeCell ref="I534:L534"/>
    <mergeCell ref="M534:O534"/>
    <mergeCell ref="Q534:S534"/>
    <mergeCell ref="D533:F533"/>
    <mergeCell ref="G533:H533"/>
    <mergeCell ref="I533:L533"/>
    <mergeCell ref="M533:O533"/>
    <mergeCell ref="Q533:S533"/>
    <mergeCell ref="D532:F532"/>
    <mergeCell ref="G532:H532"/>
    <mergeCell ref="I532:L532"/>
    <mergeCell ref="M532:O532"/>
    <mergeCell ref="Q532:S532"/>
    <mergeCell ref="D531:F531"/>
    <mergeCell ref="G531:H531"/>
    <mergeCell ref="I531:L531"/>
    <mergeCell ref="M531:O531"/>
    <mergeCell ref="Q531:S531"/>
    <mergeCell ref="D530:F530"/>
    <mergeCell ref="G530:H530"/>
    <mergeCell ref="I530:L530"/>
    <mergeCell ref="M530:O530"/>
    <mergeCell ref="Q530:S530"/>
    <mergeCell ref="D529:F529"/>
    <mergeCell ref="G529:H529"/>
    <mergeCell ref="I529:L529"/>
    <mergeCell ref="M529:O529"/>
    <mergeCell ref="Q529:S529"/>
    <mergeCell ref="D528:F528"/>
    <mergeCell ref="G528:H528"/>
    <mergeCell ref="I528:L528"/>
    <mergeCell ref="M528:O528"/>
    <mergeCell ref="Q528:S528"/>
    <mergeCell ref="D527:F527"/>
    <mergeCell ref="G527:H527"/>
    <mergeCell ref="I527:L527"/>
    <mergeCell ref="M527:O527"/>
    <mergeCell ref="Q527:S527"/>
    <mergeCell ref="D526:F526"/>
    <mergeCell ref="G526:H526"/>
    <mergeCell ref="I526:L526"/>
    <mergeCell ref="M526:O526"/>
    <mergeCell ref="Q526:S526"/>
    <mergeCell ref="D525:F525"/>
    <mergeCell ref="G525:H525"/>
    <mergeCell ref="I525:L525"/>
    <mergeCell ref="M525:O525"/>
    <mergeCell ref="Q525:S525"/>
    <mergeCell ref="D524:F524"/>
    <mergeCell ref="G524:H524"/>
    <mergeCell ref="I524:L524"/>
    <mergeCell ref="M524:O524"/>
    <mergeCell ref="Q524:S524"/>
    <mergeCell ref="D523:F523"/>
    <mergeCell ref="G523:H523"/>
    <mergeCell ref="I523:L523"/>
    <mergeCell ref="M523:O523"/>
    <mergeCell ref="Q523:S523"/>
    <mergeCell ref="D522:F522"/>
    <mergeCell ref="G522:H522"/>
    <mergeCell ref="I522:L522"/>
    <mergeCell ref="M522:O522"/>
    <mergeCell ref="Q522:S522"/>
    <mergeCell ref="D521:F521"/>
    <mergeCell ref="G521:H521"/>
    <mergeCell ref="I521:L521"/>
    <mergeCell ref="M521:O521"/>
    <mergeCell ref="Q521:S521"/>
    <mergeCell ref="D520:F520"/>
    <mergeCell ref="G520:H520"/>
    <mergeCell ref="I520:L520"/>
    <mergeCell ref="M520:O520"/>
    <mergeCell ref="Q520:S520"/>
    <mergeCell ref="D519:F519"/>
    <mergeCell ref="G519:H519"/>
    <mergeCell ref="I519:L519"/>
    <mergeCell ref="M519:O519"/>
    <mergeCell ref="Q519:S519"/>
    <mergeCell ref="D518:F518"/>
    <mergeCell ref="G518:H518"/>
    <mergeCell ref="I518:L518"/>
    <mergeCell ref="M518:O518"/>
    <mergeCell ref="Q518:S518"/>
    <mergeCell ref="D517:F517"/>
    <mergeCell ref="G517:H517"/>
    <mergeCell ref="I517:L517"/>
    <mergeCell ref="M517:O517"/>
    <mergeCell ref="Q517:S517"/>
    <mergeCell ref="D516:F516"/>
    <mergeCell ref="G516:H516"/>
    <mergeCell ref="I516:L516"/>
    <mergeCell ref="M516:O516"/>
    <mergeCell ref="Q516:S516"/>
    <mergeCell ref="D515:F515"/>
    <mergeCell ref="G515:H515"/>
    <mergeCell ref="I515:L515"/>
    <mergeCell ref="M515:O515"/>
    <mergeCell ref="Q515:S515"/>
    <mergeCell ref="D514:F514"/>
    <mergeCell ref="G514:H514"/>
    <mergeCell ref="I514:L514"/>
    <mergeCell ref="M514:O514"/>
    <mergeCell ref="Q514:S514"/>
    <mergeCell ref="D513:F513"/>
    <mergeCell ref="G513:H513"/>
    <mergeCell ref="I513:L513"/>
    <mergeCell ref="M513:O513"/>
    <mergeCell ref="Q513:S513"/>
    <mergeCell ref="D512:F512"/>
    <mergeCell ref="G512:H512"/>
    <mergeCell ref="I512:L512"/>
    <mergeCell ref="M512:O512"/>
    <mergeCell ref="Q512:S512"/>
    <mergeCell ref="D511:F511"/>
    <mergeCell ref="G511:H511"/>
    <mergeCell ref="I511:L511"/>
    <mergeCell ref="M511:O511"/>
    <mergeCell ref="Q511:S511"/>
    <mergeCell ref="D510:F510"/>
    <mergeCell ref="G510:H510"/>
    <mergeCell ref="I510:L510"/>
    <mergeCell ref="M510:O510"/>
    <mergeCell ref="Q510:S510"/>
    <mergeCell ref="D509:F509"/>
    <mergeCell ref="G509:H509"/>
    <mergeCell ref="I509:L509"/>
    <mergeCell ref="M509:O509"/>
    <mergeCell ref="Q509:S509"/>
    <mergeCell ref="D508:F508"/>
    <mergeCell ref="G508:H508"/>
    <mergeCell ref="I508:L508"/>
    <mergeCell ref="M508:O508"/>
    <mergeCell ref="Q508:S508"/>
    <mergeCell ref="D507:F507"/>
    <mergeCell ref="G507:H507"/>
    <mergeCell ref="I507:L507"/>
    <mergeCell ref="M507:O507"/>
    <mergeCell ref="Q507:S507"/>
    <mergeCell ref="D506:F506"/>
    <mergeCell ref="G506:H506"/>
    <mergeCell ref="I506:L506"/>
    <mergeCell ref="M506:O506"/>
    <mergeCell ref="Q506:S506"/>
    <mergeCell ref="D505:F505"/>
    <mergeCell ref="G505:H505"/>
    <mergeCell ref="I505:L505"/>
    <mergeCell ref="M505:O505"/>
    <mergeCell ref="Q505:S505"/>
    <mergeCell ref="D504:F504"/>
    <mergeCell ref="G504:H504"/>
    <mergeCell ref="I504:L504"/>
    <mergeCell ref="M504:O504"/>
    <mergeCell ref="Q504:S504"/>
    <mergeCell ref="D503:F503"/>
    <mergeCell ref="G503:H503"/>
    <mergeCell ref="I503:L503"/>
    <mergeCell ref="M503:O503"/>
    <mergeCell ref="Q503:S503"/>
    <mergeCell ref="D502:F502"/>
    <mergeCell ref="G502:H502"/>
    <mergeCell ref="I502:L502"/>
    <mergeCell ref="M502:O502"/>
    <mergeCell ref="Q502:S502"/>
    <mergeCell ref="D501:F501"/>
    <mergeCell ref="G501:H501"/>
    <mergeCell ref="I501:L501"/>
    <mergeCell ref="M501:O501"/>
    <mergeCell ref="Q501:S501"/>
    <mergeCell ref="D500:F500"/>
    <mergeCell ref="G500:H500"/>
    <mergeCell ref="I500:L500"/>
    <mergeCell ref="M500:O500"/>
    <mergeCell ref="Q500:S500"/>
    <mergeCell ref="D499:F499"/>
    <mergeCell ref="G499:H499"/>
    <mergeCell ref="I499:L499"/>
    <mergeCell ref="M499:O499"/>
    <mergeCell ref="Q499:S499"/>
    <mergeCell ref="D498:F498"/>
    <mergeCell ref="G498:H498"/>
    <mergeCell ref="I498:L498"/>
    <mergeCell ref="M498:O498"/>
    <mergeCell ref="Q498:S498"/>
    <mergeCell ref="D497:F497"/>
    <mergeCell ref="G497:H497"/>
    <mergeCell ref="I497:L497"/>
    <mergeCell ref="M497:O497"/>
    <mergeCell ref="Q497:S497"/>
    <mergeCell ref="D496:F496"/>
    <mergeCell ref="G496:H496"/>
    <mergeCell ref="I496:L496"/>
    <mergeCell ref="M496:O496"/>
    <mergeCell ref="Q496:S496"/>
    <mergeCell ref="D495:F495"/>
    <mergeCell ref="G495:H495"/>
    <mergeCell ref="I495:L495"/>
    <mergeCell ref="M495:O495"/>
    <mergeCell ref="Q495:S495"/>
    <mergeCell ref="D494:F494"/>
    <mergeCell ref="G494:H494"/>
    <mergeCell ref="I494:L494"/>
    <mergeCell ref="M494:O494"/>
    <mergeCell ref="Q494:S494"/>
    <mergeCell ref="D493:F493"/>
    <mergeCell ref="G493:H493"/>
    <mergeCell ref="I493:L493"/>
    <mergeCell ref="M493:O493"/>
    <mergeCell ref="Q493:S493"/>
    <mergeCell ref="D492:F492"/>
    <mergeCell ref="G492:H492"/>
    <mergeCell ref="I492:L492"/>
    <mergeCell ref="M492:O492"/>
    <mergeCell ref="Q492:S492"/>
    <mergeCell ref="D491:F491"/>
    <mergeCell ref="G491:H491"/>
    <mergeCell ref="I491:L491"/>
    <mergeCell ref="M491:O491"/>
    <mergeCell ref="Q491:S491"/>
    <mergeCell ref="D490:F490"/>
    <mergeCell ref="G490:H490"/>
    <mergeCell ref="I490:L490"/>
    <mergeCell ref="M490:O490"/>
    <mergeCell ref="Q490:S490"/>
    <mergeCell ref="D489:F489"/>
    <mergeCell ref="G489:H489"/>
    <mergeCell ref="I489:L489"/>
    <mergeCell ref="M489:O489"/>
    <mergeCell ref="Q489:S489"/>
    <mergeCell ref="D488:F488"/>
    <mergeCell ref="G488:H488"/>
    <mergeCell ref="I488:L488"/>
    <mergeCell ref="M488:O488"/>
    <mergeCell ref="Q488:S488"/>
    <mergeCell ref="D487:F487"/>
    <mergeCell ref="G487:H487"/>
    <mergeCell ref="I487:L487"/>
    <mergeCell ref="M487:O487"/>
    <mergeCell ref="Q487:S487"/>
    <mergeCell ref="D486:F486"/>
    <mergeCell ref="G486:H486"/>
    <mergeCell ref="I486:L486"/>
    <mergeCell ref="M486:O486"/>
    <mergeCell ref="Q486:S486"/>
    <mergeCell ref="D485:F485"/>
    <mergeCell ref="G485:H485"/>
    <mergeCell ref="I485:L485"/>
    <mergeCell ref="M485:O485"/>
    <mergeCell ref="Q485:S485"/>
    <mergeCell ref="D484:F484"/>
    <mergeCell ref="G484:H484"/>
    <mergeCell ref="I484:L484"/>
    <mergeCell ref="M484:O484"/>
    <mergeCell ref="Q484:S484"/>
    <mergeCell ref="D483:F483"/>
    <mergeCell ref="G483:H483"/>
    <mergeCell ref="I483:L483"/>
    <mergeCell ref="M483:O483"/>
    <mergeCell ref="Q483:S483"/>
    <mergeCell ref="D482:F482"/>
    <mergeCell ref="G482:H482"/>
    <mergeCell ref="I482:L482"/>
    <mergeCell ref="M482:O482"/>
    <mergeCell ref="Q482:S482"/>
    <mergeCell ref="D481:F481"/>
    <mergeCell ref="G481:H481"/>
    <mergeCell ref="I481:L481"/>
    <mergeCell ref="M481:O481"/>
    <mergeCell ref="Q481:S481"/>
    <mergeCell ref="D480:F480"/>
    <mergeCell ref="G480:H480"/>
    <mergeCell ref="I480:L480"/>
    <mergeCell ref="M480:O480"/>
    <mergeCell ref="Q480:S480"/>
    <mergeCell ref="D479:F479"/>
    <mergeCell ref="G479:H479"/>
    <mergeCell ref="I479:L479"/>
    <mergeCell ref="M479:O479"/>
    <mergeCell ref="Q479:S479"/>
    <mergeCell ref="D478:F478"/>
    <mergeCell ref="G478:H478"/>
    <mergeCell ref="I478:L478"/>
    <mergeCell ref="M478:O478"/>
    <mergeCell ref="Q478:S478"/>
    <mergeCell ref="D477:F477"/>
    <mergeCell ref="G477:H477"/>
    <mergeCell ref="I477:L477"/>
    <mergeCell ref="M477:O477"/>
    <mergeCell ref="Q477:S477"/>
    <mergeCell ref="D476:F476"/>
    <mergeCell ref="G476:H476"/>
    <mergeCell ref="I476:L476"/>
    <mergeCell ref="M476:O476"/>
    <mergeCell ref="Q476:S476"/>
    <mergeCell ref="D475:F475"/>
    <mergeCell ref="G475:H475"/>
    <mergeCell ref="I475:L475"/>
    <mergeCell ref="M475:O475"/>
    <mergeCell ref="Q475:S475"/>
    <mergeCell ref="D474:F474"/>
    <mergeCell ref="G474:H474"/>
    <mergeCell ref="I474:L474"/>
    <mergeCell ref="M474:O474"/>
    <mergeCell ref="Q474:S474"/>
    <mergeCell ref="D473:F473"/>
    <mergeCell ref="G473:H473"/>
    <mergeCell ref="I473:L473"/>
    <mergeCell ref="M473:O473"/>
    <mergeCell ref="Q473:S473"/>
    <mergeCell ref="D472:F472"/>
    <mergeCell ref="G472:H472"/>
    <mergeCell ref="I472:L472"/>
    <mergeCell ref="M472:O472"/>
    <mergeCell ref="Q472:S472"/>
    <mergeCell ref="D471:F471"/>
    <mergeCell ref="G471:H471"/>
    <mergeCell ref="I471:L471"/>
    <mergeCell ref="M471:O471"/>
    <mergeCell ref="Q471:S471"/>
    <mergeCell ref="D470:F470"/>
    <mergeCell ref="G470:H470"/>
    <mergeCell ref="I470:L470"/>
    <mergeCell ref="M470:O470"/>
    <mergeCell ref="Q470:S470"/>
    <mergeCell ref="D469:F469"/>
    <mergeCell ref="G469:H469"/>
    <mergeCell ref="I469:L469"/>
    <mergeCell ref="M469:O469"/>
    <mergeCell ref="Q469:S469"/>
    <mergeCell ref="D468:F468"/>
    <mergeCell ref="G468:H468"/>
    <mergeCell ref="I468:L468"/>
    <mergeCell ref="M468:O468"/>
    <mergeCell ref="Q468:S468"/>
    <mergeCell ref="D467:F467"/>
    <mergeCell ref="G467:H467"/>
    <mergeCell ref="I467:L467"/>
    <mergeCell ref="M467:O467"/>
    <mergeCell ref="Q467:S467"/>
    <mergeCell ref="D466:F466"/>
    <mergeCell ref="G466:H466"/>
    <mergeCell ref="I466:L466"/>
    <mergeCell ref="M466:O466"/>
    <mergeCell ref="Q466:S466"/>
    <mergeCell ref="D465:F465"/>
    <mergeCell ref="G465:H465"/>
    <mergeCell ref="I465:L465"/>
    <mergeCell ref="M465:O465"/>
    <mergeCell ref="Q465:S465"/>
    <mergeCell ref="D464:F464"/>
    <mergeCell ref="G464:H464"/>
    <mergeCell ref="I464:L464"/>
    <mergeCell ref="M464:O464"/>
    <mergeCell ref="Q464:S464"/>
    <mergeCell ref="D463:F463"/>
    <mergeCell ref="G463:H463"/>
    <mergeCell ref="I463:L463"/>
    <mergeCell ref="M463:O463"/>
    <mergeCell ref="Q463:S463"/>
    <mergeCell ref="D462:F462"/>
    <mergeCell ref="G462:H462"/>
    <mergeCell ref="I462:L462"/>
    <mergeCell ref="M462:O462"/>
    <mergeCell ref="Q462:S462"/>
    <mergeCell ref="D461:F461"/>
    <mergeCell ref="G461:H461"/>
    <mergeCell ref="I461:L461"/>
    <mergeCell ref="M461:O461"/>
    <mergeCell ref="Q461:S461"/>
    <mergeCell ref="D460:F460"/>
    <mergeCell ref="G460:H460"/>
    <mergeCell ref="I460:L460"/>
    <mergeCell ref="M460:O460"/>
    <mergeCell ref="Q460:S460"/>
    <mergeCell ref="D459:F459"/>
    <mergeCell ref="G459:H459"/>
    <mergeCell ref="I459:L459"/>
    <mergeCell ref="M459:O459"/>
    <mergeCell ref="Q459:S459"/>
    <mergeCell ref="D458:F458"/>
    <mergeCell ref="G458:H458"/>
    <mergeCell ref="I458:L458"/>
    <mergeCell ref="M458:O458"/>
    <mergeCell ref="Q458:S458"/>
    <mergeCell ref="D457:F457"/>
    <mergeCell ref="G457:H457"/>
    <mergeCell ref="I457:L457"/>
    <mergeCell ref="M457:O457"/>
    <mergeCell ref="Q457:S457"/>
    <mergeCell ref="D456:F456"/>
    <mergeCell ref="G456:H456"/>
    <mergeCell ref="I456:L456"/>
    <mergeCell ref="M456:O456"/>
    <mergeCell ref="Q456:S456"/>
    <mergeCell ref="D455:F455"/>
    <mergeCell ref="G455:H455"/>
    <mergeCell ref="I455:L455"/>
    <mergeCell ref="M455:O455"/>
    <mergeCell ref="Q455:S455"/>
    <mergeCell ref="D454:F454"/>
    <mergeCell ref="G454:H454"/>
    <mergeCell ref="I454:L454"/>
    <mergeCell ref="M454:O454"/>
    <mergeCell ref="Q454:S454"/>
    <mergeCell ref="D453:F453"/>
    <mergeCell ref="G453:H453"/>
    <mergeCell ref="I453:L453"/>
    <mergeCell ref="M453:O453"/>
    <mergeCell ref="Q453:S453"/>
    <mergeCell ref="D452:F452"/>
    <mergeCell ref="G452:H452"/>
    <mergeCell ref="I452:L452"/>
    <mergeCell ref="M452:O452"/>
    <mergeCell ref="Q452:S452"/>
    <mergeCell ref="D451:F451"/>
    <mergeCell ref="G451:H451"/>
    <mergeCell ref="I451:L451"/>
    <mergeCell ref="M451:O451"/>
    <mergeCell ref="Q451:S451"/>
    <mergeCell ref="D450:F450"/>
    <mergeCell ref="G450:H450"/>
    <mergeCell ref="I450:L450"/>
    <mergeCell ref="M450:O450"/>
    <mergeCell ref="Q450:S450"/>
    <mergeCell ref="D449:F449"/>
    <mergeCell ref="G449:H449"/>
    <mergeCell ref="I449:L449"/>
    <mergeCell ref="M449:O449"/>
    <mergeCell ref="Q449:S449"/>
    <mergeCell ref="D448:F448"/>
    <mergeCell ref="G448:H448"/>
    <mergeCell ref="I448:L448"/>
    <mergeCell ref="M448:O448"/>
    <mergeCell ref="Q448:S448"/>
    <mergeCell ref="D447:F447"/>
    <mergeCell ref="G447:H447"/>
    <mergeCell ref="I447:L447"/>
    <mergeCell ref="M447:O447"/>
    <mergeCell ref="Q447:S447"/>
    <mergeCell ref="D446:F446"/>
    <mergeCell ref="G446:H446"/>
    <mergeCell ref="I446:L446"/>
    <mergeCell ref="M446:O446"/>
    <mergeCell ref="Q446:S446"/>
    <mergeCell ref="D445:F445"/>
    <mergeCell ref="G445:H445"/>
    <mergeCell ref="I445:L445"/>
    <mergeCell ref="M445:O445"/>
    <mergeCell ref="Q445:S445"/>
    <mergeCell ref="D444:F444"/>
    <mergeCell ref="G444:H444"/>
    <mergeCell ref="I444:L444"/>
    <mergeCell ref="M444:O444"/>
    <mergeCell ref="Q444:S444"/>
    <mergeCell ref="D443:F443"/>
    <mergeCell ref="G443:H443"/>
    <mergeCell ref="I443:L443"/>
    <mergeCell ref="M443:O443"/>
    <mergeCell ref="Q443:S443"/>
    <mergeCell ref="D442:F442"/>
    <mergeCell ref="G442:H442"/>
    <mergeCell ref="I442:L442"/>
    <mergeCell ref="M442:O442"/>
    <mergeCell ref="Q442:S442"/>
    <mergeCell ref="D441:F441"/>
    <mergeCell ref="G441:H441"/>
    <mergeCell ref="I441:L441"/>
    <mergeCell ref="M441:O441"/>
    <mergeCell ref="Q441:S441"/>
    <mergeCell ref="D440:F440"/>
    <mergeCell ref="G440:H440"/>
    <mergeCell ref="I440:L440"/>
    <mergeCell ref="M440:O440"/>
    <mergeCell ref="Q440:S440"/>
    <mergeCell ref="D439:F439"/>
    <mergeCell ref="G439:H439"/>
    <mergeCell ref="I439:L439"/>
    <mergeCell ref="M439:O439"/>
    <mergeCell ref="Q439:S439"/>
    <mergeCell ref="D438:F438"/>
    <mergeCell ref="G438:H438"/>
    <mergeCell ref="I438:L438"/>
    <mergeCell ref="M438:O438"/>
    <mergeCell ref="Q438:S438"/>
    <mergeCell ref="D437:F437"/>
    <mergeCell ref="G437:H437"/>
    <mergeCell ref="I437:L437"/>
    <mergeCell ref="M437:O437"/>
    <mergeCell ref="Q437:S437"/>
    <mergeCell ref="D436:F436"/>
    <mergeCell ref="G436:H436"/>
    <mergeCell ref="I436:L436"/>
    <mergeCell ref="M436:O436"/>
    <mergeCell ref="Q436:S436"/>
    <mergeCell ref="D435:F435"/>
    <mergeCell ref="G435:H435"/>
    <mergeCell ref="I435:L435"/>
    <mergeCell ref="M435:O435"/>
    <mergeCell ref="Q435:S435"/>
    <mergeCell ref="D434:F434"/>
    <mergeCell ref="G434:H434"/>
    <mergeCell ref="I434:L434"/>
    <mergeCell ref="M434:O434"/>
    <mergeCell ref="Q434:S434"/>
    <mergeCell ref="D433:F433"/>
    <mergeCell ref="G433:H433"/>
    <mergeCell ref="I433:L433"/>
    <mergeCell ref="M433:O433"/>
    <mergeCell ref="Q433:S433"/>
    <mergeCell ref="D432:F432"/>
    <mergeCell ref="G432:H432"/>
    <mergeCell ref="I432:L432"/>
    <mergeCell ref="M432:O432"/>
    <mergeCell ref="Q432:S432"/>
    <mergeCell ref="D431:F431"/>
    <mergeCell ref="G431:H431"/>
    <mergeCell ref="I431:L431"/>
    <mergeCell ref="M431:O431"/>
    <mergeCell ref="Q431:S431"/>
    <mergeCell ref="D430:F430"/>
    <mergeCell ref="G430:H430"/>
    <mergeCell ref="I430:L430"/>
    <mergeCell ref="M430:O430"/>
    <mergeCell ref="Q430:S430"/>
    <mergeCell ref="D429:F429"/>
    <mergeCell ref="G429:H429"/>
    <mergeCell ref="I429:L429"/>
    <mergeCell ref="M429:O429"/>
    <mergeCell ref="Q429:S429"/>
    <mergeCell ref="D428:F428"/>
    <mergeCell ref="G428:H428"/>
    <mergeCell ref="I428:L428"/>
    <mergeCell ref="M428:O428"/>
    <mergeCell ref="Q428:S428"/>
    <mergeCell ref="D427:F427"/>
    <mergeCell ref="G427:H427"/>
    <mergeCell ref="I427:L427"/>
    <mergeCell ref="M427:O427"/>
    <mergeCell ref="Q427:S427"/>
    <mergeCell ref="D426:F426"/>
    <mergeCell ref="G426:H426"/>
    <mergeCell ref="I426:L426"/>
    <mergeCell ref="M426:O426"/>
    <mergeCell ref="Q426:S426"/>
    <mergeCell ref="D425:F425"/>
    <mergeCell ref="G425:H425"/>
    <mergeCell ref="I425:L425"/>
    <mergeCell ref="M425:O425"/>
    <mergeCell ref="Q425:S425"/>
    <mergeCell ref="D424:F424"/>
    <mergeCell ref="G424:H424"/>
    <mergeCell ref="I424:L424"/>
    <mergeCell ref="M424:O424"/>
    <mergeCell ref="Q424:S424"/>
    <mergeCell ref="D423:F423"/>
    <mergeCell ref="G423:H423"/>
    <mergeCell ref="I423:L423"/>
    <mergeCell ref="M423:O423"/>
    <mergeCell ref="Q423:S423"/>
    <mergeCell ref="D422:F422"/>
    <mergeCell ref="G422:H422"/>
    <mergeCell ref="I422:L422"/>
    <mergeCell ref="M422:O422"/>
    <mergeCell ref="Q422:S422"/>
    <mergeCell ref="D421:F421"/>
    <mergeCell ref="G421:H421"/>
    <mergeCell ref="I421:L421"/>
    <mergeCell ref="M421:O421"/>
    <mergeCell ref="Q421:S421"/>
    <mergeCell ref="D420:F420"/>
    <mergeCell ref="G420:H420"/>
    <mergeCell ref="I420:L420"/>
    <mergeCell ref="M420:O420"/>
    <mergeCell ref="Q420:S420"/>
    <mergeCell ref="D419:F419"/>
    <mergeCell ref="G419:H419"/>
    <mergeCell ref="I419:L419"/>
    <mergeCell ref="M419:O419"/>
    <mergeCell ref="Q419:S419"/>
    <mergeCell ref="D418:F418"/>
    <mergeCell ref="G418:H418"/>
    <mergeCell ref="I418:L418"/>
    <mergeCell ref="M418:O418"/>
    <mergeCell ref="Q418:S418"/>
    <mergeCell ref="D417:F417"/>
    <mergeCell ref="G417:H417"/>
    <mergeCell ref="I417:L417"/>
    <mergeCell ref="M417:O417"/>
    <mergeCell ref="Q417:S417"/>
    <mergeCell ref="D416:F416"/>
    <mergeCell ref="G416:H416"/>
    <mergeCell ref="I416:L416"/>
    <mergeCell ref="M416:O416"/>
    <mergeCell ref="Q416:S416"/>
    <mergeCell ref="D415:F415"/>
    <mergeCell ref="G415:H415"/>
    <mergeCell ref="I415:L415"/>
    <mergeCell ref="M415:O415"/>
    <mergeCell ref="Q415:S415"/>
    <mergeCell ref="D414:F414"/>
    <mergeCell ref="G414:H414"/>
    <mergeCell ref="I414:L414"/>
    <mergeCell ref="M414:O414"/>
    <mergeCell ref="Q414:S414"/>
    <mergeCell ref="D413:F413"/>
    <mergeCell ref="G413:H413"/>
    <mergeCell ref="I413:L413"/>
    <mergeCell ref="M413:O413"/>
    <mergeCell ref="Q413:S413"/>
    <mergeCell ref="D412:F412"/>
    <mergeCell ref="G412:H412"/>
    <mergeCell ref="I412:L412"/>
    <mergeCell ref="M412:O412"/>
    <mergeCell ref="Q412:S412"/>
    <mergeCell ref="D411:F411"/>
    <mergeCell ref="G411:H411"/>
    <mergeCell ref="I411:L411"/>
    <mergeCell ref="M411:O411"/>
    <mergeCell ref="Q411:S411"/>
    <mergeCell ref="D410:F410"/>
    <mergeCell ref="G410:H410"/>
    <mergeCell ref="I410:L410"/>
    <mergeCell ref="M410:O410"/>
    <mergeCell ref="Q410:S410"/>
    <mergeCell ref="D409:F409"/>
    <mergeCell ref="G409:H409"/>
    <mergeCell ref="I409:L409"/>
    <mergeCell ref="M409:O409"/>
    <mergeCell ref="Q409:S409"/>
    <mergeCell ref="D408:F408"/>
    <mergeCell ref="G408:H408"/>
    <mergeCell ref="I408:L408"/>
    <mergeCell ref="M408:O408"/>
    <mergeCell ref="Q408:S408"/>
    <mergeCell ref="D407:F407"/>
    <mergeCell ref="G407:H407"/>
    <mergeCell ref="I407:L407"/>
    <mergeCell ref="M407:O407"/>
    <mergeCell ref="Q407:S407"/>
    <mergeCell ref="D406:F406"/>
    <mergeCell ref="G406:H406"/>
    <mergeCell ref="I406:L406"/>
    <mergeCell ref="M406:O406"/>
    <mergeCell ref="Q406:S406"/>
    <mergeCell ref="I404:L404"/>
    <mergeCell ref="M404:O404"/>
    <mergeCell ref="Q404:S404"/>
    <mergeCell ref="D405:F405"/>
    <mergeCell ref="G405:H405"/>
    <mergeCell ref="I405:L405"/>
    <mergeCell ref="M405:O405"/>
    <mergeCell ref="Q405:S405"/>
    <mergeCell ref="D402:F402"/>
    <mergeCell ref="G402:H402"/>
    <mergeCell ref="D403:F403"/>
    <mergeCell ref="G403:H403"/>
    <mergeCell ref="D404:F404"/>
    <mergeCell ref="G404:H404"/>
    <mergeCell ref="D399:F399"/>
    <mergeCell ref="G399:H399"/>
    <mergeCell ref="D400:F400"/>
    <mergeCell ref="G400:H400"/>
    <mergeCell ref="D401:F401"/>
    <mergeCell ref="G401:H401"/>
    <mergeCell ref="D396:F396"/>
    <mergeCell ref="G396:H396"/>
    <mergeCell ref="D397:F397"/>
    <mergeCell ref="G397:H397"/>
    <mergeCell ref="D398:F398"/>
    <mergeCell ref="G398:H398"/>
    <mergeCell ref="D393:F393"/>
    <mergeCell ref="G393:H393"/>
    <mergeCell ref="D394:F394"/>
    <mergeCell ref="G394:H394"/>
    <mergeCell ref="D395:F395"/>
    <mergeCell ref="G395:H395"/>
    <mergeCell ref="D390:F390"/>
    <mergeCell ref="G390:H390"/>
    <mergeCell ref="D391:F391"/>
    <mergeCell ref="G391:H391"/>
    <mergeCell ref="D392:F392"/>
    <mergeCell ref="G392:H392"/>
    <mergeCell ref="D387:F387"/>
    <mergeCell ref="G387:H387"/>
    <mergeCell ref="D388:F388"/>
    <mergeCell ref="G388:H388"/>
    <mergeCell ref="D389:F389"/>
    <mergeCell ref="G389:H389"/>
    <mergeCell ref="D384:F384"/>
    <mergeCell ref="G384:H384"/>
    <mergeCell ref="D385:F385"/>
    <mergeCell ref="G385:H385"/>
    <mergeCell ref="D386:F386"/>
    <mergeCell ref="G386:H386"/>
    <mergeCell ref="D381:F381"/>
    <mergeCell ref="G381:H381"/>
    <mergeCell ref="D382:F382"/>
    <mergeCell ref="G382:H382"/>
    <mergeCell ref="D383:F383"/>
    <mergeCell ref="G383:H383"/>
    <mergeCell ref="D378:F378"/>
    <mergeCell ref="G378:H378"/>
    <mergeCell ref="D379:F379"/>
    <mergeCell ref="G379:H379"/>
    <mergeCell ref="D380:F380"/>
    <mergeCell ref="G380:H380"/>
    <mergeCell ref="D375:F375"/>
    <mergeCell ref="G375:H375"/>
    <mergeCell ref="D376:F376"/>
    <mergeCell ref="G376:H376"/>
    <mergeCell ref="D377:F377"/>
    <mergeCell ref="G377:H377"/>
    <mergeCell ref="D372:F372"/>
    <mergeCell ref="G372:H372"/>
    <mergeCell ref="D373:F373"/>
    <mergeCell ref="G373:H373"/>
    <mergeCell ref="D374:F374"/>
    <mergeCell ref="G374:H374"/>
    <mergeCell ref="D369:F369"/>
    <mergeCell ref="G369:H369"/>
    <mergeCell ref="D370:F370"/>
    <mergeCell ref="G370:H370"/>
    <mergeCell ref="D371:F371"/>
    <mergeCell ref="G371:H371"/>
    <mergeCell ref="D366:F366"/>
    <mergeCell ref="G366:H366"/>
    <mergeCell ref="D367:F367"/>
    <mergeCell ref="G367:H367"/>
    <mergeCell ref="D368:F368"/>
    <mergeCell ref="G368:H368"/>
    <mergeCell ref="D363:F363"/>
    <mergeCell ref="G363:H363"/>
    <mergeCell ref="D364:F364"/>
    <mergeCell ref="G364:H364"/>
    <mergeCell ref="D365:F365"/>
    <mergeCell ref="G365:H365"/>
    <mergeCell ref="D360:F360"/>
    <mergeCell ref="G360:H360"/>
    <mergeCell ref="D361:F361"/>
    <mergeCell ref="G361:H361"/>
    <mergeCell ref="D362:F362"/>
    <mergeCell ref="G362:H362"/>
    <mergeCell ref="D357:F357"/>
    <mergeCell ref="G357:H357"/>
    <mergeCell ref="D358:F358"/>
    <mergeCell ref="G358:H358"/>
    <mergeCell ref="D359:F359"/>
    <mergeCell ref="G359:H359"/>
    <mergeCell ref="D354:F354"/>
    <mergeCell ref="G354:H354"/>
    <mergeCell ref="D355:F355"/>
    <mergeCell ref="G355:H355"/>
    <mergeCell ref="D356:F356"/>
    <mergeCell ref="G356:H356"/>
    <mergeCell ref="D351:F351"/>
    <mergeCell ref="G351:H351"/>
    <mergeCell ref="D352:F352"/>
    <mergeCell ref="G352:H352"/>
    <mergeCell ref="D353:F353"/>
    <mergeCell ref="G353:H353"/>
    <mergeCell ref="D348:F348"/>
    <mergeCell ref="G348:H348"/>
    <mergeCell ref="D349:F349"/>
    <mergeCell ref="G349:H349"/>
    <mergeCell ref="D350:F350"/>
    <mergeCell ref="G350:H350"/>
    <mergeCell ref="D345:F345"/>
    <mergeCell ref="G345:H345"/>
    <mergeCell ref="D346:F346"/>
    <mergeCell ref="G346:H346"/>
    <mergeCell ref="D347:F347"/>
    <mergeCell ref="G347:H347"/>
    <mergeCell ref="D342:F342"/>
    <mergeCell ref="G342:H342"/>
    <mergeCell ref="D343:F343"/>
    <mergeCell ref="G343:H343"/>
    <mergeCell ref="D344:F344"/>
    <mergeCell ref="G344:H344"/>
    <mergeCell ref="D339:F339"/>
    <mergeCell ref="G339:H339"/>
    <mergeCell ref="D340:F340"/>
    <mergeCell ref="G340:H340"/>
    <mergeCell ref="D341:F341"/>
    <mergeCell ref="G341:H341"/>
    <mergeCell ref="D336:F336"/>
    <mergeCell ref="G336:H336"/>
    <mergeCell ref="D337:F337"/>
    <mergeCell ref="G337:H337"/>
    <mergeCell ref="D338:F338"/>
    <mergeCell ref="G338:H338"/>
    <mergeCell ref="D333:F333"/>
    <mergeCell ref="G333:H333"/>
    <mergeCell ref="D334:F334"/>
    <mergeCell ref="G334:H334"/>
    <mergeCell ref="D335:F335"/>
    <mergeCell ref="G335:H335"/>
    <mergeCell ref="D330:F330"/>
    <mergeCell ref="G330:H330"/>
    <mergeCell ref="D331:F331"/>
    <mergeCell ref="G331:H331"/>
    <mergeCell ref="D332:F332"/>
    <mergeCell ref="G332:H332"/>
    <mergeCell ref="D327:F327"/>
    <mergeCell ref="G327:H327"/>
    <mergeCell ref="D328:F328"/>
    <mergeCell ref="G328:H328"/>
    <mergeCell ref="D329:F329"/>
    <mergeCell ref="G329:H329"/>
    <mergeCell ref="D324:F324"/>
    <mergeCell ref="G324:H324"/>
    <mergeCell ref="D325:F325"/>
    <mergeCell ref="G325:H325"/>
    <mergeCell ref="D326:F326"/>
    <mergeCell ref="G326:H326"/>
    <mergeCell ref="D321:F321"/>
    <mergeCell ref="G321:H321"/>
    <mergeCell ref="D322:F322"/>
    <mergeCell ref="G322:H322"/>
    <mergeCell ref="D323:F323"/>
    <mergeCell ref="G323:H323"/>
    <mergeCell ref="D318:F318"/>
    <mergeCell ref="G318:H318"/>
    <mergeCell ref="D319:F319"/>
    <mergeCell ref="G319:H319"/>
    <mergeCell ref="D320:F320"/>
    <mergeCell ref="G320:H320"/>
    <mergeCell ref="D315:F315"/>
    <mergeCell ref="G315:H315"/>
    <mergeCell ref="D316:F316"/>
    <mergeCell ref="G316:H316"/>
    <mergeCell ref="D317:F317"/>
    <mergeCell ref="G317:H317"/>
    <mergeCell ref="D312:F312"/>
    <mergeCell ref="G312:H312"/>
    <mergeCell ref="D313:F313"/>
    <mergeCell ref="G313:H313"/>
    <mergeCell ref="D314:F314"/>
    <mergeCell ref="G314:H314"/>
    <mergeCell ref="D309:F309"/>
    <mergeCell ref="G309:H309"/>
    <mergeCell ref="D310:F310"/>
    <mergeCell ref="G310:H310"/>
    <mergeCell ref="D311:F311"/>
    <mergeCell ref="G311:H311"/>
    <mergeCell ref="D306:F306"/>
    <mergeCell ref="G306:H306"/>
    <mergeCell ref="D307:F307"/>
    <mergeCell ref="G307:H307"/>
    <mergeCell ref="D308:F308"/>
    <mergeCell ref="G308:H308"/>
    <mergeCell ref="D303:F303"/>
    <mergeCell ref="G303:H303"/>
    <mergeCell ref="D304:F304"/>
    <mergeCell ref="G304:H304"/>
    <mergeCell ref="D305:F305"/>
    <mergeCell ref="G305:H305"/>
    <mergeCell ref="D300:F300"/>
    <mergeCell ref="G300:H300"/>
    <mergeCell ref="D301:F301"/>
    <mergeCell ref="G301:H301"/>
    <mergeCell ref="D302:F302"/>
    <mergeCell ref="G302:H302"/>
    <mergeCell ref="D297:F297"/>
    <mergeCell ref="G297:H297"/>
    <mergeCell ref="D298:F298"/>
    <mergeCell ref="G298:H298"/>
    <mergeCell ref="D299:F299"/>
    <mergeCell ref="G299:H299"/>
    <mergeCell ref="D294:F294"/>
    <mergeCell ref="G294:H294"/>
    <mergeCell ref="D295:F295"/>
    <mergeCell ref="G295:H295"/>
    <mergeCell ref="D296:F296"/>
    <mergeCell ref="G296:H296"/>
    <mergeCell ref="D291:F291"/>
    <mergeCell ref="G291:H291"/>
    <mergeCell ref="D292:F292"/>
    <mergeCell ref="G292:H292"/>
    <mergeCell ref="D293:F293"/>
    <mergeCell ref="G293:H293"/>
    <mergeCell ref="D288:F288"/>
    <mergeCell ref="G288:H288"/>
    <mergeCell ref="D289:F289"/>
    <mergeCell ref="G289:H289"/>
    <mergeCell ref="D290:F290"/>
    <mergeCell ref="G290:H290"/>
    <mergeCell ref="D285:F285"/>
    <mergeCell ref="G285:H285"/>
    <mergeCell ref="D286:F286"/>
    <mergeCell ref="G286:H286"/>
    <mergeCell ref="D287:F287"/>
    <mergeCell ref="G287:H287"/>
    <mergeCell ref="D282:F282"/>
    <mergeCell ref="G282:H282"/>
    <mergeCell ref="D283:F283"/>
    <mergeCell ref="G283:H283"/>
    <mergeCell ref="D284:F284"/>
    <mergeCell ref="G284:H284"/>
    <mergeCell ref="D279:F279"/>
    <mergeCell ref="G279:H279"/>
    <mergeCell ref="D280:F280"/>
    <mergeCell ref="G280:H280"/>
    <mergeCell ref="D281:F281"/>
    <mergeCell ref="G281:H281"/>
    <mergeCell ref="D276:F276"/>
    <mergeCell ref="G276:H276"/>
    <mergeCell ref="D277:F277"/>
    <mergeCell ref="G277:H277"/>
    <mergeCell ref="D278:F278"/>
    <mergeCell ref="G278:H278"/>
    <mergeCell ref="D273:F273"/>
    <mergeCell ref="G273:H273"/>
    <mergeCell ref="D274:F274"/>
    <mergeCell ref="G274:H274"/>
    <mergeCell ref="D275:F275"/>
    <mergeCell ref="G275:H275"/>
    <mergeCell ref="D270:F270"/>
    <mergeCell ref="G270:H270"/>
    <mergeCell ref="D271:F271"/>
    <mergeCell ref="G271:H271"/>
    <mergeCell ref="D272:F272"/>
    <mergeCell ref="G272:H272"/>
    <mergeCell ref="D267:F267"/>
    <mergeCell ref="G267:H267"/>
    <mergeCell ref="D268:F268"/>
    <mergeCell ref="G268:H268"/>
    <mergeCell ref="D269:F269"/>
    <mergeCell ref="G269:H269"/>
    <mergeCell ref="D264:F264"/>
    <mergeCell ref="G264:H264"/>
    <mergeCell ref="D265:F265"/>
    <mergeCell ref="G265:H265"/>
    <mergeCell ref="D266:F266"/>
    <mergeCell ref="G266:H266"/>
    <mergeCell ref="D261:F261"/>
    <mergeCell ref="G261:H261"/>
    <mergeCell ref="D262:F262"/>
    <mergeCell ref="G262:H262"/>
    <mergeCell ref="D263:F263"/>
    <mergeCell ref="G263:H263"/>
    <mergeCell ref="D258:F258"/>
    <mergeCell ref="G258:H258"/>
    <mergeCell ref="D259:F259"/>
    <mergeCell ref="G259:H259"/>
    <mergeCell ref="D260:F260"/>
    <mergeCell ref="G260:H260"/>
    <mergeCell ref="D255:F255"/>
    <mergeCell ref="G255:H255"/>
    <mergeCell ref="D256:F256"/>
    <mergeCell ref="G256:H256"/>
    <mergeCell ref="D257:F257"/>
    <mergeCell ref="G257:H257"/>
    <mergeCell ref="D252:F252"/>
    <mergeCell ref="G252:H252"/>
    <mergeCell ref="D253:F253"/>
    <mergeCell ref="G253:H253"/>
    <mergeCell ref="D254:F254"/>
    <mergeCell ref="G254:H254"/>
    <mergeCell ref="D249:F249"/>
    <mergeCell ref="G249:H249"/>
    <mergeCell ref="D250:F250"/>
    <mergeCell ref="G250:H250"/>
    <mergeCell ref="D251:F251"/>
    <mergeCell ref="G251:H251"/>
    <mergeCell ref="D246:F246"/>
    <mergeCell ref="G246:H246"/>
    <mergeCell ref="D247:F247"/>
    <mergeCell ref="G247:H247"/>
    <mergeCell ref="D248:F248"/>
    <mergeCell ref="G248:H248"/>
    <mergeCell ref="D243:F243"/>
    <mergeCell ref="G243:H243"/>
    <mergeCell ref="D244:F244"/>
    <mergeCell ref="G244:H244"/>
    <mergeCell ref="D245:F245"/>
    <mergeCell ref="G245:H245"/>
    <mergeCell ref="D240:F240"/>
    <mergeCell ref="G240:H240"/>
    <mergeCell ref="D241:F241"/>
    <mergeCell ref="G241:H241"/>
    <mergeCell ref="D242:F242"/>
    <mergeCell ref="G242:H242"/>
    <mergeCell ref="D237:F237"/>
    <mergeCell ref="G237:H237"/>
    <mergeCell ref="D238:F238"/>
    <mergeCell ref="G238:H238"/>
    <mergeCell ref="D239:F239"/>
    <mergeCell ref="G239:H239"/>
    <mergeCell ref="D234:F234"/>
    <mergeCell ref="G234:H234"/>
    <mergeCell ref="D235:F235"/>
    <mergeCell ref="G235:H235"/>
    <mergeCell ref="D236:F236"/>
    <mergeCell ref="G236:H236"/>
    <mergeCell ref="D231:F231"/>
    <mergeCell ref="G231:H231"/>
    <mergeCell ref="D232:F232"/>
    <mergeCell ref="G232:H232"/>
    <mergeCell ref="D233:F233"/>
    <mergeCell ref="G233:H233"/>
    <mergeCell ref="D228:F228"/>
    <mergeCell ref="G228:H228"/>
    <mergeCell ref="D229:F229"/>
    <mergeCell ref="G229:H229"/>
    <mergeCell ref="D230:F230"/>
    <mergeCell ref="G230:H230"/>
    <mergeCell ref="D225:F225"/>
    <mergeCell ref="G225:H225"/>
    <mergeCell ref="D226:F226"/>
    <mergeCell ref="G226:H226"/>
    <mergeCell ref="D227:F227"/>
    <mergeCell ref="G227:H227"/>
    <mergeCell ref="D222:F222"/>
    <mergeCell ref="G222:H222"/>
    <mergeCell ref="D223:F223"/>
    <mergeCell ref="G223:H223"/>
    <mergeCell ref="D224:F224"/>
    <mergeCell ref="G224:H224"/>
    <mergeCell ref="D219:F219"/>
    <mergeCell ref="G219:H219"/>
    <mergeCell ref="D220:F220"/>
    <mergeCell ref="G220:H220"/>
    <mergeCell ref="D221:F221"/>
    <mergeCell ref="G221:H221"/>
    <mergeCell ref="D216:F216"/>
    <mergeCell ref="G216:H216"/>
    <mergeCell ref="D217:F217"/>
    <mergeCell ref="G217:H217"/>
    <mergeCell ref="D218:F218"/>
    <mergeCell ref="G218:H218"/>
    <mergeCell ref="D213:F213"/>
    <mergeCell ref="G213:H213"/>
    <mergeCell ref="D214:F214"/>
    <mergeCell ref="G214:H214"/>
    <mergeCell ref="D215:F215"/>
    <mergeCell ref="G215:H215"/>
    <mergeCell ref="D210:F210"/>
    <mergeCell ref="G210:H210"/>
    <mergeCell ref="D211:F211"/>
    <mergeCell ref="G211:H211"/>
    <mergeCell ref="D212:F212"/>
    <mergeCell ref="G212:H212"/>
    <mergeCell ref="D207:F207"/>
    <mergeCell ref="G207:H207"/>
    <mergeCell ref="D208:F208"/>
    <mergeCell ref="G208:H208"/>
    <mergeCell ref="D209:F209"/>
    <mergeCell ref="G209:H209"/>
    <mergeCell ref="D204:F204"/>
    <mergeCell ref="G204:H204"/>
    <mergeCell ref="D205:F205"/>
    <mergeCell ref="G205:H205"/>
    <mergeCell ref="D206:F206"/>
    <mergeCell ref="G206:H206"/>
    <mergeCell ref="D201:F201"/>
    <mergeCell ref="G201:H201"/>
    <mergeCell ref="D202:F202"/>
    <mergeCell ref="G202:H202"/>
    <mergeCell ref="D203:F203"/>
    <mergeCell ref="G203:H203"/>
    <mergeCell ref="D198:F198"/>
    <mergeCell ref="G198:H198"/>
    <mergeCell ref="D199:F199"/>
    <mergeCell ref="G199:H199"/>
    <mergeCell ref="D200:F200"/>
    <mergeCell ref="G200:H200"/>
    <mergeCell ref="D195:F195"/>
    <mergeCell ref="G195:H195"/>
    <mergeCell ref="D196:F196"/>
    <mergeCell ref="G196:H196"/>
    <mergeCell ref="D197:F197"/>
    <mergeCell ref="G197:H197"/>
    <mergeCell ref="D192:F192"/>
    <mergeCell ref="G192:H192"/>
    <mergeCell ref="D193:F193"/>
    <mergeCell ref="G193:H193"/>
    <mergeCell ref="D194:F194"/>
    <mergeCell ref="G194:H194"/>
    <mergeCell ref="D189:F189"/>
    <mergeCell ref="G189:H189"/>
    <mergeCell ref="D190:F190"/>
    <mergeCell ref="G190:H190"/>
    <mergeCell ref="D191:F191"/>
    <mergeCell ref="G191:H191"/>
    <mergeCell ref="D186:F186"/>
    <mergeCell ref="G186:H186"/>
    <mergeCell ref="D187:F187"/>
    <mergeCell ref="G187:H187"/>
    <mergeCell ref="D188:F188"/>
    <mergeCell ref="G188:H188"/>
    <mergeCell ref="D183:F183"/>
    <mergeCell ref="G183:H183"/>
    <mergeCell ref="D184:F184"/>
    <mergeCell ref="G184:H184"/>
    <mergeCell ref="D185:F185"/>
    <mergeCell ref="G185:H185"/>
    <mergeCell ref="D180:F180"/>
    <mergeCell ref="G180:H180"/>
    <mergeCell ref="D181:F181"/>
    <mergeCell ref="G181:H181"/>
    <mergeCell ref="D182:F182"/>
    <mergeCell ref="G182:H182"/>
    <mergeCell ref="D177:F177"/>
    <mergeCell ref="G177:H177"/>
    <mergeCell ref="D178:F178"/>
    <mergeCell ref="G178:H178"/>
    <mergeCell ref="D179:F179"/>
    <mergeCell ref="G179:H179"/>
    <mergeCell ref="D174:F174"/>
    <mergeCell ref="G174:H174"/>
    <mergeCell ref="D175:F175"/>
    <mergeCell ref="G175:H175"/>
    <mergeCell ref="D176:F176"/>
    <mergeCell ref="G176:H176"/>
    <mergeCell ref="D171:F171"/>
    <mergeCell ref="G171:H171"/>
    <mergeCell ref="D172:F172"/>
    <mergeCell ref="G172:H172"/>
    <mergeCell ref="D173:F173"/>
    <mergeCell ref="G173:H173"/>
    <mergeCell ref="D168:F168"/>
    <mergeCell ref="G168:H168"/>
    <mergeCell ref="D169:F169"/>
    <mergeCell ref="G169:H169"/>
    <mergeCell ref="D170:F170"/>
    <mergeCell ref="G170:H170"/>
    <mergeCell ref="D165:F165"/>
    <mergeCell ref="G165:H165"/>
    <mergeCell ref="D166:F166"/>
    <mergeCell ref="G166:H166"/>
    <mergeCell ref="D167:F167"/>
    <mergeCell ref="G167:H167"/>
    <mergeCell ref="D162:F162"/>
    <mergeCell ref="G162:H162"/>
    <mergeCell ref="D163:F163"/>
    <mergeCell ref="G163:H163"/>
    <mergeCell ref="D164:F164"/>
    <mergeCell ref="G164:H164"/>
    <mergeCell ref="D159:F159"/>
    <mergeCell ref="G159:H159"/>
    <mergeCell ref="D160:F160"/>
    <mergeCell ref="G160:H160"/>
    <mergeCell ref="D161:F161"/>
    <mergeCell ref="G161:H161"/>
    <mergeCell ref="D156:F156"/>
    <mergeCell ref="G156:H156"/>
    <mergeCell ref="D157:F157"/>
    <mergeCell ref="G157:H157"/>
    <mergeCell ref="D158:F158"/>
    <mergeCell ref="G158:H158"/>
    <mergeCell ref="D153:F153"/>
    <mergeCell ref="G153:H153"/>
    <mergeCell ref="D154:F154"/>
    <mergeCell ref="G154:H154"/>
    <mergeCell ref="D155:F155"/>
    <mergeCell ref="G155:H155"/>
    <mergeCell ref="D150:F150"/>
    <mergeCell ref="G150:H150"/>
    <mergeCell ref="D151:F151"/>
    <mergeCell ref="G151:H151"/>
    <mergeCell ref="D152:F152"/>
    <mergeCell ref="G152:H152"/>
    <mergeCell ref="D147:F147"/>
    <mergeCell ref="G147:H147"/>
    <mergeCell ref="D148:F148"/>
    <mergeCell ref="G148:H148"/>
    <mergeCell ref="D149:F149"/>
    <mergeCell ref="G149:H149"/>
    <mergeCell ref="D144:F144"/>
    <mergeCell ref="G144:H144"/>
    <mergeCell ref="D145:F145"/>
    <mergeCell ref="G145:H145"/>
    <mergeCell ref="D146:F146"/>
    <mergeCell ref="G146:H146"/>
    <mergeCell ref="D141:F141"/>
    <mergeCell ref="G141:H141"/>
    <mergeCell ref="D142:F142"/>
    <mergeCell ref="G142:H142"/>
    <mergeCell ref="D143:F143"/>
    <mergeCell ref="G143:H143"/>
    <mergeCell ref="D138:F138"/>
    <mergeCell ref="G138:H138"/>
    <mergeCell ref="D139:F139"/>
    <mergeCell ref="G139:H139"/>
    <mergeCell ref="D140:F140"/>
    <mergeCell ref="G140:H140"/>
    <mergeCell ref="D135:F135"/>
    <mergeCell ref="G135:H135"/>
    <mergeCell ref="D136:F136"/>
    <mergeCell ref="G136:H136"/>
    <mergeCell ref="D137:F137"/>
    <mergeCell ref="G137:H137"/>
    <mergeCell ref="D132:F132"/>
    <mergeCell ref="G132:H132"/>
    <mergeCell ref="D133:F133"/>
    <mergeCell ref="G133:H133"/>
    <mergeCell ref="D134:F134"/>
    <mergeCell ref="G134:H134"/>
    <mergeCell ref="D129:F129"/>
    <mergeCell ref="G129:H129"/>
    <mergeCell ref="D130:F130"/>
    <mergeCell ref="G130:H130"/>
    <mergeCell ref="D131:F131"/>
    <mergeCell ref="G131:H131"/>
    <mergeCell ref="D126:F126"/>
    <mergeCell ref="G126:H126"/>
    <mergeCell ref="D127:F127"/>
    <mergeCell ref="G127:H127"/>
    <mergeCell ref="D128:F128"/>
    <mergeCell ref="G128:H128"/>
    <mergeCell ref="D123:F123"/>
    <mergeCell ref="G123:H123"/>
    <mergeCell ref="D124:F124"/>
    <mergeCell ref="G124:H124"/>
    <mergeCell ref="D125:F125"/>
    <mergeCell ref="G125:H125"/>
    <mergeCell ref="D120:F120"/>
    <mergeCell ref="G120:H120"/>
    <mergeCell ref="D121:F121"/>
    <mergeCell ref="G121:H121"/>
    <mergeCell ref="D122:F122"/>
    <mergeCell ref="G122:H122"/>
    <mergeCell ref="D117:F117"/>
    <mergeCell ref="G117:H117"/>
    <mergeCell ref="D118:F118"/>
    <mergeCell ref="G118:H118"/>
    <mergeCell ref="D119:F119"/>
    <mergeCell ref="G119:H119"/>
    <mergeCell ref="D114:F114"/>
    <mergeCell ref="G114:H114"/>
    <mergeCell ref="D115:F115"/>
    <mergeCell ref="G115:H115"/>
    <mergeCell ref="D116:F116"/>
    <mergeCell ref="G116:H116"/>
    <mergeCell ref="D111:F111"/>
    <mergeCell ref="G111:H111"/>
    <mergeCell ref="D112:F112"/>
    <mergeCell ref="G112:H112"/>
    <mergeCell ref="D113:F113"/>
    <mergeCell ref="G113:H113"/>
    <mergeCell ref="D108:F108"/>
    <mergeCell ref="G108:H108"/>
    <mergeCell ref="D109:F109"/>
    <mergeCell ref="G109:H109"/>
    <mergeCell ref="D110:F110"/>
    <mergeCell ref="G110:H110"/>
    <mergeCell ref="D105:F105"/>
    <mergeCell ref="G105:H105"/>
    <mergeCell ref="D106:F106"/>
    <mergeCell ref="G106:H106"/>
    <mergeCell ref="D107:F107"/>
    <mergeCell ref="G107:H107"/>
    <mergeCell ref="D102:F102"/>
    <mergeCell ref="G102:H102"/>
    <mergeCell ref="D103:F103"/>
    <mergeCell ref="G103:H103"/>
    <mergeCell ref="D104:F104"/>
    <mergeCell ref="G104:H104"/>
    <mergeCell ref="D99:F99"/>
    <mergeCell ref="G99:H99"/>
    <mergeCell ref="D100:F100"/>
    <mergeCell ref="G100:H100"/>
    <mergeCell ref="D101:F101"/>
    <mergeCell ref="G101:H101"/>
    <mergeCell ref="D96:F96"/>
    <mergeCell ref="G96:H96"/>
    <mergeCell ref="D97:F97"/>
    <mergeCell ref="G97:H97"/>
    <mergeCell ref="D98:F98"/>
    <mergeCell ref="G98:H98"/>
    <mergeCell ref="D93:F93"/>
    <mergeCell ref="G93:H93"/>
    <mergeCell ref="D94:F94"/>
    <mergeCell ref="G94:H94"/>
    <mergeCell ref="D95:F95"/>
    <mergeCell ref="G95:H95"/>
    <mergeCell ref="D90:F90"/>
    <mergeCell ref="G90:H90"/>
    <mergeCell ref="D91:F91"/>
    <mergeCell ref="G91:H91"/>
    <mergeCell ref="D92:F92"/>
    <mergeCell ref="G92:H92"/>
    <mergeCell ref="D87:F87"/>
    <mergeCell ref="G87:H87"/>
    <mergeCell ref="D88:F88"/>
    <mergeCell ref="G88:H88"/>
    <mergeCell ref="D89:F89"/>
    <mergeCell ref="G89:H89"/>
    <mergeCell ref="D84:F84"/>
    <mergeCell ref="G84:H84"/>
    <mergeCell ref="D85:F85"/>
    <mergeCell ref="G85:H85"/>
    <mergeCell ref="D86:F86"/>
    <mergeCell ref="G86:H86"/>
    <mergeCell ref="D81:F81"/>
    <mergeCell ref="G81:H81"/>
    <mergeCell ref="D82:F82"/>
    <mergeCell ref="G82:H82"/>
    <mergeCell ref="D83:F83"/>
    <mergeCell ref="G83:H83"/>
    <mergeCell ref="D78:F78"/>
    <mergeCell ref="G78:H78"/>
    <mergeCell ref="D79:F79"/>
    <mergeCell ref="G79:H79"/>
    <mergeCell ref="D80:F80"/>
    <mergeCell ref="G80:H80"/>
    <mergeCell ref="D75:F75"/>
    <mergeCell ref="G75:H75"/>
    <mergeCell ref="D76:F76"/>
    <mergeCell ref="G76:H76"/>
    <mergeCell ref="D77:F77"/>
    <mergeCell ref="G77:H77"/>
    <mergeCell ref="D72:F72"/>
    <mergeCell ref="G72:H72"/>
    <mergeCell ref="D73:F73"/>
    <mergeCell ref="G73:H73"/>
    <mergeCell ref="D74:F74"/>
    <mergeCell ref="G74:H74"/>
    <mergeCell ref="D69:F69"/>
    <mergeCell ref="G69:H69"/>
    <mergeCell ref="D70:F70"/>
    <mergeCell ref="G70:H70"/>
    <mergeCell ref="D71:F71"/>
    <mergeCell ref="G71:H71"/>
    <mergeCell ref="D66:F66"/>
    <mergeCell ref="G66:H66"/>
    <mergeCell ref="D67:F67"/>
    <mergeCell ref="G67:H67"/>
    <mergeCell ref="D68:F68"/>
    <mergeCell ref="G68:H68"/>
    <mergeCell ref="D63:F63"/>
    <mergeCell ref="G63:H63"/>
    <mergeCell ref="D64:F64"/>
    <mergeCell ref="G64:H64"/>
    <mergeCell ref="D65:F65"/>
    <mergeCell ref="G65:H65"/>
    <mergeCell ref="D60:F60"/>
    <mergeCell ref="G60:H60"/>
    <mergeCell ref="D61:F61"/>
    <mergeCell ref="G61:H61"/>
    <mergeCell ref="D62:F62"/>
    <mergeCell ref="G62:H62"/>
    <mergeCell ref="D57:F57"/>
    <mergeCell ref="G57:H57"/>
    <mergeCell ref="D58:F58"/>
    <mergeCell ref="G58:H58"/>
    <mergeCell ref="D59:F59"/>
    <mergeCell ref="G59:H59"/>
    <mergeCell ref="D54:F54"/>
    <mergeCell ref="G54:H54"/>
    <mergeCell ref="D55:F55"/>
    <mergeCell ref="G55:H55"/>
    <mergeCell ref="D56:F56"/>
    <mergeCell ref="G56:H56"/>
    <mergeCell ref="D51:F51"/>
    <mergeCell ref="G51:H51"/>
    <mergeCell ref="D52:F52"/>
    <mergeCell ref="G52:H52"/>
    <mergeCell ref="D53:F53"/>
    <mergeCell ref="G53:H53"/>
    <mergeCell ref="D48:F48"/>
    <mergeCell ref="G48:H48"/>
    <mergeCell ref="D49:F49"/>
    <mergeCell ref="G49:H49"/>
    <mergeCell ref="D50:F50"/>
    <mergeCell ref="G50:H50"/>
    <mergeCell ref="D45:F45"/>
    <mergeCell ref="G45:H45"/>
    <mergeCell ref="D46:F46"/>
    <mergeCell ref="G46:H46"/>
    <mergeCell ref="D47:F47"/>
    <mergeCell ref="G47:H47"/>
    <mergeCell ref="D42:F42"/>
    <mergeCell ref="G42:H42"/>
    <mergeCell ref="D43:F43"/>
    <mergeCell ref="G43:H43"/>
    <mergeCell ref="D44:F44"/>
    <mergeCell ref="G44:H44"/>
    <mergeCell ref="D39:F39"/>
    <mergeCell ref="G39:H39"/>
    <mergeCell ref="D40:F40"/>
    <mergeCell ref="G40:H40"/>
    <mergeCell ref="D41:F41"/>
    <mergeCell ref="G41:H41"/>
    <mergeCell ref="D36:F36"/>
    <mergeCell ref="G36:H36"/>
    <mergeCell ref="D37:F37"/>
    <mergeCell ref="G37:H37"/>
    <mergeCell ref="D38:F38"/>
    <mergeCell ref="G38:H38"/>
    <mergeCell ref="G23:H23"/>
    <mergeCell ref="D18:F18"/>
    <mergeCell ref="G18:H18"/>
    <mergeCell ref="D19:F19"/>
    <mergeCell ref="G19:H19"/>
    <mergeCell ref="D20:F20"/>
    <mergeCell ref="G20:H20"/>
    <mergeCell ref="D33:F33"/>
    <mergeCell ref="G33:H33"/>
    <mergeCell ref="D34:F34"/>
    <mergeCell ref="G34:H34"/>
    <mergeCell ref="D35:F35"/>
    <mergeCell ref="G35:H35"/>
    <mergeCell ref="D30:F30"/>
    <mergeCell ref="G30:H30"/>
    <mergeCell ref="D31:F31"/>
    <mergeCell ref="G31:H31"/>
    <mergeCell ref="D32:F32"/>
    <mergeCell ref="G32:H32"/>
    <mergeCell ref="D27:F27"/>
    <mergeCell ref="G27:H27"/>
    <mergeCell ref="D28:F28"/>
    <mergeCell ref="G28:H28"/>
    <mergeCell ref="D29:F29"/>
    <mergeCell ref="G29:H29"/>
    <mergeCell ref="Q403:S403"/>
    <mergeCell ref="D5:F5"/>
    <mergeCell ref="G5:H5"/>
    <mergeCell ref="D6:F6"/>
    <mergeCell ref="G6:H6"/>
    <mergeCell ref="D7:F7"/>
    <mergeCell ref="G7:H7"/>
    <mergeCell ref="D8:F8"/>
    <mergeCell ref="G8:H8"/>
    <mergeCell ref="D9:F9"/>
    <mergeCell ref="G9:H9"/>
    <mergeCell ref="D10:F10"/>
    <mergeCell ref="G10:H10"/>
    <mergeCell ref="D11:F11"/>
    <mergeCell ref="G11:H11"/>
    <mergeCell ref="D12:F12"/>
    <mergeCell ref="Q398:S398"/>
    <mergeCell ref="Q399:S399"/>
    <mergeCell ref="Q400:S400"/>
    <mergeCell ref="Q401:S401"/>
    <mergeCell ref="Q402:S402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Q393:S393"/>
    <mergeCell ref="Q394:S394"/>
    <mergeCell ref="Q395:S395"/>
    <mergeCell ref="Q396:S396"/>
    <mergeCell ref="Q397:S397"/>
    <mergeCell ref="Q388:S388"/>
    <mergeCell ref="Q389:S389"/>
    <mergeCell ref="Q390:S390"/>
    <mergeCell ref="Q391:S391"/>
    <mergeCell ref="Q392:S392"/>
    <mergeCell ref="Q383:S383"/>
    <mergeCell ref="Q384:S384"/>
    <mergeCell ref="Q385:S385"/>
    <mergeCell ref="Q386:S386"/>
    <mergeCell ref="Q387:S387"/>
    <mergeCell ref="Q378:S378"/>
    <mergeCell ref="Q379:S379"/>
    <mergeCell ref="Q380:S380"/>
    <mergeCell ref="Q381:S381"/>
    <mergeCell ref="Q382:S382"/>
    <mergeCell ref="Q373:S373"/>
    <mergeCell ref="Q374:S374"/>
    <mergeCell ref="Q375:S375"/>
    <mergeCell ref="Q376:S376"/>
    <mergeCell ref="Q377:S377"/>
    <mergeCell ref="Q368:S368"/>
    <mergeCell ref="Q369:S369"/>
    <mergeCell ref="Q370:S370"/>
    <mergeCell ref="Q371:S371"/>
    <mergeCell ref="Q372:S372"/>
    <mergeCell ref="Q363:S363"/>
    <mergeCell ref="Q364:S364"/>
    <mergeCell ref="Q365:S365"/>
    <mergeCell ref="Q366:S366"/>
    <mergeCell ref="Q367:S367"/>
    <mergeCell ref="Q358:S358"/>
    <mergeCell ref="Q359:S359"/>
    <mergeCell ref="Q360:S360"/>
    <mergeCell ref="Q361:S361"/>
    <mergeCell ref="Q362:S362"/>
    <mergeCell ref="Q353:S353"/>
    <mergeCell ref="Q354:S354"/>
    <mergeCell ref="Q355:S355"/>
    <mergeCell ref="Q356:S356"/>
    <mergeCell ref="Q357:S357"/>
    <mergeCell ref="Q348:S348"/>
    <mergeCell ref="Q349:S349"/>
    <mergeCell ref="Q350:S350"/>
    <mergeCell ref="Q351:S351"/>
    <mergeCell ref="Q352:S352"/>
    <mergeCell ref="Q343:S343"/>
    <mergeCell ref="Q344:S344"/>
    <mergeCell ref="Q345:S345"/>
    <mergeCell ref="Q346:S346"/>
    <mergeCell ref="Q347:S347"/>
    <mergeCell ref="Q338:S338"/>
    <mergeCell ref="Q339:S339"/>
    <mergeCell ref="Q340:S340"/>
    <mergeCell ref="Q341:S341"/>
    <mergeCell ref="Q342:S342"/>
    <mergeCell ref="Q333:S333"/>
    <mergeCell ref="Q334:S334"/>
    <mergeCell ref="Q335:S335"/>
    <mergeCell ref="Q336:S336"/>
    <mergeCell ref="Q337:S337"/>
    <mergeCell ref="Q328:S328"/>
    <mergeCell ref="Q329:S329"/>
    <mergeCell ref="Q330:S330"/>
    <mergeCell ref="Q331:S331"/>
    <mergeCell ref="Q332:S332"/>
    <mergeCell ref="Q323:S323"/>
    <mergeCell ref="Q324:S324"/>
    <mergeCell ref="Q325:S325"/>
    <mergeCell ref="Q326:S326"/>
    <mergeCell ref="Q327:S327"/>
    <mergeCell ref="Q318:S318"/>
    <mergeCell ref="Q319:S319"/>
    <mergeCell ref="Q320:S320"/>
    <mergeCell ref="Q321:S321"/>
    <mergeCell ref="Q322:S322"/>
    <mergeCell ref="Q313:S313"/>
    <mergeCell ref="Q314:S314"/>
    <mergeCell ref="Q315:S315"/>
    <mergeCell ref="Q316:S316"/>
    <mergeCell ref="Q317:S317"/>
    <mergeCell ref="Q308:S308"/>
    <mergeCell ref="Q309:S309"/>
    <mergeCell ref="Q310:S310"/>
    <mergeCell ref="Q311:S311"/>
    <mergeCell ref="Q312:S312"/>
    <mergeCell ref="Q303:S303"/>
    <mergeCell ref="Q304:S304"/>
    <mergeCell ref="Q305:S305"/>
    <mergeCell ref="Q306:S306"/>
    <mergeCell ref="Q307:S307"/>
    <mergeCell ref="Q298:S298"/>
    <mergeCell ref="Q299:S299"/>
    <mergeCell ref="Q300:S300"/>
    <mergeCell ref="Q301:S301"/>
    <mergeCell ref="Q302:S302"/>
    <mergeCell ref="Q293:S293"/>
    <mergeCell ref="Q294:S294"/>
    <mergeCell ref="Q295:S295"/>
    <mergeCell ref="Q296:S296"/>
    <mergeCell ref="Q297:S297"/>
    <mergeCell ref="Q288:S288"/>
    <mergeCell ref="Q289:S289"/>
    <mergeCell ref="Q290:S290"/>
    <mergeCell ref="Q291:S291"/>
    <mergeCell ref="Q292:S292"/>
    <mergeCell ref="Q283:S283"/>
    <mergeCell ref="Q284:S284"/>
    <mergeCell ref="Q285:S285"/>
    <mergeCell ref="Q286:S286"/>
    <mergeCell ref="Q287:S287"/>
    <mergeCell ref="Q278:S278"/>
    <mergeCell ref="Q279:S279"/>
    <mergeCell ref="Q280:S280"/>
    <mergeCell ref="Q281:S281"/>
    <mergeCell ref="Q282:S282"/>
    <mergeCell ref="Q273:S273"/>
    <mergeCell ref="Q274:S274"/>
    <mergeCell ref="Q275:S275"/>
    <mergeCell ref="Q276:S276"/>
    <mergeCell ref="Q277:S277"/>
    <mergeCell ref="Q268:S268"/>
    <mergeCell ref="Q269:S269"/>
    <mergeCell ref="Q270:S270"/>
    <mergeCell ref="Q271:S271"/>
    <mergeCell ref="Q272:S272"/>
    <mergeCell ref="Q263:S263"/>
    <mergeCell ref="Q264:S264"/>
    <mergeCell ref="Q265:S265"/>
    <mergeCell ref="Q266:S266"/>
    <mergeCell ref="Q267:S267"/>
    <mergeCell ref="Q258:S258"/>
    <mergeCell ref="Q259:S259"/>
    <mergeCell ref="Q260:S260"/>
    <mergeCell ref="Q261:S261"/>
    <mergeCell ref="Q262:S262"/>
    <mergeCell ref="Q253:S253"/>
    <mergeCell ref="Q254:S254"/>
    <mergeCell ref="Q255:S255"/>
    <mergeCell ref="Q256:S256"/>
    <mergeCell ref="Q257:S257"/>
    <mergeCell ref="Q248:S248"/>
    <mergeCell ref="Q249:S249"/>
    <mergeCell ref="Q250:S250"/>
    <mergeCell ref="Q251:S251"/>
    <mergeCell ref="Q252:S252"/>
    <mergeCell ref="Q243:S243"/>
    <mergeCell ref="Q244:S244"/>
    <mergeCell ref="Q245:S245"/>
    <mergeCell ref="Q246:S246"/>
    <mergeCell ref="Q247:S247"/>
    <mergeCell ref="Q238:S238"/>
    <mergeCell ref="Q239:S239"/>
    <mergeCell ref="Q240:S240"/>
    <mergeCell ref="Q241:S241"/>
    <mergeCell ref="Q242:S242"/>
    <mergeCell ref="Q233:S233"/>
    <mergeCell ref="Q234:S234"/>
    <mergeCell ref="Q235:S235"/>
    <mergeCell ref="Q236:S236"/>
    <mergeCell ref="Q237:S237"/>
    <mergeCell ref="Q228:S228"/>
    <mergeCell ref="Q229:S229"/>
    <mergeCell ref="Q230:S230"/>
    <mergeCell ref="Q231:S231"/>
    <mergeCell ref="Q232:S232"/>
    <mergeCell ref="Q223:S223"/>
    <mergeCell ref="Q224:S224"/>
    <mergeCell ref="Q225:S225"/>
    <mergeCell ref="Q226:S226"/>
    <mergeCell ref="Q227:S227"/>
    <mergeCell ref="Q218:S218"/>
    <mergeCell ref="Q219:S219"/>
    <mergeCell ref="Q220:S220"/>
    <mergeCell ref="Q221:S221"/>
    <mergeCell ref="Q222:S222"/>
    <mergeCell ref="Q213:S213"/>
    <mergeCell ref="Q214:S214"/>
    <mergeCell ref="Q215:S215"/>
    <mergeCell ref="Q216:S216"/>
    <mergeCell ref="Q217:S217"/>
    <mergeCell ref="Q208:S208"/>
    <mergeCell ref="Q209:S209"/>
    <mergeCell ref="Q210:S210"/>
    <mergeCell ref="Q211:S211"/>
    <mergeCell ref="Q212:S212"/>
    <mergeCell ref="Q203:S203"/>
    <mergeCell ref="Q204:S204"/>
    <mergeCell ref="Q205:S205"/>
    <mergeCell ref="Q206:S206"/>
    <mergeCell ref="Q207:S207"/>
    <mergeCell ref="Q198:S198"/>
    <mergeCell ref="Q199:S199"/>
    <mergeCell ref="Q200:S200"/>
    <mergeCell ref="Q201:S201"/>
    <mergeCell ref="Q202:S202"/>
    <mergeCell ref="Q193:S193"/>
    <mergeCell ref="Q194:S194"/>
    <mergeCell ref="Q195:S195"/>
    <mergeCell ref="Q196:S196"/>
    <mergeCell ref="Q197:S197"/>
    <mergeCell ref="Q188:S188"/>
    <mergeCell ref="Q189:S189"/>
    <mergeCell ref="Q190:S190"/>
    <mergeCell ref="Q191:S191"/>
    <mergeCell ref="Q192:S192"/>
    <mergeCell ref="Q183:S183"/>
    <mergeCell ref="Q184:S184"/>
    <mergeCell ref="Q185:S185"/>
    <mergeCell ref="Q186:S186"/>
    <mergeCell ref="Q187:S187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58:S58"/>
    <mergeCell ref="Q59:S59"/>
    <mergeCell ref="Q60:S60"/>
    <mergeCell ref="Q61:S61"/>
    <mergeCell ref="Q62:S62"/>
    <mergeCell ref="Q53:S53"/>
    <mergeCell ref="Q54:S54"/>
    <mergeCell ref="Q55:S55"/>
    <mergeCell ref="Q56:S56"/>
    <mergeCell ref="Q57:S57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38:S38"/>
    <mergeCell ref="Q39:S39"/>
    <mergeCell ref="Q40:S40"/>
    <mergeCell ref="Q41:S41"/>
    <mergeCell ref="Q42:S42"/>
    <mergeCell ref="Q33:S33"/>
    <mergeCell ref="Q34:S34"/>
    <mergeCell ref="Q35:S35"/>
    <mergeCell ref="Q36:S36"/>
    <mergeCell ref="Q37:S37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M401:O401"/>
    <mergeCell ref="M402:O402"/>
    <mergeCell ref="M403:O403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M396:O396"/>
    <mergeCell ref="M397:O397"/>
    <mergeCell ref="M398:O398"/>
    <mergeCell ref="M399:O399"/>
    <mergeCell ref="M400:O400"/>
    <mergeCell ref="M391:O391"/>
    <mergeCell ref="M392:O392"/>
    <mergeCell ref="M393:O393"/>
    <mergeCell ref="M394:O394"/>
    <mergeCell ref="M395:O395"/>
    <mergeCell ref="M386:O386"/>
    <mergeCell ref="M387:O387"/>
    <mergeCell ref="M388:O388"/>
    <mergeCell ref="M389:O389"/>
    <mergeCell ref="M390:O390"/>
    <mergeCell ref="M381:O381"/>
    <mergeCell ref="M382:O382"/>
    <mergeCell ref="M383:O383"/>
    <mergeCell ref="M384:O384"/>
    <mergeCell ref="M385:O385"/>
    <mergeCell ref="M376:O376"/>
    <mergeCell ref="M377:O377"/>
    <mergeCell ref="M378:O378"/>
    <mergeCell ref="M379:O379"/>
    <mergeCell ref="M380:O380"/>
    <mergeCell ref="M371:O371"/>
    <mergeCell ref="M372:O372"/>
    <mergeCell ref="M373:O373"/>
    <mergeCell ref="M374:O374"/>
    <mergeCell ref="M375:O375"/>
    <mergeCell ref="M366:O366"/>
    <mergeCell ref="M367:O367"/>
    <mergeCell ref="M368:O368"/>
    <mergeCell ref="M369:O369"/>
    <mergeCell ref="M370:O370"/>
    <mergeCell ref="M361:O361"/>
    <mergeCell ref="M362:O362"/>
    <mergeCell ref="M363:O363"/>
    <mergeCell ref="M364:O364"/>
    <mergeCell ref="M365:O365"/>
    <mergeCell ref="M356:O356"/>
    <mergeCell ref="M357:O357"/>
    <mergeCell ref="M358:O358"/>
    <mergeCell ref="M359:O359"/>
    <mergeCell ref="M360:O360"/>
    <mergeCell ref="M351:O351"/>
    <mergeCell ref="M352:O352"/>
    <mergeCell ref="M353:O353"/>
    <mergeCell ref="M354:O354"/>
    <mergeCell ref="M355:O355"/>
    <mergeCell ref="M346:O346"/>
    <mergeCell ref="M347:O347"/>
    <mergeCell ref="M348:O348"/>
    <mergeCell ref="M349:O349"/>
    <mergeCell ref="M350:O350"/>
    <mergeCell ref="M341:O341"/>
    <mergeCell ref="M342:O342"/>
    <mergeCell ref="M343:O343"/>
    <mergeCell ref="M344:O344"/>
    <mergeCell ref="M345:O345"/>
    <mergeCell ref="M336:O336"/>
    <mergeCell ref="M337:O337"/>
    <mergeCell ref="M338:O338"/>
    <mergeCell ref="M339:O339"/>
    <mergeCell ref="M340:O340"/>
    <mergeCell ref="M331:O331"/>
    <mergeCell ref="M332:O332"/>
    <mergeCell ref="M333:O333"/>
    <mergeCell ref="M334:O334"/>
    <mergeCell ref="M335:O335"/>
    <mergeCell ref="M326:O326"/>
    <mergeCell ref="M327:O327"/>
    <mergeCell ref="M328:O328"/>
    <mergeCell ref="M329:O329"/>
    <mergeCell ref="M330:O330"/>
    <mergeCell ref="M321:O321"/>
    <mergeCell ref="M322:O322"/>
    <mergeCell ref="M323:O323"/>
    <mergeCell ref="M324:O324"/>
    <mergeCell ref="M325:O325"/>
    <mergeCell ref="M316:O316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15:O315"/>
    <mergeCell ref="M306:O306"/>
    <mergeCell ref="M307:O307"/>
    <mergeCell ref="M308:O308"/>
    <mergeCell ref="M309:O309"/>
    <mergeCell ref="M310:O310"/>
    <mergeCell ref="M301:O301"/>
    <mergeCell ref="M302:O302"/>
    <mergeCell ref="M303:O303"/>
    <mergeCell ref="M304:O304"/>
    <mergeCell ref="M305:O305"/>
    <mergeCell ref="M296:O296"/>
    <mergeCell ref="M297:O297"/>
    <mergeCell ref="M298:O298"/>
    <mergeCell ref="M299:O299"/>
    <mergeCell ref="M300:O300"/>
    <mergeCell ref="M291:O291"/>
    <mergeCell ref="M292:O292"/>
    <mergeCell ref="M293:O293"/>
    <mergeCell ref="M294:O294"/>
    <mergeCell ref="M295:O295"/>
    <mergeCell ref="M286:O286"/>
    <mergeCell ref="M287:O287"/>
    <mergeCell ref="M288:O288"/>
    <mergeCell ref="M289:O289"/>
    <mergeCell ref="M290:O290"/>
    <mergeCell ref="M281:O281"/>
    <mergeCell ref="M282:O282"/>
    <mergeCell ref="M283:O283"/>
    <mergeCell ref="M284:O284"/>
    <mergeCell ref="M285:O285"/>
    <mergeCell ref="M276:O276"/>
    <mergeCell ref="M277:O277"/>
    <mergeCell ref="M278:O278"/>
    <mergeCell ref="M279:O279"/>
    <mergeCell ref="M280:O280"/>
    <mergeCell ref="M271:O271"/>
    <mergeCell ref="M272:O272"/>
    <mergeCell ref="M273:O273"/>
    <mergeCell ref="M274:O274"/>
    <mergeCell ref="M275:O275"/>
    <mergeCell ref="M266:O266"/>
    <mergeCell ref="M267:O267"/>
    <mergeCell ref="M268:O268"/>
    <mergeCell ref="M269:O269"/>
    <mergeCell ref="M270:O270"/>
    <mergeCell ref="M261:O261"/>
    <mergeCell ref="M262:O262"/>
    <mergeCell ref="M263:O263"/>
    <mergeCell ref="M264:O264"/>
    <mergeCell ref="M265:O265"/>
    <mergeCell ref="M256:O256"/>
    <mergeCell ref="M257:O257"/>
    <mergeCell ref="M258:O258"/>
    <mergeCell ref="M259:O259"/>
    <mergeCell ref="M260:O260"/>
    <mergeCell ref="M251:O251"/>
    <mergeCell ref="M252:O252"/>
    <mergeCell ref="M253:O253"/>
    <mergeCell ref="M254:O254"/>
    <mergeCell ref="M255:O255"/>
    <mergeCell ref="M246:O246"/>
    <mergeCell ref="M247:O247"/>
    <mergeCell ref="M248:O248"/>
    <mergeCell ref="M249:O249"/>
    <mergeCell ref="M250:O250"/>
    <mergeCell ref="M241:O241"/>
    <mergeCell ref="M242:O242"/>
    <mergeCell ref="M243:O243"/>
    <mergeCell ref="M244:O244"/>
    <mergeCell ref="M245:O245"/>
    <mergeCell ref="M236:O236"/>
    <mergeCell ref="M237:O237"/>
    <mergeCell ref="M238:O238"/>
    <mergeCell ref="M239:O239"/>
    <mergeCell ref="M240:O240"/>
    <mergeCell ref="M231:O231"/>
    <mergeCell ref="M232:O232"/>
    <mergeCell ref="M233:O233"/>
    <mergeCell ref="M234:O234"/>
    <mergeCell ref="M235:O235"/>
    <mergeCell ref="M226:O226"/>
    <mergeCell ref="M227:O227"/>
    <mergeCell ref="M228:O228"/>
    <mergeCell ref="M229:O229"/>
    <mergeCell ref="M230:O230"/>
    <mergeCell ref="M221:O221"/>
    <mergeCell ref="M222:O222"/>
    <mergeCell ref="M223:O223"/>
    <mergeCell ref="M224:O224"/>
    <mergeCell ref="M225:O225"/>
    <mergeCell ref="M216:O216"/>
    <mergeCell ref="M217:O217"/>
    <mergeCell ref="M218:O218"/>
    <mergeCell ref="M219:O219"/>
    <mergeCell ref="M220:O220"/>
    <mergeCell ref="M211:O211"/>
    <mergeCell ref="M212:O212"/>
    <mergeCell ref="M213:O213"/>
    <mergeCell ref="M214:O214"/>
    <mergeCell ref="M215:O215"/>
    <mergeCell ref="M206:O206"/>
    <mergeCell ref="M207:O207"/>
    <mergeCell ref="M208:O208"/>
    <mergeCell ref="M209:O209"/>
    <mergeCell ref="M210:O210"/>
    <mergeCell ref="M201:O201"/>
    <mergeCell ref="M202:O202"/>
    <mergeCell ref="M203:O203"/>
    <mergeCell ref="M204:O204"/>
    <mergeCell ref="M205:O205"/>
    <mergeCell ref="M196:O196"/>
    <mergeCell ref="M197:O197"/>
    <mergeCell ref="M198:O198"/>
    <mergeCell ref="M199:O199"/>
    <mergeCell ref="M200:O200"/>
    <mergeCell ref="M191:O191"/>
    <mergeCell ref="M192:O192"/>
    <mergeCell ref="M193:O193"/>
    <mergeCell ref="M194:O194"/>
    <mergeCell ref="M195:O195"/>
    <mergeCell ref="M186:O186"/>
    <mergeCell ref="M187:O187"/>
    <mergeCell ref="M188:O188"/>
    <mergeCell ref="M189:O189"/>
    <mergeCell ref="M190:O190"/>
    <mergeCell ref="M181:O181"/>
    <mergeCell ref="M182:O182"/>
    <mergeCell ref="M183:O183"/>
    <mergeCell ref="M184:O184"/>
    <mergeCell ref="M185:O185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M161:O161"/>
    <mergeCell ref="M162:O162"/>
    <mergeCell ref="M163:O163"/>
    <mergeCell ref="M164:O164"/>
    <mergeCell ref="M165:O165"/>
    <mergeCell ref="M156:O156"/>
    <mergeCell ref="M157:O157"/>
    <mergeCell ref="M158:O158"/>
    <mergeCell ref="M159:O159"/>
    <mergeCell ref="M160:O160"/>
    <mergeCell ref="M151:O151"/>
    <mergeCell ref="M152:O152"/>
    <mergeCell ref="M153:O153"/>
    <mergeCell ref="M154:O154"/>
    <mergeCell ref="M155:O155"/>
    <mergeCell ref="M146:O146"/>
    <mergeCell ref="M147:O147"/>
    <mergeCell ref="M148:O148"/>
    <mergeCell ref="M149:O149"/>
    <mergeCell ref="M150:O150"/>
    <mergeCell ref="M141:O141"/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31:O131"/>
    <mergeCell ref="M132:O132"/>
    <mergeCell ref="M133:O133"/>
    <mergeCell ref="M134:O134"/>
    <mergeCell ref="M135:O135"/>
    <mergeCell ref="M126:O126"/>
    <mergeCell ref="M127:O127"/>
    <mergeCell ref="M128:O128"/>
    <mergeCell ref="M129:O129"/>
    <mergeCell ref="M130:O130"/>
    <mergeCell ref="M121:O121"/>
    <mergeCell ref="M122:O122"/>
    <mergeCell ref="M123:O123"/>
    <mergeCell ref="M124:O124"/>
    <mergeCell ref="M125:O125"/>
    <mergeCell ref="M116:O116"/>
    <mergeCell ref="M117:O117"/>
    <mergeCell ref="M118:O118"/>
    <mergeCell ref="M119:O119"/>
    <mergeCell ref="M120:O120"/>
    <mergeCell ref="M111:O111"/>
    <mergeCell ref="M112:O112"/>
    <mergeCell ref="M113:O113"/>
    <mergeCell ref="M114:O114"/>
    <mergeCell ref="M115:O115"/>
    <mergeCell ref="M106:O106"/>
    <mergeCell ref="M107:O107"/>
    <mergeCell ref="M108:O108"/>
    <mergeCell ref="M109:O109"/>
    <mergeCell ref="M110:O110"/>
    <mergeCell ref="M101:O101"/>
    <mergeCell ref="M102:O102"/>
    <mergeCell ref="M103:O103"/>
    <mergeCell ref="M104:O104"/>
    <mergeCell ref="M105:O105"/>
    <mergeCell ref="M96:O96"/>
    <mergeCell ref="M97:O97"/>
    <mergeCell ref="M98:O98"/>
    <mergeCell ref="M99:O99"/>
    <mergeCell ref="M100:O100"/>
    <mergeCell ref="M91:O91"/>
    <mergeCell ref="M92:O92"/>
    <mergeCell ref="M93:O93"/>
    <mergeCell ref="M94:O94"/>
    <mergeCell ref="M95:O95"/>
    <mergeCell ref="M86:O86"/>
    <mergeCell ref="M87:O87"/>
    <mergeCell ref="M88:O88"/>
    <mergeCell ref="M89:O89"/>
    <mergeCell ref="M90:O90"/>
    <mergeCell ref="M46:O46"/>
    <mergeCell ref="M47:O47"/>
    <mergeCell ref="M48:O48"/>
    <mergeCell ref="M49:O49"/>
    <mergeCell ref="M50:O50"/>
    <mergeCell ref="M81:O81"/>
    <mergeCell ref="M82:O82"/>
    <mergeCell ref="M83:O83"/>
    <mergeCell ref="M84:O84"/>
    <mergeCell ref="M85:O85"/>
    <mergeCell ref="M76:O76"/>
    <mergeCell ref="M77:O77"/>
    <mergeCell ref="M78:O78"/>
    <mergeCell ref="M79:O79"/>
    <mergeCell ref="M80:O8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13:O13"/>
    <mergeCell ref="M14:O14"/>
    <mergeCell ref="M15:O15"/>
    <mergeCell ref="M6:O6"/>
    <mergeCell ref="M7:O7"/>
    <mergeCell ref="M8:O8"/>
    <mergeCell ref="M9:O9"/>
    <mergeCell ref="M10:O10"/>
    <mergeCell ref="M41:O41"/>
    <mergeCell ref="M42:O42"/>
    <mergeCell ref="M43:O43"/>
    <mergeCell ref="M44:O44"/>
    <mergeCell ref="M45:O45"/>
    <mergeCell ref="M36:O36"/>
    <mergeCell ref="M37:O37"/>
    <mergeCell ref="M38:O38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I379:L379"/>
    <mergeCell ref="I380:L380"/>
    <mergeCell ref="I381:L381"/>
    <mergeCell ref="I382:L382"/>
    <mergeCell ref="I383:L383"/>
    <mergeCell ref="I374:L374"/>
    <mergeCell ref="I375:L375"/>
    <mergeCell ref="M21:O21"/>
    <mergeCell ref="M22:O22"/>
    <mergeCell ref="M23:O23"/>
    <mergeCell ref="M24:O24"/>
    <mergeCell ref="M25:O25"/>
    <mergeCell ref="M16:O16"/>
    <mergeCell ref="M17:O17"/>
    <mergeCell ref="M18:O18"/>
    <mergeCell ref="M19:O19"/>
    <mergeCell ref="M20:O20"/>
    <mergeCell ref="M61:O61"/>
    <mergeCell ref="M62:O62"/>
    <mergeCell ref="M63:O63"/>
    <mergeCell ref="M64:O64"/>
    <mergeCell ref="M65:O65"/>
    <mergeCell ref="M56:O56"/>
    <mergeCell ref="M57:O57"/>
    <mergeCell ref="M58:O58"/>
    <mergeCell ref="M59:O59"/>
    <mergeCell ref="M60:O60"/>
    <mergeCell ref="M51:O51"/>
    <mergeCell ref="M52:O52"/>
    <mergeCell ref="M53:O53"/>
    <mergeCell ref="M54:O54"/>
    <mergeCell ref="M55:O55"/>
    <mergeCell ref="I399:L399"/>
    <mergeCell ref="I400:L400"/>
    <mergeCell ref="I401:L401"/>
    <mergeCell ref="I402:L402"/>
    <mergeCell ref="I403:L403"/>
    <mergeCell ref="I394:L394"/>
    <mergeCell ref="I395:L395"/>
    <mergeCell ref="I396:L396"/>
    <mergeCell ref="I397:L397"/>
    <mergeCell ref="I398:L398"/>
    <mergeCell ref="I389:L389"/>
    <mergeCell ref="I390:L390"/>
    <mergeCell ref="I391:L391"/>
    <mergeCell ref="I392:L392"/>
    <mergeCell ref="I393:L393"/>
    <mergeCell ref="I384:L384"/>
    <mergeCell ref="I385:L385"/>
    <mergeCell ref="I386:L386"/>
    <mergeCell ref="I387:L387"/>
    <mergeCell ref="I388:L388"/>
    <mergeCell ref="I376:L376"/>
    <mergeCell ref="I377:L377"/>
    <mergeCell ref="I378:L378"/>
    <mergeCell ref="I369:L369"/>
    <mergeCell ref="I370:L370"/>
    <mergeCell ref="I371:L371"/>
    <mergeCell ref="I372:L372"/>
    <mergeCell ref="I373:L373"/>
    <mergeCell ref="I364:L364"/>
    <mergeCell ref="I365:L365"/>
    <mergeCell ref="I366:L366"/>
    <mergeCell ref="I367:L367"/>
    <mergeCell ref="I368:L368"/>
    <mergeCell ref="I359:L359"/>
    <mergeCell ref="I360:L360"/>
    <mergeCell ref="I361:L361"/>
    <mergeCell ref="I362:L362"/>
    <mergeCell ref="I363:L363"/>
    <mergeCell ref="I354:L354"/>
    <mergeCell ref="I355:L355"/>
    <mergeCell ref="I356:L356"/>
    <mergeCell ref="I357:L357"/>
    <mergeCell ref="I358:L358"/>
    <mergeCell ref="I349:L349"/>
    <mergeCell ref="I350:L350"/>
    <mergeCell ref="I351:L351"/>
    <mergeCell ref="I352:L352"/>
    <mergeCell ref="I353:L353"/>
    <mergeCell ref="I344:L344"/>
    <mergeCell ref="I345:L345"/>
    <mergeCell ref="I346:L346"/>
    <mergeCell ref="I347:L347"/>
    <mergeCell ref="I348:L348"/>
    <mergeCell ref="I339:L339"/>
    <mergeCell ref="I340:L340"/>
    <mergeCell ref="I341:L341"/>
    <mergeCell ref="I342:L342"/>
    <mergeCell ref="I343:L343"/>
    <mergeCell ref="I334:L334"/>
    <mergeCell ref="I335:L335"/>
    <mergeCell ref="I336:L336"/>
    <mergeCell ref="I337:L337"/>
    <mergeCell ref="I338:L338"/>
    <mergeCell ref="I329:L329"/>
    <mergeCell ref="I330:L330"/>
    <mergeCell ref="I331:L331"/>
    <mergeCell ref="I332:L332"/>
    <mergeCell ref="I333:L333"/>
    <mergeCell ref="I324:L324"/>
    <mergeCell ref="I325:L325"/>
    <mergeCell ref="I326:L326"/>
    <mergeCell ref="I327:L327"/>
    <mergeCell ref="I328:L328"/>
    <mergeCell ref="I319:L319"/>
    <mergeCell ref="I320:L320"/>
    <mergeCell ref="I321:L321"/>
    <mergeCell ref="I322:L322"/>
    <mergeCell ref="I323:L323"/>
    <mergeCell ref="I314:L314"/>
    <mergeCell ref="I315:L315"/>
    <mergeCell ref="I316:L316"/>
    <mergeCell ref="I317:L317"/>
    <mergeCell ref="I318:L318"/>
    <mergeCell ref="I309:L309"/>
    <mergeCell ref="I310:L310"/>
    <mergeCell ref="I311:L311"/>
    <mergeCell ref="I312:L312"/>
    <mergeCell ref="I313:L313"/>
    <mergeCell ref="I304:L304"/>
    <mergeCell ref="I305:L305"/>
    <mergeCell ref="I306:L306"/>
    <mergeCell ref="I307:L307"/>
    <mergeCell ref="I308:L308"/>
    <mergeCell ref="I299:L299"/>
    <mergeCell ref="I300:L300"/>
    <mergeCell ref="I301:L301"/>
    <mergeCell ref="I302:L302"/>
    <mergeCell ref="I303:L303"/>
    <mergeCell ref="I294:L294"/>
    <mergeCell ref="I295:L295"/>
    <mergeCell ref="I296:L296"/>
    <mergeCell ref="I297:L297"/>
    <mergeCell ref="I298:L298"/>
    <mergeCell ref="I289:L289"/>
    <mergeCell ref="I290:L290"/>
    <mergeCell ref="I291:L291"/>
    <mergeCell ref="I292:L292"/>
    <mergeCell ref="I293:L293"/>
    <mergeCell ref="I284:L284"/>
    <mergeCell ref="I285:L285"/>
    <mergeCell ref="I286:L286"/>
    <mergeCell ref="I287:L287"/>
    <mergeCell ref="I288:L288"/>
    <mergeCell ref="I279:L279"/>
    <mergeCell ref="I280:L280"/>
    <mergeCell ref="I281:L281"/>
    <mergeCell ref="I282:L282"/>
    <mergeCell ref="I283:L283"/>
    <mergeCell ref="I274:L274"/>
    <mergeCell ref="I275:L275"/>
    <mergeCell ref="I276:L276"/>
    <mergeCell ref="I277:L277"/>
    <mergeCell ref="I278:L278"/>
    <mergeCell ref="I269:L269"/>
    <mergeCell ref="I270:L270"/>
    <mergeCell ref="I271:L271"/>
    <mergeCell ref="I272:L272"/>
    <mergeCell ref="I273:L273"/>
    <mergeCell ref="I264:L264"/>
    <mergeCell ref="I265:L265"/>
    <mergeCell ref="I266:L266"/>
    <mergeCell ref="I267:L267"/>
    <mergeCell ref="I268:L268"/>
    <mergeCell ref="I259:L259"/>
    <mergeCell ref="I260:L260"/>
    <mergeCell ref="I261:L261"/>
    <mergeCell ref="I262:L262"/>
    <mergeCell ref="I263:L263"/>
    <mergeCell ref="I254:L254"/>
    <mergeCell ref="I255:L255"/>
    <mergeCell ref="I256:L256"/>
    <mergeCell ref="I257:L257"/>
    <mergeCell ref="I258:L258"/>
    <mergeCell ref="I249:L249"/>
    <mergeCell ref="I250:L250"/>
    <mergeCell ref="I251:L251"/>
    <mergeCell ref="I252:L252"/>
    <mergeCell ref="I253:L253"/>
    <mergeCell ref="I244:L244"/>
    <mergeCell ref="I245:L245"/>
    <mergeCell ref="I246:L246"/>
    <mergeCell ref="I247:L247"/>
    <mergeCell ref="I248:L248"/>
    <mergeCell ref="I239:L239"/>
    <mergeCell ref="I240:L240"/>
    <mergeCell ref="I241:L241"/>
    <mergeCell ref="I242:L242"/>
    <mergeCell ref="I243:L243"/>
    <mergeCell ref="I234:L234"/>
    <mergeCell ref="I235:L235"/>
    <mergeCell ref="I236:L236"/>
    <mergeCell ref="I237:L237"/>
    <mergeCell ref="I238:L238"/>
    <mergeCell ref="I229:L229"/>
    <mergeCell ref="I230:L230"/>
    <mergeCell ref="I231:L231"/>
    <mergeCell ref="I232:L232"/>
    <mergeCell ref="I233:L233"/>
    <mergeCell ref="I224:L224"/>
    <mergeCell ref="I225:L225"/>
    <mergeCell ref="I226:L226"/>
    <mergeCell ref="I227:L227"/>
    <mergeCell ref="I228:L228"/>
    <mergeCell ref="I219:L219"/>
    <mergeCell ref="I220:L220"/>
    <mergeCell ref="I221:L221"/>
    <mergeCell ref="I222:L222"/>
    <mergeCell ref="I223:L223"/>
    <mergeCell ref="I214:L214"/>
    <mergeCell ref="I215:L215"/>
    <mergeCell ref="I216:L216"/>
    <mergeCell ref="I217:L217"/>
    <mergeCell ref="I218:L218"/>
    <mergeCell ref="I209:L209"/>
    <mergeCell ref="I210:L210"/>
    <mergeCell ref="I211:L211"/>
    <mergeCell ref="I212:L212"/>
    <mergeCell ref="I213:L213"/>
    <mergeCell ref="I204:L204"/>
    <mergeCell ref="I205:L205"/>
    <mergeCell ref="I206:L206"/>
    <mergeCell ref="I207:L207"/>
    <mergeCell ref="I208:L208"/>
    <mergeCell ref="I199:L199"/>
    <mergeCell ref="I200:L200"/>
    <mergeCell ref="I201:L201"/>
    <mergeCell ref="I202:L202"/>
    <mergeCell ref="I203:L203"/>
    <mergeCell ref="I194:L194"/>
    <mergeCell ref="I195:L195"/>
    <mergeCell ref="I196:L196"/>
    <mergeCell ref="I197:L197"/>
    <mergeCell ref="I198:L198"/>
    <mergeCell ref="I189:L189"/>
    <mergeCell ref="I190:L190"/>
    <mergeCell ref="I191:L191"/>
    <mergeCell ref="I192:L192"/>
    <mergeCell ref="I193:L193"/>
    <mergeCell ref="I184:L184"/>
    <mergeCell ref="I185:L185"/>
    <mergeCell ref="I186:L186"/>
    <mergeCell ref="I187:L187"/>
    <mergeCell ref="I188:L188"/>
    <mergeCell ref="I179:L179"/>
    <mergeCell ref="I180:L180"/>
    <mergeCell ref="I181:L181"/>
    <mergeCell ref="I182:L182"/>
    <mergeCell ref="I183:L183"/>
    <mergeCell ref="I174:L174"/>
    <mergeCell ref="I175:L175"/>
    <mergeCell ref="I176:L176"/>
    <mergeCell ref="I177:L177"/>
    <mergeCell ref="I178:L178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  <mergeCell ref="I158:L158"/>
    <mergeCell ref="I149:L149"/>
    <mergeCell ref="I150:L150"/>
    <mergeCell ref="I151:L151"/>
    <mergeCell ref="I152:L152"/>
    <mergeCell ref="I153:L153"/>
    <mergeCell ref="I144:L144"/>
    <mergeCell ref="I145:L145"/>
    <mergeCell ref="I146:L146"/>
    <mergeCell ref="I147:L147"/>
    <mergeCell ref="I148:L148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29:L129"/>
    <mergeCell ref="I130:L130"/>
    <mergeCell ref="I131:L131"/>
    <mergeCell ref="I132:L132"/>
    <mergeCell ref="I133:L133"/>
    <mergeCell ref="I124:L124"/>
    <mergeCell ref="I125:L125"/>
    <mergeCell ref="I126:L126"/>
    <mergeCell ref="I127:L127"/>
    <mergeCell ref="I128:L128"/>
    <mergeCell ref="I119:L119"/>
    <mergeCell ref="I120:L120"/>
    <mergeCell ref="I121:L121"/>
    <mergeCell ref="I122:L122"/>
    <mergeCell ref="I123:L123"/>
    <mergeCell ref="I114:L114"/>
    <mergeCell ref="I115:L115"/>
    <mergeCell ref="I116:L116"/>
    <mergeCell ref="I117:L117"/>
    <mergeCell ref="I118:L118"/>
    <mergeCell ref="I109:L109"/>
    <mergeCell ref="I110:L110"/>
    <mergeCell ref="I111:L111"/>
    <mergeCell ref="I112:L112"/>
    <mergeCell ref="I113:L113"/>
    <mergeCell ref="I104:L104"/>
    <mergeCell ref="I105:L105"/>
    <mergeCell ref="I106:L106"/>
    <mergeCell ref="I107:L107"/>
    <mergeCell ref="I108:L108"/>
    <mergeCell ref="I99:L99"/>
    <mergeCell ref="I100:L100"/>
    <mergeCell ref="I101:L101"/>
    <mergeCell ref="I102:L102"/>
    <mergeCell ref="I103:L103"/>
    <mergeCell ref="I94:L94"/>
    <mergeCell ref="I95:L95"/>
    <mergeCell ref="I96:L96"/>
    <mergeCell ref="I97:L97"/>
    <mergeCell ref="I98:L98"/>
    <mergeCell ref="I89:L89"/>
    <mergeCell ref="I90:L90"/>
    <mergeCell ref="I91:L91"/>
    <mergeCell ref="I92:L92"/>
    <mergeCell ref="I93:L93"/>
    <mergeCell ref="I84:L84"/>
    <mergeCell ref="I85:L85"/>
    <mergeCell ref="I86:L86"/>
    <mergeCell ref="I87:L87"/>
    <mergeCell ref="I88:L88"/>
    <mergeCell ref="I79:L79"/>
    <mergeCell ref="I80:L80"/>
    <mergeCell ref="I81:L81"/>
    <mergeCell ref="I82:L82"/>
    <mergeCell ref="I83:L83"/>
    <mergeCell ref="I74:L74"/>
    <mergeCell ref="I75:L75"/>
    <mergeCell ref="I76:L76"/>
    <mergeCell ref="I77:L77"/>
    <mergeCell ref="I78:L7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I59:L59"/>
    <mergeCell ref="I60:L60"/>
    <mergeCell ref="I61:L61"/>
    <mergeCell ref="I62:L62"/>
    <mergeCell ref="I63:L63"/>
    <mergeCell ref="I54:L54"/>
    <mergeCell ref="I55:L55"/>
    <mergeCell ref="I56:L56"/>
    <mergeCell ref="I57:L57"/>
    <mergeCell ref="I58:L58"/>
    <mergeCell ref="I49:L49"/>
    <mergeCell ref="I50:L50"/>
    <mergeCell ref="I51:L51"/>
    <mergeCell ref="I52:L52"/>
    <mergeCell ref="I53:L53"/>
    <mergeCell ref="I44:L44"/>
    <mergeCell ref="I45:L45"/>
    <mergeCell ref="I46:L46"/>
    <mergeCell ref="I47:L47"/>
    <mergeCell ref="I48:L48"/>
    <mergeCell ref="I39:L39"/>
    <mergeCell ref="I40:L40"/>
    <mergeCell ref="I41:L41"/>
    <mergeCell ref="I42:L42"/>
    <mergeCell ref="I43:L43"/>
    <mergeCell ref="S1:U1"/>
    <mergeCell ref="Q1:R1"/>
    <mergeCell ref="L1:M1"/>
    <mergeCell ref="N1:P1"/>
    <mergeCell ref="I3:L3"/>
    <mergeCell ref="M3:O3"/>
    <mergeCell ref="Q3:S3"/>
    <mergeCell ref="I34:L34"/>
    <mergeCell ref="I35:L35"/>
    <mergeCell ref="I36:L36"/>
    <mergeCell ref="I37:L37"/>
    <mergeCell ref="I38:L38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I23:L23"/>
    <mergeCell ref="M4:O4"/>
    <mergeCell ref="Q4:S4"/>
    <mergeCell ref="M5:O5"/>
    <mergeCell ref="M11:O11"/>
    <mergeCell ref="M12:O12"/>
    <mergeCell ref="G3:H3"/>
    <mergeCell ref="D3:F3"/>
    <mergeCell ref="A1:K1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I8:L8"/>
    <mergeCell ref="D4:F4"/>
    <mergeCell ref="G4:H4"/>
    <mergeCell ref="D15:F15"/>
    <mergeCell ref="G15:H15"/>
    <mergeCell ref="D16:F16"/>
    <mergeCell ref="G16:H16"/>
    <mergeCell ref="D17:F17"/>
    <mergeCell ref="G17:H17"/>
    <mergeCell ref="G12:H12"/>
    <mergeCell ref="D13:F13"/>
    <mergeCell ref="G13:H13"/>
    <mergeCell ref="D14:F14"/>
    <mergeCell ref="G14:H14"/>
  </mergeCells>
  <phoneticPr fontId="18"/>
  <conditionalFormatting sqref="M4:M1003 Q4:Q1003 T4:U1003 D4:D1003">
    <cfRule type="containsErrors" dxfId="3" priority="4">
      <formula>ISERROR(D4)</formula>
    </cfRule>
  </conditionalFormatting>
  <conditionalFormatting sqref="A1:XFD1048576">
    <cfRule type="containsErrors" dxfId="2" priority="3">
      <formula>ISERROR(A1)</formula>
    </cfRule>
  </conditionalFormatting>
  <conditionalFormatting sqref="A5">
    <cfRule type="expression" dxfId="1" priority="2">
      <formula>M5=M4</formula>
    </cfRule>
  </conditionalFormatting>
  <conditionalFormatting sqref="A6:A1003">
    <cfRule type="expression" dxfId="0" priority="1">
      <formula>M6=M5</formula>
    </cfRule>
  </conditionalFormatting>
  <dataValidations count="2">
    <dataValidation type="list" allowBlank="1" showInputMessage="1" showErrorMessage="1" sqref="N1">
      <formula1>$X$4:$X$11</formula1>
    </dataValidation>
    <dataValidation type="list" allowBlank="1" showInputMessage="1" showErrorMessage="1" sqref="S1:U1">
      <formula1>$AA$4:$AA$59</formula1>
    </dataValidation>
  </dataValidations>
  <pageMargins left="0.43307086614173229" right="0.43307086614173229" top="0.47244094488188981" bottom="0.47244094488188981" header="0.31496062992125984" footer="0.31496062992125984"/>
  <pageSetup paperSize="9" orientation="portrait" r:id="rId1"/>
  <rowBreaks count="11" manualBreakCount="11">
    <brk id="453" max="20" man="1"/>
    <brk id="503" max="20" man="1"/>
    <brk id="553" max="20" man="1"/>
    <brk id="603" max="20" man="1"/>
    <brk id="653" max="20" man="1"/>
    <brk id="703" max="20" man="1"/>
    <brk id="753" max="20" man="1"/>
    <brk id="803" max="20" man="1"/>
    <brk id="853" max="20" man="1"/>
    <brk id="903" max="20" man="1"/>
    <brk id="953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6"/>
  <sheetViews>
    <sheetView workbookViewId="0">
      <selection activeCell="M17" sqref="M17:O17"/>
    </sheetView>
  </sheetViews>
  <sheetFormatPr defaultRowHeight="13.5" x14ac:dyDescent="0.15"/>
  <sheetData>
    <row r="1" spans="1:16" x14ac:dyDescent="0.15">
      <c r="A1" s="4" t="s">
        <v>1297</v>
      </c>
      <c r="B1" s="4" t="s">
        <v>1281</v>
      </c>
      <c r="D1" s="4" t="s">
        <v>1303</v>
      </c>
      <c r="E1" s="4"/>
      <c r="P1" t="s">
        <v>1239</v>
      </c>
    </row>
    <row r="2" spans="1:16" x14ac:dyDescent="0.15">
      <c r="P2" t="s">
        <v>1248</v>
      </c>
    </row>
    <row r="3" spans="1:16" x14ac:dyDescent="0.15">
      <c r="B3" t="s">
        <v>1298</v>
      </c>
      <c r="C3" t="s">
        <v>1299</v>
      </c>
      <c r="D3" t="s">
        <v>1304</v>
      </c>
      <c r="E3" t="s">
        <v>1300</v>
      </c>
      <c r="F3" t="s">
        <v>1301</v>
      </c>
      <c r="G3" t="s">
        <v>1302</v>
      </c>
      <c r="P3" t="s">
        <v>1236</v>
      </c>
    </row>
    <row r="4" spans="1:16" x14ac:dyDescent="0.15">
      <c r="A4">
        <v>1</v>
      </c>
      <c r="B4" t="e">
        <f>VLOOKUP($B$1&amp;$A4,作業ｼｰﾄ!$C$4:$N$708,5,FALSE)</f>
        <v>#N/A</v>
      </c>
      <c r="C4" t="e">
        <f>VLOOKUP($B$1&amp;$A4,作業ｼｰﾄ!$C$4:$N$708,6,FALSE)</f>
        <v>#N/A</v>
      </c>
      <c r="D4" t="e">
        <f>VLOOKUP($B$1&amp;$A4,作業ｼｰﾄ!$C$4:$N$708,2,FALSE)</f>
        <v>#N/A</v>
      </c>
      <c r="E4" t="e">
        <f>VLOOKUP($B$1&amp;$A4,作業ｼｰﾄ!$C$4:$N$708,8,FALSE)</f>
        <v>#N/A</v>
      </c>
      <c r="F4" t="e">
        <f>VLOOKUP($B$1&amp;$A4,作業ｼｰﾄ!$C$4:$N$708,9,FALSE)</f>
        <v>#N/A</v>
      </c>
      <c r="G4" t="e">
        <f>VLOOKUP($B$1&amp;$A4,作業ｼｰﾄ!$C$4:$N$708,12,FALSE)</f>
        <v>#N/A</v>
      </c>
      <c r="P4" t="s">
        <v>503</v>
      </c>
    </row>
    <row r="5" spans="1:16" x14ac:dyDescent="0.15">
      <c r="A5">
        <v>2</v>
      </c>
      <c r="B5" t="e">
        <f>VLOOKUP($B$1&amp;$A5,作業ｼｰﾄ!$C$4:$N$708,5,FALSE)</f>
        <v>#N/A</v>
      </c>
      <c r="C5" t="e">
        <f>VLOOKUP($B$1&amp;$A5,作業ｼｰﾄ!$C$4:$N$708,6,FALSE)</f>
        <v>#N/A</v>
      </c>
      <c r="D5" t="e">
        <f>VLOOKUP($B$1&amp;$A5,作業ｼｰﾄ!$C$4:$N$708,2,FALSE)</f>
        <v>#N/A</v>
      </c>
      <c r="E5" t="e">
        <f>VLOOKUP($B$1&amp;$A5,作業ｼｰﾄ!$C$4:$N$708,8,FALSE)</f>
        <v>#N/A</v>
      </c>
      <c r="F5" t="e">
        <f>VLOOKUP($B$1&amp;$A5,作業ｼｰﾄ!$C$4:$N$708,9,FALSE)</f>
        <v>#N/A</v>
      </c>
      <c r="G5" t="e">
        <f>VLOOKUP($B$1&amp;$A5,作業ｼｰﾄ!$C$4:$N$708,12,FALSE)</f>
        <v>#N/A</v>
      </c>
      <c r="P5" t="s">
        <v>143</v>
      </c>
    </row>
    <row r="6" spans="1:16" x14ac:dyDescent="0.15">
      <c r="A6">
        <v>3</v>
      </c>
      <c r="B6" t="e">
        <f>VLOOKUP($B$1&amp;$A6,作業ｼｰﾄ!$C$4:$N$708,5,FALSE)</f>
        <v>#N/A</v>
      </c>
      <c r="C6" t="e">
        <f>VLOOKUP($B$1&amp;$A6,作業ｼｰﾄ!$C$4:$N$708,6,FALSE)</f>
        <v>#N/A</v>
      </c>
      <c r="D6" t="e">
        <f>VLOOKUP($B$1&amp;$A6,作業ｼｰﾄ!$C$4:$N$708,2,FALSE)</f>
        <v>#N/A</v>
      </c>
      <c r="E6" t="e">
        <f>VLOOKUP($B$1&amp;$A6,作業ｼｰﾄ!$C$4:$N$708,8,FALSE)</f>
        <v>#N/A</v>
      </c>
      <c r="F6" t="e">
        <f>VLOOKUP($B$1&amp;$A6,作業ｼｰﾄ!$C$4:$N$708,9,FALSE)</f>
        <v>#N/A</v>
      </c>
      <c r="G6" t="e">
        <f>VLOOKUP($B$1&amp;$A6,作業ｼｰﾄ!$C$4:$N$708,12,FALSE)</f>
        <v>#N/A</v>
      </c>
      <c r="P6" t="s">
        <v>673</v>
      </c>
    </row>
    <row r="7" spans="1:16" x14ac:dyDescent="0.15">
      <c r="A7">
        <v>4</v>
      </c>
      <c r="B7" t="e">
        <f>VLOOKUP($B$1&amp;$A7,作業ｼｰﾄ!$C$4:$N$708,5,FALSE)</f>
        <v>#N/A</v>
      </c>
      <c r="C7" t="e">
        <f>VLOOKUP($B$1&amp;$A7,作業ｼｰﾄ!$C$4:$N$708,6,FALSE)</f>
        <v>#N/A</v>
      </c>
      <c r="D7" t="e">
        <f>VLOOKUP($B$1&amp;$A7,作業ｼｰﾄ!$C$4:$N$708,2,FALSE)</f>
        <v>#N/A</v>
      </c>
      <c r="E7" t="e">
        <f>VLOOKUP($B$1&amp;$A7,作業ｼｰﾄ!$C$4:$N$708,8,FALSE)</f>
        <v>#N/A</v>
      </c>
      <c r="F7" t="e">
        <f>VLOOKUP($B$1&amp;$A7,作業ｼｰﾄ!$C$4:$N$708,9,FALSE)</f>
        <v>#N/A</v>
      </c>
      <c r="G7" t="e">
        <f>VLOOKUP($B$1&amp;$A7,作業ｼｰﾄ!$C$4:$N$708,12,FALSE)</f>
        <v>#N/A</v>
      </c>
      <c r="P7" t="s">
        <v>800</v>
      </c>
    </row>
    <row r="8" spans="1:16" x14ac:dyDescent="0.15">
      <c r="A8">
        <v>5</v>
      </c>
      <c r="B8" t="e">
        <f>VLOOKUP($B$1&amp;$A8,作業ｼｰﾄ!$C$4:$N$708,5,FALSE)</f>
        <v>#N/A</v>
      </c>
      <c r="C8" t="e">
        <f>VLOOKUP($B$1&amp;$A8,作業ｼｰﾄ!$C$4:$N$708,6,FALSE)</f>
        <v>#N/A</v>
      </c>
      <c r="D8" t="e">
        <f>VLOOKUP($B$1&amp;$A8,作業ｼｰﾄ!$C$4:$N$708,2,FALSE)</f>
        <v>#N/A</v>
      </c>
      <c r="E8" t="e">
        <f>VLOOKUP($B$1&amp;$A8,作業ｼｰﾄ!$C$4:$N$708,8,FALSE)</f>
        <v>#N/A</v>
      </c>
      <c r="F8" t="e">
        <f>VLOOKUP($B$1&amp;$A8,作業ｼｰﾄ!$C$4:$N$708,9,FALSE)</f>
        <v>#N/A</v>
      </c>
      <c r="G8" t="e">
        <f>VLOOKUP($B$1&amp;$A8,作業ｼｰﾄ!$C$4:$N$708,12,FALSE)</f>
        <v>#N/A</v>
      </c>
      <c r="P8" t="s">
        <v>440</v>
      </c>
    </row>
    <row r="9" spans="1:16" x14ac:dyDescent="0.15">
      <c r="A9">
        <v>6</v>
      </c>
      <c r="B9" t="e">
        <f>VLOOKUP($B$1&amp;$A9,作業ｼｰﾄ!$C$4:$N$708,5,FALSE)</f>
        <v>#N/A</v>
      </c>
      <c r="C9" t="e">
        <f>VLOOKUP($B$1&amp;$A9,作業ｼｰﾄ!$C$4:$N$708,6,FALSE)</f>
        <v>#N/A</v>
      </c>
      <c r="D9" t="e">
        <f>VLOOKUP($B$1&amp;$A9,作業ｼｰﾄ!$C$4:$N$708,2,FALSE)</f>
        <v>#N/A</v>
      </c>
      <c r="E9" t="e">
        <f>VLOOKUP($B$1&amp;$A9,作業ｼｰﾄ!$C$4:$N$708,8,FALSE)</f>
        <v>#N/A</v>
      </c>
      <c r="F9" t="e">
        <f>VLOOKUP($B$1&amp;$A9,作業ｼｰﾄ!$C$4:$N$708,9,FALSE)</f>
        <v>#N/A</v>
      </c>
      <c r="G9" t="e">
        <f>VLOOKUP($B$1&amp;$A9,作業ｼｰﾄ!$C$4:$N$708,12,FALSE)</f>
        <v>#N/A</v>
      </c>
      <c r="P9" t="s">
        <v>665</v>
      </c>
    </row>
    <row r="10" spans="1:16" x14ac:dyDescent="0.15">
      <c r="A10">
        <v>7</v>
      </c>
      <c r="B10" t="e">
        <f>VLOOKUP($B$1&amp;$A10,作業ｼｰﾄ!$C$4:$N$708,5,FALSE)</f>
        <v>#N/A</v>
      </c>
      <c r="C10" t="e">
        <f>VLOOKUP($B$1&amp;$A10,作業ｼｰﾄ!$C$4:$N$708,6,FALSE)</f>
        <v>#N/A</v>
      </c>
      <c r="D10" t="e">
        <f>VLOOKUP($B$1&amp;$A10,作業ｼｰﾄ!$C$4:$N$708,2,FALSE)</f>
        <v>#N/A</v>
      </c>
      <c r="E10" t="e">
        <f>VLOOKUP($B$1&amp;$A10,作業ｼｰﾄ!$C$4:$N$708,8,FALSE)</f>
        <v>#N/A</v>
      </c>
      <c r="F10" t="e">
        <f>VLOOKUP($B$1&amp;$A10,作業ｼｰﾄ!$C$4:$N$708,9,FALSE)</f>
        <v>#N/A</v>
      </c>
      <c r="G10" t="e">
        <f>VLOOKUP($B$1&amp;$A10,作業ｼｰﾄ!$C$4:$N$708,12,FALSE)</f>
        <v>#N/A</v>
      </c>
      <c r="P10" t="s">
        <v>167</v>
      </c>
    </row>
    <row r="11" spans="1:16" x14ac:dyDescent="0.15">
      <c r="A11">
        <v>8</v>
      </c>
      <c r="B11" t="e">
        <f>VLOOKUP($B$1&amp;$A11,作業ｼｰﾄ!$C$4:$N$708,5,FALSE)</f>
        <v>#N/A</v>
      </c>
      <c r="C11" t="e">
        <f>VLOOKUP($B$1&amp;$A11,作業ｼｰﾄ!$C$4:$N$708,6,FALSE)</f>
        <v>#N/A</v>
      </c>
      <c r="D11" t="e">
        <f>VLOOKUP($B$1&amp;$A11,作業ｼｰﾄ!$C$4:$N$708,2,FALSE)</f>
        <v>#N/A</v>
      </c>
      <c r="E11" t="e">
        <f>VLOOKUP($B$1&amp;$A11,作業ｼｰﾄ!$C$4:$N$708,8,FALSE)</f>
        <v>#N/A</v>
      </c>
      <c r="F11" t="e">
        <f>VLOOKUP($B$1&amp;$A11,作業ｼｰﾄ!$C$4:$N$708,9,FALSE)</f>
        <v>#N/A</v>
      </c>
      <c r="G11" t="e">
        <f>VLOOKUP($B$1&amp;$A11,作業ｼｰﾄ!$C$4:$N$708,12,FALSE)</f>
        <v>#N/A</v>
      </c>
      <c r="P11" t="s">
        <v>994</v>
      </c>
    </row>
    <row r="12" spans="1:16" x14ac:dyDescent="0.15">
      <c r="A12">
        <v>9</v>
      </c>
      <c r="B12" t="e">
        <f>VLOOKUP($B$1&amp;$A12,作業ｼｰﾄ!$C$4:$N$708,5,FALSE)</f>
        <v>#N/A</v>
      </c>
      <c r="C12" t="e">
        <f>VLOOKUP($B$1&amp;$A12,作業ｼｰﾄ!$C$4:$N$708,6,FALSE)</f>
        <v>#N/A</v>
      </c>
      <c r="D12" t="e">
        <f>VLOOKUP($B$1&amp;$A12,作業ｼｰﾄ!$C$4:$N$708,2,FALSE)</f>
        <v>#N/A</v>
      </c>
      <c r="E12" t="e">
        <f>VLOOKUP($B$1&amp;$A12,作業ｼｰﾄ!$C$4:$N$708,8,FALSE)</f>
        <v>#N/A</v>
      </c>
      <c r="F12" t="e">
        <f>VLOOKUP($B$1&amp;$A12,作業ｼｰﾄ!$C$4:$N$708,9,FALSE)</f>
        <v>#N/A</v>
      </c>
      <c r="G12" t="e">
        <f>VLOOKUP($B$1&amp;$A12,作業ｼｰﾄ!$C$4:$N$708,12,FALSE)</f>
        <v>#N/A</v>
      </c>
      <c r="P12" t="s">
        <v>292</v>
      </c>
    </row>
    <row r="13" spans="1:16" x14ac:dyDescent="0.15">
      <c r="A13">
        <v>10</v>
      </c>
      <c r="B13" t="e">
        <f>VLOOKUP($B$1&amp;$A13,作業ｼｰﾄ!$C$4:$N$708,5,FALSE)</f>
        <v>#N/A</v>
      </c>
      <c r="C13" t="e">
        <f>VLOOKUP($B$1&amp;$A13,作業ｼｰﾄ!$C$4:$N$708,6,FALSE)</f>
        <v>#N/A</v>
      </c>
      <c r="D13" t="e">
        <f>VLOOKUP($B$1&amp;$A13,作業ｼｰﾄ!$C$4:$N$708,2,FALSE)</f>
        <v>#N/A</v>
      </c>
      <c r="E13" t="e">
        <f>VLOOKUP($B$1&amp;$A13,作業ｼｰﾄ!$C$4:$N$708,8,FALSE)</f>
        <v>#N/A</v>
      </c>
      <c r="F13" t="e">
        <f>VLOOKUP($B$1&amp;$A13,作業ｼｰﾄ!$C$4:$N$708,9,FALSE)</f>
        <v>#N/A</v>
      </c>
      <c r="G13" t="e">
        <f>VLOOKUP($B$1&amp;$A13,作業ｼｰﾄ!$C$4:$N$708,12,FALSE)</f>
        <v>#N/A</v>
      </c>
      <c r="P13" t="s">
        <v>972</v>
      </c>
    </row>
    <row r="14" spans="1:16" x14ac:dyDescent="0.15">
      <c r="P14" t="s">
        <v>776</v>
      </c>
    </row>
    <row r="15" spans="1:16" x14ac:dyDescent="0.15">
      <c r="P15" t="s">
        <v>165</v>
      </c>
    </row>
    <row r="16" spans="1:16" x14ac:dyDescent="0.15">
      <c r="P16" t="s">
        <v>474</v>
      </c>
    </row>
    <row r="17" spans="16:16" x14ac:dyDescent="0.15">
      <c r="P17" t="s">
        <v>516</v>
      </c>
    </row>
    <row r="18" spans="16:16" x14ac:dyDescent="0.15">
      <c r="P18" t="s">
        <v>772</v>
      </c>
    </row>
    <row r="19" spans="16:16" x14ac:dyDescent="0.15">
      <c r="P19" t="s">
        <v>633</v>
      </c>
    </row>
    <row r="20" spans="16:16" x14ac:dyDescent="0.15">
      <c r="P20" t="s">
        <v>1041</v>
      </c>
    </row>
    <row r="21" spans="16:16" x14ac:dyDescent="0.15">
      <c r="P21" t="s">
        <v>1084</v>
      </c>
    </row>
    <row r="22" spans="16:16" x14ac:dyDescent="0.15">
      <c r="P22" t="s">
        <v>574</v>
      </c>
    </row>
    <row r="23" spans="16:16" x14ac:dyDescent="0.15">
      <c r="P23" t="s">
        <v>329</v>
      </c>
    </row>
    <row r="24" spans="16:16" x14ac:dyDescent="0.15">
      <c r="P24" t="s">
        <v>403</v>
      </c>
    </row>
    <row r="25" spans="16:16" x14ac:dyDescent="0.15">
      <c r="P25" t="s">
        <v>496</v>
      </c>
    </row>
    <row r="26" spans="16:16" x14ac:dyDescent="0.15">
      <c r="P26" t="s">
        <v>812</v>
      </c>
    </row>
    <row r="27" spans="16:16" x14ac:dyDescent="0.15">
      <c r="P27" t="s">
        <v>993</v>
      </c>
    </row>
    <row r="28" spans="16:16" x14ac:dyDescent="0.15">
      <c r="P28" t="s">
        <v>1201</v>
      </c>
    </row>
    <row r="29" spans="16:16" x14ac:dyDescent="0.15">
      <c r="P29" t="s">
        <v>1085</v>
      </c>
    </row>
    <row r="30" spans="16:16" x14ac:dyDescent="0.15">
      <c r="P30" t="s">
        <v>1174</v>
      </c>
    </row>
    <row r="31" spans="16:16" x14ac:dyDescent="0.15">
      <c r="P31" t="s">
        <v>138</v>
      </c>
    </row>
    <row r="32" spans="16:16" x14ac:dyDescent="0.15">
      <c r="P32" t="s">
        <v>1215</v>
      </c>
    </row>
    <row r="33" spans="16:16" x14ac:dyDescent="0.15">
      <c r="P33" t="s">
        <v>731</v>
      </c>
    </row>
    <row r="34" spans="16:16" x14ac:dyDescent="0.15">
      <c r="P34" t="s">
        <v>197</v>
      </c>
    </row>
    <row r="35" spans="16:16" x14ac:dyDescent="0.15">
      <c r="P35" t="s">
        <v>1056</v>
      </c>
    </row>
    <row r="36" spans="16:16" x14ac:dyDescent="0.15">
      <c r="P36" t="s">
        <v>608</v>
      </c>
    </row>
    <row r="37" spans="16:16" x14ac:dyDescent="0.15">
      <c r="P37" t="s">
        <v>364</v>
      </c>
    </row>
    <row r="38" spans="16:16" x14ac:dyDescent="0.15">
      <c r="P38" t="s">
        <v>568</v>
      </c>
    </row>
    <row r="39" spans="16:16" x14ac:dyDescent="0.15">
      <c r="P39" t="s">
        <v>840</v>
      </c>
    </row>
    <row r="40" spans="16:16" x14ac:dyDescent="0.15">
      <c r="P40" t="s">
        <v>85</v>
      </c>
    </row>
    <row r="41" spans="16:16" x14ac:dyDescent="0.15">
      <c r="P41" t="s">
        <v>487</v>
      </c>
    </row>
    <row r="42" spans="16:16" x14ac:dyDescent="0.15">
      <c r="P42" t="s">
        <v>299</v>
      </c>
    </row>
    <row r="43" spans="16:16" x14ac:dyDescent="0.15">
      <c r="P43" t="s">
        <v>730</v>
      </c>
    </row>
    <row r="44" spans="16:16" x14ac:dyDescent="0.15">
      <c r="P44" t="s">
        <v>729</v>
      </c>
    </row>
    <row r="45" spans="16:16" x14ac:dyDescent="0.15">
      <c r="P45" t="s">
        <v>502</v>
      </c>
    </row>
    <row r="46" spans="16:16" x14ac:dyDescent="0.15">
      <c r="P46" t="s">
        <v>706</v>
      </c>
    </row>
    <row r="47" spans="16:16" x14ac:dyDescent="0.15">
      <c r="P47" t="s">
        <v>181</v>
      </c>
    </row>
    <row r="48" spans="16:16" x14ac:dyDescent="0.15">
      <c r="P48" t="s">
        <v>249</v>
      </c>
    </row>
    <row r="49" spans="16:16" x14ac:dyDescent="0.15">
      <c r="P49" t="s">
        <v>971</v>
      </c>
    </row>
    <row r="50" spans="16:16" x14ac:dyDescent="0.15">
      <c r="P50" t="s">
        <v>166</v>
      </c>
    </row>
    <row r="51" spans="16:16" x14ac:dyDescent="0.15">
      <c r="P51" t="s">
        <v>451</v>
      </c>
    </row>
    <row r="52" spans="16:16" x14ac:dyDescent="0.15">
      <c r="P52" t="s">
        <v>65</v>
      </c>
    </row>
    <row r="53" spans="16:16" x14ac:dyDescent="0.15">
      <c r="P53" t="s">
        <v>976</v>
      </c>
    </row>
    <row r="54" spans="16:16" x14ac:dyDescent="0.15">
      <c r="P54" t="s">
        <v>253</v>
      </c>
    </row>
    <row r="55" spans="16:16" x14ac:dyDescent="0.15">
      <c r="P55" t="s">
        <v>1122</v>
      </c>
    </row>
    <row r="56" spans="16:16" x14ac:dyDescent="0.15">
      <c r="P56" t="s">
        <v>63</v>
      </c>
    </row>
    <row r="57" spans="16:16" x14ac:dyDescent="0.15">
      <c r="P57" t="s">
        <v>87</v>
      </c>
    </row>
    <row r="58" spans="16:16" x14ac:dyDescent="0.15">
      <c r="P58" t="s">
        <v>530</v>
      </c>
    </row>
    <row r="59" spans="16:16" x14ac:dyDescent="0.15">
      <c r="P59" t="s">
        <v>1294</v>
      </c>
    </row>
    <row r="60" spans="16:16" x14ac:dyDescent="0.15">
      <c r="P60" t="s">
        <v>497</v>
      </c>
    </row>
    <row r="61" spans="16:16" x14ac:dyDescent="0.15">
      <c r="P61" t="s">
        <v>811</v>
      </c>
    </row>
    <row r="62" spans="16:16" x14ac:dyDescent="0.15">
      <c r="P62" t="s">
        <v>125</v>
      </c>
    </row>
    <row r="63" spans="16:16" x14ac:dyDescent="0.15">
      <c r="P63" t="s">
        <v>111</v>
      </c>
    </row>
    <row r="64" spans="16:16" x14ac:dyDescent="0.15">
      <c r="P64" t="s">
        <v>825</v>
      </c>
    </row>
    <row r="65" spans="16:16" x14ac:dyDescent="0.15">
      <c r="P65" t="s">
        <v>490</v>
      </c>
    </row>
    <row r="66" spans="16:16" x14ac:dyDescent="0.15">
      <c r="P66" t="s">
        <v>1115</v>
      </c>
    </row>
    <row r="67" spans="16:16" x14ac:dyDescent="0.15">
      <c r="P67" t="s">
        <v>410</v>
      </c>
    </row>
    <row r="68" spans="16:16" x14ac:dyDescent="0.15">
      <c r="P68" t="s">
        <v>526</v>
      </c>
    </row>
    <row r="69" spans="16:16" x14ac:dyDescent="0.15">
      <c r="P69" t="s">
        <v>661</v>
      </c>
    </row>
    <row r="70" spans="16:16" x14ac:dyDescent="0.15">
      <c r="P70" t="s">
        <v>1082</v>
      </c>
    </row>
    <row r="71" spans="16:16" x14ac:dyDescent="0.15">
      <c r="P71" t="s">
        <v>515</v>
      </c>
    </row>
    <row r="72" spans="16:16" x14ac:dyDescent="0.15">
      <c r="P72" t="s">
        <v>80</v>
      </c>
    </row>
    <row r="73" spans="16:16" x14ac:dyDescent="0.15">
      <c r="P73" t="s">
        <v>349</v>
      </c>
    </row>
    <row r="74" spans="16:16" x14ac:dyDescent="0.15">
      <c r="P74" t="s">
        <v>424</v>
      </c>
    </row>
    <row r="75" spans="16:16" x14ac:dyDescent="0.15">
      <c r="P75" t="s">
        <v>764</v>
      </c>
    </row>
    <row r="76" spans="16:16" x14ac:dyDescent="0.15">
      <c r="P76" t="s">
        <v>832</v>
      </c>
    </row>
    <row r="77" spans="16:16" x14ac:dyDescent="0.15">
      <c r="P77" t="s">
        <v>56</v>
      </c>
    </row>
    <row r="78" spans="16:16" x14ac:dyDescent="0.15">
      <c r="P78" t="s">
        <v>1145</v>
      </c>
    </row>
    <row r="79" spans="16:16" x14ac:dyDescent="0.15">
      <c r="P79" t="s">
        <v>768</v>
      </c>
    </row>
    <row r="80" spans="16:16" x14ac:dyDescent="0.15">
      <c r="P80" t="s">
        <v>1109</v>
      </c>
    </row>
    <row r="81" spans="16:16" x14ac:dyDescent="0.15">
      <c r="P81" t="s">
        <v>533</v>
      </c>
    </row>
    <row r="82" spans="16:16" x14ac:dyDescent="0.15">
      <c r="P82" t="s">
        <v>1088</v>
      </c>
    </row>
    <row r="83" spans="16:16" x14ac:dyDescent="0.15">
      <c r="P83" t="s">
        <v>822</v>
      </c>
    </row>
    <row r="84" spans="16:16" x14ac:dyDescent="0.15">
      <c r="P84" t="s">
        <v>34</v>
      </c>
    </row>
    <row r="85" spans="16:16" x14ac:dyDescent="0.15">
      <c r="P85" t="s">
        <v>691</v>
      </c>
    </row>
    <row r="86" spans="16:16" x14ac:dyDescent="0.15">
      <c r="P86" t="s">
        <v>426</v>
      </c>
    </row>
    <row r="87" spans="16:16" x14ac:dyDescent="0.15">
      <c r="P87" t="s">
        <v>128</v>
      </c>
    </row>
    <row r="88" spans="16:16" x14ac:dyDescent="0.15">
      <c r="P88" t="s">
        <v>637</v>
      </c>
    </row>
    <row r="89" spans="16:16" x14ac:dyDescent="0.15">
      <c r="P89" t="s">
        <v>300</v>
      </c>
    </row>
    <row r="90" spans="16:16" x14ac:dyDescent="0.15">
      <c r="P90" t="s">
        <v>229</v>
      </c>
    </row>
    <row r="91" spans="16:16" x14ac:dyDescent="0.15">
      <c r="P91" t="s">
        <v>1268</v>
      </c>
    </row>
    <row r="92" spans="16:16" x14ac:dyDescent="0.15">
      <c r="P92" t="s">
        <v>785</v>
      </c>
    </row>
    <row r="93" spans="16:16" x14ac:dyDescent="0.15">
      <c r="P93" t="s">
        <v>936</v>
      </c>
    </row>
    <row r="94" spans="16:16" x14ac:dyDescent="0.15">
      <c r="P94" t="s">
        <v>246</v>
      </c>
    </row>
    <row r="95" spans="16:16" x14ac:dyDescent="0.15">
      <c r="P95" t="s">
        <v>1081</v>
      </c>
    </row>
    <row r="96" spans="16:16" x14ac:dyDescent="0.15">
      <c r="P96" t="s">
        <v>983</v>
      </c>
    </row>
    <row r="97" spans="16:16" x14ac:dyDescent="0.15">
      <c r="P97" t="s">
        <v>155</v>
      </c>
    </row>
    <row r="98" spans="16:16" x14ac:dyDescent="0.15">
      <c r="P98" t="s">
        <v>1141</v>
      </c>
    </row>
    <row r="99" spans="16:16" x14ac:dyDescent="0.15">
      <c r="P99" t="s">
        <v>1016</v>
      </c>
    </row>
    <row r="100" spans="16:16" x14ac:dyDescent="0.15">
      <c r="P100" t="s">
        <v>219</v>
      </c>
    </row>
    <row r="101" spans="16:16" x14ac:dyDescent="0.15">
      <c r="P101" t="s">
        <v>977</v>
      </c>
    </row>
    <row r="102" spans="16:16" x14ac:dyDescent="0.15">
      <c r="P102" t="s">
        <v>70</v>
      </c>
    </row>
    <row r="103" spans="16:16" x14ac:dyDescent="0.15">
      <c r="P103" t="s">
        <v>461</v>
      </c>
    </row>
    <row r="104" spans="16:16" x14ac:dyDescent="0.15">
      <c r="P104" t="s">
        <v>628</v>
      </c>
    </row>
    <row r="105" spans="16:16" x14ac:dyDescent="0.15">
      <c r="P105" t="s">
        <v>332</v>
      </c>
    </row>
    <row r="106" spans="16:16" x14ac:dyDescent="0.15">
      <c r="P106" t="s">
        <v>1007</v>
      </c>
    </row>
    <row r="107" spans="16:16" x14ac:dyDescent="0.15">
      <c r="P107" t="s">
        <v>1124</v>
      </c>
    </row>
    <row r="108" spans="16:16" x14ac:dyDescent="0.15">
      <c r="P108" t="s">
        <v>151</v>
      </c>
    </row>
    <row r="109" spans="16:16" x14ac:dyDescent="0.15">
      <c r="P109" t="s">
        <v>1038</v>
      </c>
    </row>
    <row r="110" spans="16:16" x14ac:dyDescent="0.15">
      <c r="P110" t="s">
        <v>512</v>
      </c>
    </row>
    <row r="111" spans="16:16" x14ac:dyDescent="0.15">
      <c r="P111" t="s">
        <v>834</v>
      </c>
    </row>
    <row r="112" spans="16:16" x14ac:dyDescent="0.15">
      <c r="P112" t="s">
        <v>726</v>
      </c>
    </row>
    <row r="113" spans="16:16" x14ac:dyDescent="0.15">
      <c r="P113" t="s">
        <v>1200</v>
      </c>
    </row>
    <row r="114" spans="16:16" x14ac:dyDescent="0.15">
      <c r="P114" t="s">
        <v>35</v>
      </c>
    </row>
    <row r="115" spans="16:16" x14ac:dyDescent="0.15">
      <c r="P115" t="s">
        <v>1185</v>
      </c>
    </row>
    <row r="116" spans="16:16" x14ac:dyDescent="0.15">
      <c r="P116" t="s">
        <v>815</v>
      </c>
    </row>
    <row r="117" spans="16:16" x14ac:dyDescent="0.15">
      <c r="P117" t="s">
        <v>160</v>
      </c>
    </row>
    <row r="118" spans="16:16" x14ac:dyDescent="0.15">
      <c r="P118" t="s">
        <v>174</v>
      </c>
    </row>
    <row r="119" spans="16:16" x14ac:dyDescent="0.15">
      <c r="P119" t="s">
        <v>1293</v>
      </c>
    </row>
    <row r="120" spans="16:16" x14ac:dyDescent="0.15">
      <c r="P120" t="s">
        <v>489</v>
      </c>
    </row>
    <row r="121" spans="16:16" x14ac:dyDescent="0.15">
      <c r="P121" t="s">
        <v>359</v>
      </c>
    </row>
    <row r="122" spans="16:16" x14ac:dyDescent="0.15">
      <c r="P122" t="s">
        <v>91</v>
      </c>
    </row>
    <row r="123" spans="16:16" x14ac:dyDescent="0.15">
      <c r="P123" t="s">
        <v>1213</v>
      </c>
    </row>
    <row r="124" spans="16:16" x14ac:dyDescent="0.15">
      <c r="P124" t="s">
        <v>739</v>
      </c>
    </row>
    <row r="125" spans="16:16" x14ac:dyDescent="0.15">
      <c r="P125" t="s">
        <v>1040</v>
      </c>
    </row>
    <row r="126" spans="16:16" x14ac:dyDescent="0.15">
      <c r="P126" t="s">
        <v>952</v>
      </c>
    </row>
    <row r="127" spans="16:16" x14ac:dyDescent="0.15">
      <c r="P127" t="s">
        <v>398</v>
      </c>
    </row>
    <row r="128" spans="16:16" x14ac:dyDescent="0.15">
      <c r="P128" t="s">
        <v>373</v>
      </c>
    </row>
    <row r="129" spans="16:16" x14ac:dyDescent="0.15">
      <c r="P129" t="s">
        <v>540</v>
      </c>
    </row>
    <row r="130" spans="16:16" x14ac:dyDescent="0.15">
      <c r="P130" t="s">
        <v>558</v>
      </c>
    </row>
    <row r="131" spans="16:16" x14ac:dyDescent="0.15">
      <c r="P131" t="s">
        <v>337</v>
      </c>
    </row>
    <row r="132" spans="16:16" x14ac:dyDescent="0.15">
      <c r="P132" t="s">
        <v>627</v>
      </c>
    </row>
    <row r="133" spans="16:16" x14ac:dyDescent="0.15">
      <c r="P133" t="s">
        <v>635</v>
      </c>
    </row>
    <row r="134" spans="16:16" x14ac:dyDescent="0.15">
      <c r="P134" t="s">
        <v>466</v>
      </c>
    </row>
    <row r="135" spans="16:16" x14ac:dyDescent="0.15">
      <c r="P135" t="s">
        <v>384</v>
      </c>
    </row>
    <row r="136" spans="16:16" x14ac:dyDescent="0.15">
      <c r="P136" t="s">
        <v>1261</v>
      </c>
    </row>
    <row r="137" spans="16:16" x14ac:dyDescent="0.15">
      <c r="P137" t="s">
        <v>201</v>
      </c>
    </row>
    <row r="138" spans="16:16" x14ac:dyDescent="0.15">
      <c r="P138" t="s">
        <v>500</v>
      </c>
    </row>
    <row r="139" spans="16:16" x14ac:dyDescent="0.15">
      <c r="P139" t="s">
        <v>154</v>
      </c>
    </row>
    <row r="140" spans="16:16" x14ac:dyDescent="0.15">
      <c r="P140" t="s">
        <v>995</v>
      </c>
    </row>
    <row r="141" spans="16:16" x14ac:dyDescent="0.15">
      <c r="P141" t="s">
        <v>1092</v>
      </c>
    </row>
    <row r="142" spans="16:16" x14ac:dyDescent="0.15">
      <c r="P142" t="s">
        <v>612</v>
      </c>
    </row>
    <row r="143" spans="16:16" x14ac:dyDescent="0.15">
      <c r="P143" t="s">
        <v>670</v>
      </c>
    </row>
    <row r="144" spans="16:16" x14ac:dyDescent="0.15">
      <c r="P144" t="s">
        <v>1054</v>
      </c>
    </row>
    <row r="145" spans="16:16" x14ac:dyDescent="0.15">
      <c r="P145" t="s">
        <v>232</v>
      </c>
    </row>
    <row r="146" spans="16:16" x14ac:dyDescent="0.15">
      <c r="P146" t="s">
        <v>42</v>
      </c>
    </row>
    <row r="147" spans="16:16" x14ac:dyDescent="0.15">
      <c r="P147" t="s">
        <v>527</v>
      </c>
    </row>
    <row r="148" spans="16:16" x14ac:dyDescent="0.15">
      <c r="P148" t="s">
        <v>654</v>
      </c>
    </row>
    <row r="149" spans="16:16" x14ac:dyDescent="0.15">
      <c r="P149" t="s">
        <v>82</v>
      </c>
    </row>
    <row r="150" spans="16:16" x14ac:dyDescent="0.15">
      <c r="P150" t="s">
        <v>784</v>
      </c>
    </row>
    <row r="151" spans="16:16" x14ac:dyDescent="0.15">
      <c r="P151" t="s">
        <v>1142</v>
      </c>
    </row>
    <row r="152" spans="16:16" x14ac:dyDescent="0.15">
      <c r="P152" t="s">
        <v>921</v>
      </c>
    </row>
    <row r="153" spans="16:16" x14ac:dyDescent="0.15">
      <c r="P153" t="s">
        <v>775</v>
      </c>
    </row>
    <row r="154" spans="16:16" x14ac:dyDescent="0.15">
      <c r="P154" t="s">
        <v>645</v>
      </c>
    </row>
    <row r="155" spans="16:16" x14ac:dyDescent="0.15">
      <c r="P155" t="s">
        <v>126</v>
      </c>
    </row>
    <row r="156" spans="16:16" x14ac:dyDescent="0.15">
      <c r="P156" t="s">
        <v>1042</v>
      </c>
    </row>
    <row r="157" spans="16:16" x14ac:dyDescent="0.15">
      <c r="P157" t="s">
        <v>833</v>
      </c>
    </row>
    <row r="158" spans="16:16" x14ac:dyDescent="0.15">
      <c r="P158" t="s">
        <v>289</v>
      </c>
    </row>
    <row r="159" spans="16:16" x14ac:dyDescent="0.15">
      <c r="P159" t="s">
        <v>230</v>
      </c>
    </row>
    <row r="160" spans="16:16" x14ac:dyDescent="0.15">
      <c r="P160" t="s">
        <v>236</v>
      </c>
    </row>
    <row r="161" spans="16:16" x14ac:dyDescent="0.15">
      <c r="P161" t="s">
        <v>119</v>
      </c>
    </row>
    <row r="162" spans="16:16" x14ac:dyDescent="0.15">
      <c r="P162" t="s">
        <v>345</v>
      </c>
    </row>
    <row r="163" spans="16:16" x14ac:dyDescent="0.15">
      <c r="P163" t="s">
        <v>242</v>
      </c>
    </row>
    <row r="164" spans="16:16" x14ac:dyDescent="0.15">
      <c r="P164" t="s">
        <v>44</v>
      </c>
    </row>
    <row r="165" spans="16:16" x14ac:dyDescent="0.15">
      <c r="P165" t="s">
        <v>158</v>
      </c>
    </row>
    <row r="166" spans="16:16" x14ac:dyDescent="0.15">
      <c r="P166" t="s">
        <v>477</v>
      </c>
    </row>
    <row r="167" spans="16:16" x14ac:dyDescent="0.15">
      <c r="P167" t="s">
        <v>1290</v>
      </c>
    </row>
    <row r="168" spans="16:16" x14ac:dyDescent="0.15">
      <c r="P168" t="s">
        <v>433</v>
      </c>
    </row>
    <row r="169" spans="16:16" x14ac:dyDescent="0.15">
      <c r="P169" t="s">
        <v>919</v>
      </c>
    </row>
    <row r="170" spans="16:16" x14ac:dyDescent="0.15">
      <c r="P170" t="s">
        <v>666</v>
      </c>
    </row>
    <row r="171" spans="16:16" x14ac:dyDescent="0.15">
      <c r="P171" t="s">
        <v>211</v>
      </c>
    </row>
    <row r="172" spans="16:16" x14ac:dyDescent="0.15">
      <c r="P172" t="s">
        <v>620</v>
      </c>
    </row>
    <row r="173" spans="16:16" x14ac:dyDescent="0.15">
      <c r="P173" t="s">
        <v>593</v>
      </c>
    </row>
    <row r="174" spans="16:16" x14ac:dyDescent="0.15">
      <c r="P174" t="s">
        <v>1193</v>
      </c>
    </row>
    <row r="175" spans="16:16" x14ac:dyDescent="0.15">
      <c r="P175" t="s">
        <v>542</v>
      </c>
    </row>
    <row r="176" spans="16:16" x14ac:dyDescent="0.15">
      <c r="P176" t="s">
        <v>408</v>
      </c>
    </row>
    <row r="177" spans="16:16" x14ac:dyDescent="0.15">
      <c r="P177" t="s">
        <v>480</v>
      </c>
    </row>
    <row r="178" spans="16:16" x14ac:dyDescent="0.15">
      <c r="P178" t="s">
        <v>849</v>
      </c>
    </row>
    <row r="179" spans="16:16" x14ac:dyDescent="0.15">
      <c r="P179" t="s">
        <v>334</v>
      </c>
    </row>
    <row r="180" spans="16:16" x14ac:dyDescent="0.15">
      <c r="P180" t="s">
        <v>1156</v>
      </c>
    </row>
    <row r="181" spans="16:16" x14ac:dyDescent="0.15">
      <c r="P181" t="s">
        <v>621</v>
      </c>
    </row>
    <row r="182" spans="16:16" x14ac:dyDescent="0.15">
      <c r="P182" t="s">
        <v>943</v>
      </c>
    </row>
    <row r="183" spans="16:16" x14ac:dyDescent="0.15">
      <c r="P183" t="s">
        <v>102</v>
      </c>
    </row>
    <row r="184" spans="16:16" x14ac:dyDescent="0.15">
      <c r="P184" t="s">
        <v>506</v>
      </c>
    </row>
    <row r="185" spans="16:16" x14ac:dyDescent="0.15">
      <c r="P185" t="s">
        <v>248</v>
      </c>
    </row>
    <row r="186" spans="16:16" x14ac:dyDescent="0.15">
      <c r="P186" t="s">
        <v>1052</v>
      </c>
    </row>
    <row r="187" spans="16:16" x14ac:dyDescent="0.15">
      <c r="P187" t="s">
        <v>1080</v>
      </c>
    </row>
    <row r="188" spans="16:16" x14ac:dyDescent="0.15">
      <c r="P188" t="s">
        <v>1059</v>
      </c>
    </row>
    <row r="189" spans="16:16" x14ac:dyDescent="0.15">
      <c r="P189" t="s">
        <v>967</v>
      </c>
    </row>
    <row r="190" spans="16:16" x14ac:dyDescent="0.15">
      <c r="P190" t="s">
        <v>1120</v>
      </c>
    </row>
    <row r="191" spans="16:16" x14ac:dyDescent="0.15">
      <c r="P191" t="s">
        <v>1009</v>
      </c>
    </row>
    <row r="192" spans="16:16" x14ac:dyDescent="0.15">
      <c r="P192" t="s">
        <v>828</v>
      </c>
    </row>
    <row r="193" spans="16:16" x14ac:dyDescent="0.15">
      <c r="P193" t="s">
        <v>277</v>
      </c>
    </row>
    <row r="194" spans="16:16" x14ac:dyDescent="0.15">
      <c r="P194" t="s">
        <v>935</v>
      </c>
    </row>
    <row r="195" spans="16:16" x14ac:dyDescent="0.15">
      <c r="P195" t="s">
        <v>693</v>
      </c>
    </row>
    <row r="196" spans="16:16" x14ac:dyDescent="0.15">
      <c r="P196" t="s">
        <v>1279</v>
      </c>
    </row>
    <row r="197" spans="16:16" x14ac:dyDescent="0.15">
      <c r="P197" t="s">
        <v>482</v>
      </c>
    </row>
    <row r="198" spans="16:16" x14ac:dyDescent="0.15">
      <c r="P198" t="s">
        <v>1240</v>
      </c>
    </row>
    <row r="199" spans="16:16" x14ac:dyDescent="0.15">
      <c r="P199" t="s">
        <v>1121</v>
      </c>
    </row>
    <row r="200" spans="16:16" x14ac:dyDescent="0.15">
      <c r="P200" t="s">
        <v>1067</v>
      </c>
    </row>
    <row r="201" spans="16:16" x14ac:dyDescent="0.15">
      <c r="P201" t="s">
        <v>106</v>
      </c>
    </row>
    <row r="202" spans="16:16" x14ac:dyDescent="0.15">
      <c r="P202" t="s">
        <v>926</v>
      </c>
    </row>
    <row r="203" spans="16:16" x14ac:dyDescent="0.15">
      <c r="P203" t="s">
        <v>780</v>
      </c>
    </row>
    <row r="204" spans="16:16" x14ac:dyDescent="0.15">
      <c r="P204" t="s">
        <v>511</v>
      </c>
    </row>
    <row r="205" spans="16:16" x14ac:dyDescent="0.15">
      <c r="P205" t="s">
        <v>721</v>
      </c>
    </row>
    <row r="206" spans="16:16" x14ac:dyDescent="0.15">
      <c r="P206" t="s">
        <v>1135</v>
      </c>
    </row>
    <row r="207" spans="16:16" x14ac:dyDescent="0.15">
      <c r="P207" t="s">
        <v>1044</v>
      </c>
    </row>
    <row r="208" spans="16:16" x14ac:dyDescent="0.15">
      <c r="P208" t="s">
        <v>845</v>
      </c>
    </row>
    <row r="209" spans="16:16" x14ac:dyDescent="0.15">
      <c r="P209" t="s">
        <v>600</v>
      </c>
    </row>
    <row r="210" spans="16:16" x14ac:dyDescent="0.15">
      <c r="P210" t="s">
        <v>505</v>
      </c>
    </row>
    <row r="211" spans="16:16" x14ac:dyDescent="0.15">
      <c r="P211" t="s">
        <v>163</v>
      </c>
    </row>
    <row r="212" spans="16:16" x14ac:dyDescent="0.15">
      <c r="P212" t="s">
        <v>1211</v>
      </c>
    </row>
    <row r="213" spans="16:16" x14ac:dyDescent="0.15">
      <c r="P213" t="s">
        <v>109</v>
      </c>
    </row>
    <row r="214" spans="16:16" x14ac:dyDescent="0.15">
      <c r="P214" t="s">
        <v>1280</v>
      </c>
    </row>
    <row r="215" spans="16:16" x14ac:dyDescent="0.15">
      <c r="P215" t="s">
        <v>609</v>
      </c>
    </row>
    <row r="216" spans="16:16" x14ac:dyDescent="0.15">
      <c r="P216" t="s">
        <v>1049</v>
      </c>
    </row>
    <row r="217" spans="16:16" x14ac:dyDescent="0.15">
      <c r="P217" t="s">
        <v>814</v>
      </c>
    </row>
    <row r="218" spans="16:16" x14ac:dyDescent="0.15">
      <c r="P218" t="s">
        <v>522</v>
      </c>
    </row>
    <row r="219" spans="16:16" x14ac:dyDescent="0.15">
      <c r="P219" t="s">
        <v>551</v>
      </c>
    </row>
    <row r="220" spans="16:16" x14ac:dyDescent="0.15">
      <c r="P220" t="s">
        <v>1188</v>
      </c>
    </row>
    <row r="221" spans="16:16" x14ac:dyDescent="0.15">
      <c r="P221" t="s">
        <v>1223</v>
      </c>
    </row>
    <row r="222" spans="16:16" x14ac:dyDescent="0.15">
      <c r="P222" t="s">
        <v>720</v>
      </c>
    </row>
    <row r="223" spans="16:16" x14ac:dyDescent="0.15">
      <c r="P223" t="s">
        <v>391</v>
      </c>
    </row>
    <row r="224" spans="16:16" x14ac:dyDescent="0.15">
      <c r="P224" t="s">
        <v>681</v>
      </c>
    </row>
    <row r="225" spans="16:16" x14ac:dyDescent="0.15">
      <c r="P225" t="s">
        <v>457</v>
      </c>
    </row>
    <row r="226" spans="16:16" x14ac:dyDescent="0.15">
      <c r="P226" t="s">
        <v>168</v>
      </c>
    </row>
    <row r="227" spans="16:16" x14ac:dyDescent="0.15">
      <c r="P227" t="s">
        <v>130</v>
      </c>
    </row>
    <row r="228" spans="16:16" x14ac:dyDescent="0.15">
      <c r="P228" t="s">
        <v>1136</v>
      </c>
    </row>
    <row r="229" spans="16:16" x14ac:dyDescent="0.15">
      <c r="P229" t="s">
        <v>1077</v>
      </c>
    </row>
    <row r="230" spans="16:16" x14ac:dyDescent="0.15">
      <c r="P230" t="s">
        <v>157</v>
      </c>
    </row>
    <row r="231" spans="16:16" x14ac:dyDescent="0.15">
      <c r="P231" t="s">
        <v>231</v>
      </c>
    </row>
    <row r="232" spans="16:16" x14ac:dyDescent="0.15">
      <c r="P232" t="s">
        <v>1288</v>
      </c>
    </row>
    <row r="233" spans="16:16" x14ac:dyDescent="0.15">
      <c r="P233" t="s">
        <v>1295</v>
      </c>
    </row>
    <row r="234" spans="16:16" x14ac:dyDescent="0.15">
      <c r="P234" t="s">
        <v>1286</v>
      </c>
    </row>
    <row r="235" spans="16:16" x14ac:dyDescent="0.15">
      <c r="P235" t="s">
        <v>544</v>
      </c>
    </row>
    <row r="236" spans="16:16" x14ac:dyDescent="0.15">
      <c r="P236" t="s">
        <v>484</v>
      </c>
    </row>
    <row r="237" spans="16:16" x14ac:dyDescent="0.15">
      <c r="P237" t="s">
        <v>538</v>
      </c>
    </row>
    <row r="238" spans="16:16" x14ac:dyDescent="0.15">
      <c r="P238" t="s">
        <v>942</v>
      </c>
    </row>
    <row r="239" spans="16:16" x14ac:dyDescent="0.15">
      <c r="P239" t="s">
        <v>928</v>
      </c>
    </row>
    <row r="240" spans="16:16" x14ac:dyDescent="0.15">
      <c r="P240" t="s">
        <v>284</v>
      </c>
    </row>
    <row r="241" spans="16:16" x14ac:dyDescent="0.15">
      <c r="P241" t="s">
        <v>757</v>
      </c>
    </row>
    <row r="242" spans="16:16" x14ac:dyDescent="0.15">
      <c r="P242" t="s">
        <v>656</v>
      </c>
    </row>
    <row r="243" spans="16:16" x14ac:dyDescent="0.15">
      <c r="P243" t="s">
        <v>212</v>
      </c>
    </row>
    <row r="244" spans="16:16" x14ac:dyDescent="0.15">
      <c r="P244" t="s">
        <v>630</v>
      </c>
    </row>
    <row r="245" spans="16:16" x14ac:dyDescent="0.15">
      <c r="P245" t="s">
        <v>274</v>
      </c>
    </row>
    <row r="246" spans="16:16" x14ac:dyDescent="0.15">
      <c r="P246" t="s">
        <v>805</v>
      </c>
    </row>
    <row r="247" spans="16:16" x14ac:dyDescent="0.15">
      <c r="P247" t="s">
        <v>51</v>
      </c>
    </row>
    <row r="248" spans="16:16" x14ac:dyDescent="0.15">
      <c r="P248" t="s">
        <v>816</v>
      </c>
    </row>
    <row r="249" spans="16:16" x14ac:dyDescent="0.15">
      <c r="P249" t="s">
        <v>507</v>
      </c>
    </row>
    <row r="250" spans="16:16" x14ac:dyDescent="0.15">
      <c r="P250" t="s">
        <v>259</v>
      </c>
    </row>
    <row r="251" spans="16:16" x14ac:dyDescent="0.15">
      <c r="P251" t="s">
        <v>97</v>
      </c>
    </row>
    <row r="252" spans="16:16" x14ac:dyDescent="0.15">
      <c r="P252" t="s">
        <v>1163</v>
      </c>
    </row>
    <row r="253" spans="16:16" x14ac:dyDescent="0.15">
      <c r="P253" t="s">
        <v>1205</v>
      </c>
    </row>
    <row r="254" spans="16:16" x14ac:dyDescent="0.15">
      <c r="P254" t="s">
        <v>702</v>
      </c>
    </row>
    <row r="255" spans="16:16" x14ac:dyDescent="0.15">
      <c r="P255" t="s">
        <v>261</v>
      </c>
    </row>
    <row r="256" spans="16:16" x14ac:dyDescent="0.15">
      <c r="P256" t="s">
        <v>1243</v>
      </c>
    </row>
    <row r="257" spans="16:16" x14ac:dyDescent="0.15">
      <c r="P257" t="s">
        <v>1128</v>
      </c>
    </row>
    <row r="258" spans="16:16" x14ac:dyDescent="0.15">
      <c r="P258" t="s">
        <v>1150</v>
      </c>
    </row>
    <row r="259" spans="16:16" x14ac:dyDescent="0.15">
      <c r="P259" t="s">
        <v>258</v>
      </c>
    </row>
    <row r="260" spans="16:16" x14ac:dyDescent="0.15">
      <c r="P260" t="s">
        <v>96</v>
      </c>
    </row>
    <row r="261" spans="16:16" x14ac:dyDescent="0.15">
      <c r="P261" t="s">
        <v>659</v>
      </c>
    </row>
    <row r="262" spans="16:16" x14ac:dyDescent="0.15">
      <c r="P262" t="s">
        <v>247</v>
      </c>
    </row>
    <row r="263" spans="16:16" x14ac:dyDescent="0.15">
      <c r="P263" t="s">
        <v>668</v>
      </c>
    </row>
    <row r="264" spans="16:16" x14ac:dyDescent="0.15">
      <c r="P264" t="s">
        <v>1146</v>
      </c>
    </row>
    <row r="265" spans="16:16" x14ac:dyDescent="0.15">
      <c r="P265" t="s">
        <v>1013</v>
      </c>
    </row>
    <row r="266" spans="16:16" x14ac:dyDescent="0.15">
      <c r="P266" t="s">
        <v>117</v>
      </c>
    </row>
    <row r="267" spans="16:16" x14ac:dyDescent="0.15">
      <c r="P267" t="s">
        <v>843</v>
      </c>
    </row>
    <row r="268" spans="16:16" x14ac:dyDescent="0.15">
      <c r="P268" t="s">
        <v>226</v>
      </c>
    </row>
    <row r="269" spans="16:16" x14ac:dyDescent="0.15">
      <c r="P269" t="s">
        <v>53</v>
      </c>
    </row>
    <row r="270" spans="16:16" x14ac:dyDescent="0.15">
      <c r="P270" t="s">
        <v>81</v>
      </c>
    </row>
    <row r="271" spans="16:16" x14ac:dyDescent="0.15">
      <c r="P271" t="s">
        <v>306</v>
      </c>
    </row>
    <row r="272" spans="16:16" x14ac:dyDescent="0.15">
      <c r="P272" t="s">
        <v>1127</v>
      </c>
    </row>
    <row r="273" spans="16:16" x14ac:dyDescent="0.15">
      <c r="P273" t="s">
        <v>663</v>
      </c>
    </row>
    <row r="274" spans="16:16" x14ac:dyDescent="0.15">
      <c r="P274" t="s">
        <v>853</v>
      </c>
    </row>
    <row r="275" spans="16:16" x14ac:dyDescent="0.15">
      <c r="P275" t="s">
        <v>92</v>
      </c>
    </row>
    <row r="276" spans="16:16" x14ac:dyDescent="0.15">
      <c r="P276" t="s">
        <v>1169</v>
      </c>
    </row>
    <row r="277" spans="16:16" x14ac:dyDescent="0.15">
      <c r="P277" t="s">
        <v>636</v>
      </c>
    </row>
    <row r="278" spans="16:16" x14ac:dyDescent="0.15">
      <c r="P278" t="s">
        <v>150</v>
      </c>
    </row>
    <row r="279" spans="16:16" x14ac:dyDescent="0.15">
      <c r="P279" t="s">
        <v>422</v>
      </c>
    </row>
    <row r="280" spans="16:16" x14ac:dyDescent="0.15">
      <c r="P280" t="s">
        <v>916</v>
      </c>
    </row>
    <row r="281" spans="16:16" x14ac:dyDescent="0.15">
      <c r="P281" t="s">
        <v>431</v>
      </c>
    </row>
    <row r="282" spans="16:16" x14ac:dyDescent="0.15">
      <c r="P282" t="s">
        <v>362</v>
      </c>
    </row>
    <row r="283" spans="16:16" x14ac:dyDescent="0.15">
      <c r="P283" t="s">
        <v>1046</v>
      </c>
    </row>
    <row r="284" spans="16:16" x14ac:dyDescent="0.15">
      <c r="P284" t="s">
        <v>302</v>
      </c>
    </row>
    <row r="285" spans="16:16" x14ac:dyDescent="0.15">
      <c r="P285" t="s">
        <v>962</v>
      </c>
    </row>
    <row r="286" spans="16:16" x14ac:dyDescent="0.15">
      <c r="P286" t="s">
        <v>793</v>
      </c>
    </row>
    <row r="287" spans="16:16" x14ac:dyDescent="0.15">
      <c r="P287" t="s">
        <v>960</v>
      </c>
    </row>
    <row r="288" spans="16:16" x14ac:dyDescent="0.15">
      <c r="P288" t="s">
        <v>907</v>
      </c>
    </row>
    <row r="289" spans="16:16" x14ac:dyDescent="0.15">
      <c r="P289" t="s">
        <v>142</v>
      </c>
    </row>
    <row r="290" spans="16:16" x14ac:dyDescent="0.15">
      <c r="P290" t="s">
        <v>387</v>
      </c>
    </row>
    <row r="291" spans="16:16" x14ac:dyDescent="0.15">
      <c r="P291" t="s">
        <v>268</v>
      </c>
    </row>
    <row r="292" spans="16:16" x14ac:dyDescent="0.15">
      <c r="P292" t="s">
        <v>132</v>
      </c>
    </row>
    <row r="293" spans="16:16" x14ac:dyDescent="0.15">
      <c r="P293" t="s">
        <v>1230</v>
      </c>
    </row>
    <row r="294" spans="16:16" x14ac:dyDescent="0.15">
      <c r="P294" t="s">
        <v>47</v>
      </c>
    </row>
    <row r="295" spans="16:16" x14ac:dyDescent="0.15">
      <c r="P295" t="s">
        <v>968</v>
      </c>
    </row>
    <row r="296" spans="16:16" x14ac:dyDescent="0.15">
      <c r="P296" t="s">
        <v>145</v>
      </c>
    </row>
    <row r="297" spans="16:16" x14ac:dyDescent="0.15">
      <c r="P297" t="s">
        <v>1102</v>
      </c>
    </row>
    <row r="298" spans="16:16" x14ac:dyDescent="0.15">
      <c r="P298" t="s">
        <v>241</v>
      </c>
    </row>
    <row r="299" spans="16:16" x14ac:dyDescent="0.15">
      <c r="P299" t="s">
        <v>331</v>
      </c>
    </row>
    <row r="300" spans="16:16" x14ac:dyDescent="0.15">
      <c r="P300" t="s">
        <v>1105</v>
      </c>
    </row>
    <row r="301" spans="16:16" x14ac:dyDescent="0.15">
      <c r="P301" t="s">
        <v>817</v>
      </c>
    </row>
    <row r="302" spans="16:16" x14ac:dyDescent="0.15">
      <c r="P302" t="s">
        <v>677</v>
      </c>
    </row>
    <row r="303" spans="16:16" x14ac:dyDescent="0.15">
      <c r="P303" t="s">
        <v>296</v>
      </c>
    </row>
    <row r="304" spans="16:16" x14ac:dyDescent="0.15">
      <c r="P304" t="s">
        <v>127</v>
      </c>
    </row>
    <row r="305" spans="16:16" x14ac:dyDescent="0.15">
      <c r="P305" t="s">
        <v>1227</v>
      </c>
    </row>
    <row r="306" spans="16:16" x14ac:dyDescent="0.15">
      <c r="P306" t="s">
        <v>1282</v>
      </c>
    </row>
    <row r="307" spans="16:16" x14ac:dyDescent="0.15">
      <c r="P307" t="s">
        <v>1093</v>
      </c>
    </row>
    <row r="308" spans="16:16" x14ac:dyDescent="0.15">
      <c r="P308" t="s">
        <v>1035</v>
      </c>
    </row>
    <row r="309" spans="16:16" x14ac:dyDescent="0.15">
      <c r="P309" t="s">
        <v>94</v>
      </c>
    </row>
    <row r="310" spans="16:16" x14ac:dyDescent="0.15">
      <c r="P310" t="s">
        <v>605</v>
      </c>
    </row>
    <row r="311" spans="16:16" x14ac:dyDescent="0.15">
      <c r="P311" t="s">
        <v>1116</v>
      </c>
    </row>
    <row r="312" spans="16:16" x14ac:dyDescent="0.15">
      <c r="P312" t="s">
        <v>195</v>
      </c>
    </row>
    <row r="313" spans="16:16" x14ac:dyDescent="0.15">
      <c r="P313" t="s">
        <v>978</v>
      </c>
    </row>
    <row r="314" spans="16:16" x14ac:dyDescent="0.15">
      <c r="P314" t="s">
        <v>1119</v>
      </c>
    </row>
    <row r="315" spans="16:16" x14ac:dyDescent="0.15">
      <c r="P315" t="s">
        <v>908</v>
      </c>
    </row>
    <row r="316" spans="16:16" x14ac:dyDescent="0.15">
      <c r="P316" t="s">
        <v>471</v>
      </c>
    </row>
    <row r="317" spans="16:16" x14ac:dyDescent="0.15">
      <c r="P317" t="s">
        <v>555</v>
      </c>
    </row>
    <row r="318" spans="16:16" x14ac:dyDescent="0.15">
      <c r="P318" t="s">
        <v>450</v>
      </c>
    </row>
    <row r="319" spans="16:16" x14ac:dyDescent="0.15">
      <c r="P319" t="s">
        <v>966</v>
      </c>
    </row>
    <row r="320" spans="16:16" x14ac:dyDescent="0.15">
      <c r="P320" t="s">
        <v>948</v>
      </c>
    </row>
    <row r="321" spans="16:16" x14ac:dyDescent="0.15">
      <c r="P321" t="s">
        <v>796</v>
      </c>
    </row>
    <row r="322" spans="16:16" x14ac:dyDescent="0.15">
      <c r="P322" t="s">
        <v>200</v>
      </c>
    </row>
    <row r="323" spans="16:16" x14ac:dyDescent="0.15">
      <c r="P323" t="s">
        <v>588</v>
      </c>
    </row>
    <row r="324" spans="16:16" x14ac:dyDescent="0.15">
      <c r="P324" t="s">
        <v>1018</v>
      </c>
    </row>
    <row r="325" spans="16:16" x14ac:dyDescent="0.15">
      <c r="P325" t="s">
        <v>1212</v>
      </c>
    </row>
    <row r="326" spans="16:16" x14ac:dyDescent="0.15">
      <c r="P326" t="s">
        <v>326</v>
      </c>
    </row>
    <row r="327" spans="16:16" x14ac:dyDescent="0.15">
      <c r="P327" t="s">
        <v>595</v>
      </c>
    </row>
    <row r="328" spans="16:16" x14ac:dyDescent="0.15">
      <c r="P328" t="s">
        <v>182</v>
      </c>
    </row>
    <row r="329" spans="16:16" x14ac:dyDescent="0.15">
      <c r="P329" t="s">
        <v>295</v>
      </c>
    </row>
    <row r="330" spans="16:16" x14ac:dyDescent="0.15">
      <c r="P330" t="s">
        <v>950</v>
      </c>
    </row>
    <row r="331" spans="16:16" x14ac:dyDescent="0.15">
      <c r="P331" t="s">
        <v>1144</v>
      </c>
    </row>
    <row r="332" spans="16:16" x14ac:dyDescent="0.15">
      <c r="P332" t="s">
        <v>139</v>
      </c>
    </row>
    <row r="333" spans="16:16" x14ac:dyDescent="0.15">
      <c r="P333" t="s">
        <v>1182</v>
      </c>
    </row>
    <row r="334" spans="16:16" x14ac:dyDescent="0.15">
      <c r="P334" t="s">
        <v>383</v>
      </c>
    </row>
    <row r="335" spans="16:16" x14ac:dyDescent="0.15">
      <c r="P335" t="s">
        <v>319</v>
      </c>
    </row>
    <row r="336" spans="16:16" x14ac:dyDescent="0.15">
      <c r="P336" t="s">
        <v>913</v>
      </c>
    </row>
    <row r="337" spans="16:16" x14ac:dyDescent="0.15">
      <c r="P337" t="s">
        <v>1284</v>
      </c>
    </row>
    <row r="338" spans="16:16" x14ac:dyDescent="0.15">
      <c r="P338" t="s">
        <v>436</v>
      </c>
    </row>
    <row r="339" spans="16:16" x14ac:dyDescent="0.15">
      <c r="P339" t="s">
        <v>724</v>
      </c>
    </row>
    <row r="340" spans="16:16" x14ac:dyDescent="0.15">
      <c r="P340" t="s">
        <v>314</v>
      </c>
    </row>
    <row r="341" spans="16:16" x14ac:dyDescent="0.15">
      <c r="P341" t="s">
        <v>388</v>
      </c>
    </row>
    <row r="342" spans="16:16" x14ac:dyDescent="0.15">
      <c r="P342" t="s">
        <v>604</v>
      </c>
    </row>
    <row r="343" spans="16:16" x14ac:dyDescent="0.15">
      <c r="P343" t="s">
        <v>734</v>
      </c>
    </row>
    <row r="344" spans="16:16" x14ac:dyDescent="0.15">
      <c r="P344" t="s">
        <v>1152</v>
      </c>
    </row>
    <row r="345" spans="16:16" x14ac:dyDescent="0.15">
      <c r="P345" t="s">
        <v>254</v>
      </c>
    </row>
    <row r="346" spans="16:16" x14ac:dyDescent="0.15">
      <c r="P346" t="s">
        <v>414</v>
      </c>
    </row>
    <row r="347" spans="16:16" x14ac:dyDescent="0.15">
      <c r="P347" t="s">
        <v>467</v>
      </c>
    </row>
    <row r="348" spans="16:16" x14ac:dyDescent="0.15">
      <c r="P348" t="s">
        <v>19</v>
      </c>
    </row>
    <row r="349" spans="16:16" x14ac:dyDescent="0.15">
      <c r="P349" t="s">
        <v>298</v>
      </c>
    </row>
    <row r="350" spans="16:16" x14ac:dyDescent="0.15">
      <c r="P350" t="s">
        <v>674</v>
      </c>
    </row>
    <row r="351" spans="16:16" x14ac:dyDescent="0.15">
      <c r="P351" t="s">
        <v>829</v>
      </c>
    </row>
    <row r="352" spans="16:16" x14ac:dyDescent="0.15">
      <c r="P352" t="s">
        <v>732</v>
      </c>
    </row>
    <row r="353" spans="16:16" x14ac:dyDescent="0.15">
      <c r="P353" t="s">
        <v>617</v>
      </c>
    </row>
    <row r="354" spans="16:16" x14ac:dyDescent="0.15">
      <c r="P354" t="s">
        <v>443</v>
      </c>
    </row>
    <row r="355" spans="16:16" x14ac:dyDescent="0.15">
      <c r="P355" t="s">
        <v>1216</v>
      </c>
    </row>
    <row r="356" spans="16:16" x14ac:dyDescent="0.15">
      <c r="P356" t="s">
        <v>958</v>
      </c>
    </row>
    <row r="357" spans="16:16" x14ac:dyDescent="0.15">
      <c r="P357" t="s">
        <v>415</v>
      </c>
    </row>
    <row r="358" spans="16:16" x14ac:dyDescent="0.15">
      <c r="P358" t="s">
        <v>1087</v>
      </c>
    </row>
    <row r="359" spans="16:16" x14ac:dyDescent="0.15">
      <c r="P359" t="s">
        <v>547</v>
      </c>
    </row>
    <row r="360" spans="16:16" x14ac:dyDescent="0.15">
      <c r="P360" t="s">
        <v>1232</v>
      </c>
    </row>
    <row r="361" spans="16:16" x14ac:dyDescent="0.15">
      <c r="P361" t="s">
        <v>69</v>
      </c>
    </row>
    <row r="362" spans="16:16" x14ac:dyDescent="0.15">
      <c r="P362" t="s">
        <v>566</v>
      </c>
    </row>
    <row r="363" spans="16:16" x14ac:dyDescent="0.15">
      <c r="P363" t="s">
        <v>52</v>
      </c>
    </row>
    <row r="364" spans="16:16" x14ac:dyDescent="0.15">
      <c r="P364" t="s">
        <v>263</v>
      </c>
    </row>
    <row r="365" spans="16:16" x14ac:dyDescent="0.15">
      <c r="P365" t="s">
        <v>344</v>
      </c>
    </row>
    <row r="366" spans="16:16" x14ac:dyDescent="0.15">
      <c r="P366" t="s">
        <v>411</v>
      </c>
    </row>
    <row r="367" spans="16:16" x14ac:dyDescent="0.15">
      <c r="P367" t="s">
        <v>579</v>
      </c>
    </row>
    <row r="368" spans="16:16" x14ac:dyDescent="0.15">
      <c r="P368" t="s">
        <v>708</v>
      </c>
    </row>
    <row r="369" spans="16:16" x14ac:dyDescent="0.15">
      <c r="P369" t="s">
        <v>320</v>
      </c>
    </row>
    <row r="370" spans="16:16" x14ac:dyDescent="0.15">
      <c r="P370" t="s">
        <v>1004</v>
      </c>
    </row>
    <row r="371" spans="16:16" x14ac:dyDescent="0.15">
      <c r="P371" t="s">
        <v>1062</v>
      </c>
    </row>
    <row r="372" spans="16:16" x14ac:dyDescent="0.15">
      <c r="P372" t="s">
        <v>325</v>
      </c>
    </row>
    <row r="373" spans="16:16" x14ac:dyDescent="0.15">
      <c r="P373" t="s">
        <v>1134</v>
      </c>
    </row>
    <row r="374" spans="16:16" x14ac:dyDescent="0.15">
      <c r="P374" t="s">
        <v>1055</v>
      </c>
    </row>
    <row r="375" spans="16:16" x14ac:dyDescent="0.15">
      <c r="P375" t="s">
        <v>667</v>
      </c>
    </row>
    <row r="376" spans="16:16" x14ac:dyDescent="0.15">
      <c r="P376" t="s">
        <v>397</v>
      </c>
    </row>
    <row r="377" spans="16:16" x14ac:dyDescent="0.15">
      <c r="P377" t="s">
        <v>1037</v>
      </c>
    </row>
    <row r="378" spans="16:16" x14ac:dyDescent="0.15">
      <c r="P378" t="s">
        <v>33</v>
      </c>
    </row>
    <row r="379" spans="16:16" x14ac:dyDescent="0.15">
      <c r="P379" t="s">
        <v>672</v>
      </c>
    </row>
    <row r="380" spans="16:16" x14ac:dyDescent="0.15">
      <c r="P380" t="s">
        <v>747</v>
      </c>
    </row>
    <row r="381" spans="16:16" x14ac:dyDescent="0.15">
      <c r="P381" t="s">
        <v>835</v>
      </c>
    </row>
    <row r="382" spans="16:16" x14ac:dyDescent="0.15">
      <c r="P382" t="s">
        <v>738</v>
      </c>
    </row>
    <row r="383" spans="16:16" x14ac:dyDescent="0.15">
      <c r="P383" t="s">
        <v>428</v>
      </c>
    </row>
    <row r="384" spans="16:16" x14ac:dyDescent="0.15">
      <c r="P384" t="s">
        <v>602</v>
      </c>
    </row>
    <row r="385" spans="16:16" x14ac:dyDescent="0.15">
      <c r="P385" t="s">
        <v>280</v>
      </c>
    </row>
    <row r="386" spans="16:16" x14ac:dyDescent="0.15">
      <c r="P386" t="s">
        <v>175</v>
      </c>
    </row>
    <row r="387" spans="16:16" x14ac:dyDescent="0.15">
      <c r="P387" t="s">
        <v>669</v>
      </c>
    </row>
    <row r="388" spans="16:16" x14ac:dyDescent="0.15">
      <c r="P388" t="s">
        <v>421</v>
      </c>
    </row>
    <row r="389" spans="16:16" x14ac:dyDescent="0.15">
      <c r="P389" t="s">
        <v>120</v>
      </c>
    </row>
    <row r="390" spans="16:16" x14ac:dyDescent="0.15">
      <c r="P390" t="s">
        <v>30</v>
      </c>
    </row>
    <row r="391" spans="16:16" x14ac:dyDescent="0.15">
      <c r="P391" t="s">
        <v>190</v>
      </c>
    </row>
    <row r="392" spans="16:16" x14ac:dyDescent="0.15">
      <c r="P392" t="s">
        <v>980</v>
      </c>
    </row>
    <row r="393" spans="16:16" x14ac:dyDescent="0.15">
      <c r="P393" t="s">
        <v>697</v>
      </c>
    </row>
    <row r="394" spans="16:16" x14ac:dyDescent="0.15">
      <c r="P394" t="s">
        <v>1154</v>
      </c>
    </row>
    <row r="395" spans="16:16" x14ac:dyDescent="0.15">
      <c r="P395" t="s">
        <v>453</v>
      </c>
    </row>
    <row r="396" spans="16:16" x14ac:dyDescent="0.15">
      <c r="P396" t="s">
        <v>1053</v>
      </c>
    </row>
    <row r="397" spans="16:16" x14ac:dyDescent="0.15">
      <c r="P397" t="s">
        <v>684</v>
      </c>
    </row>
    <row r="398" spans="16:16" x14ac:dyDescent="0.15">
      <c r="P398" t="s">
        <v>841</v>
      </c>
    </row>
    <row r="399" spans="16:16" x14ac:dyDescent="0.15">
      <c r="P399" t="s">
        <v>146</v>
      </c>
    </row>
    <row r="400" spans="16:16" x14ac:dyDescent="0.15">
      <c r="P400" t="s">
        <v>911</v>
      </c>
    </row>
    <row r="401" spans="16:16" x14ac:dyDescent="0.15">
      <c r="P401" t="s">
        <v>1189</v>
      </c>
    </row>
    <row r="402" spans="16:16" x14ac:dyDescent="0.15">
      <c r="P402" t="s">
        <v>703</v>
      </c>
    </row>
    <row r="403" spans="16:16" x14ac:dyDescent="0.15">
      <c r="P403" t="s">
        <v>1157</v>
      </c>
    </row>
    <row r="404" spans="16:16" x14ac:dyDescent="0.15">
      <c r="P404" t="s">
        <v>394</v>
      </c>
    </row>
    <row r="405" spans="16:16" x14ac:dyDescent="0.15">
      <c r="P405" t="s">
        <v>377</v>
      </c>
    </row>
    <row r="406" spans="16:16" x14ac:dyDescent="0.15">
      <c r="P406" t="s">
        <v>575</v>
      </c>
    </row>
    <row r="407" spans="16:16" x14ac:dyDescent="0.15">
      <c r="P407" t="s">
        <v>534</v>
      </c>
    </row>
    <row r="408" spans="16:16" x14ac:dyDescent="0.15">
      <c r="P408" t="s">
        <v>176</v>
      </c>
    </row>
    <row r="409" spans="16:16" x14ac:dyDescent="0.15">
      <c r="P409" t="s">
        <v>982</v>
      </c>
    </row>
    <row r="410" spans="16:16" x14ac:dyDescent="0.15">
      <c r="P410" t="s">
        <v>110</v>
      </c>
    </row>
    <row r="411" spans="16:16" x14ac:dyDescent="0.15">
      <c r="P411" t="s">
        <v>1029</v>
      </c>
    </row>
    <row r="412" spans="16:16" x14ac:dyDescent="0.15">
      <c r="P412" t="s">
        <v>303</v>
      </c>
    </row>
    <row r="413" spans="16:16" x14ac:dyDescent="0.15">
      <c r="P413" t="s">
        <v>671</v>
      </c>
    </row>
    <row r="414" spans="16:16" x14ac:dyDescent="0.15">
      <c r="P414" t="s">
        <v>563</v>
      </c>
    </row>
    <row r="415" spans="16:16" x14ac:dyDescent="0.15">
      <c r="P415" t="s">
        <v>745</v>
      </c>
    </row>
    <row r="416" spans="16:16" x14ac:dyDescent="0.15">
      <c r="P416" t="s">
        <v>1143</v>
      </c>
    </row>
    <row r="417" spans="16:16" x14ac:dyDescent="0.15">
      <c r="P417" t="s">
        <v>682</v>
      </c>
    </row>
    <row r="418" spans="16:16" x14ac:dyDescent="0.15">
      <c r="P418" t="s">
        <v>821</v>
      </c>
    </row>
    <row r="419" spans="16:16" x14ac:dyDescent="0.15">
      <c r="P419" t="s">
        <v>719</v>
      </c>
    </row>
    <row r="420" spans="16:16" x14ac:dyDescent="0.15">
      <c r="P420" t="s">
        <v>758</v>
      </c>
    </row>
    <row r="421" spans="16:16" x14ac:dyDescent="0.15">
      <c r="P421" t="s">
        <v>650</v>
      </c>
    </row>
    <row r="422" spans="16:16" x14ac:dyDescent="0.15">
      <c r="P422" t="s">
        <v>986</v>
      </c>
    </row>
    <row r="423" spans="16:16" x14ac:dyDescent="0.15">
      <c r="P423" t="s">
        <v>844</v>
      </c>
    </row>
    <row r="424" spans="16:16" x14ac:dyDescent="0.15">
      <c r="P424" t="s">
        <v>342</v>
      </c>
    </row>
    <row r="425" spans="16:16" x14ac:dyDescent="0.15">
      <c r="P425" t="s">
        <v>78</v>
      </c>
    </row>
    <row r="426" spans="16:16" x14ac:dyDescent="0.15">
      <c r="P426" t="s">
        <v>55</v>
      </c>
    </row>
    <row r="427" spans="16:16" x14ac:dyDescent="0.15">
      <c r="P427" t="s">
        <v>316</v>
      </c>
    </row>
    <row r="428" spans="16:16" x14ac:dyDescent="0.15">
      <c r="P428" t="s">
        <v>594</v>
      </c>
    </row>
    <row r="429" spans="16:16" x14ac:dyDescent="0.15">
      <c r="P429" t="s">
        <v>149</v>
      </c>
    </row>
    <row r="430" spans="16:16" x14ac:dyDescent="0.15">
      <c r="P430" t="s">
        <v>1204</v>
      </c>
    </row>
    <row r="431" spans="16:16" x14ac:dyDescent="0.15">
      <c r="P431" t="s">
        <v>1148</v>
      </c>
    </row>
    <row r="432" spans="16:16" x14ac:dyDescent="0.15">
      <c r="P432" t="s">
        <v>1289</v>
      </c>
    </row>
    <row r="433" spans="16:16" x14ac:dyDescent="0.15">
      <c r="P433" t="s">
        <v>707</v>
      </c>
    </row>
    <row r="434" spans="16:16" x14ac:dyDescent="0.15">
      <c r="P434" t="s">
        <v>570</v>
      </c>
    </row>
    <row r="435" spans="16:16" x14ac:dyDescent="0.15">
      <c r="P435" t="s">
        <v>824</v>
      </c>
    </row>
    <row r="436" spans="16:16" x14ac:dyDescent="0.15">
      <c r="P436" t="s">
        <v>283</v>
      </c>
    </row>
    <row r="437" spans="16:16" x14ac:dyDescent="0.15">
      <c r="P437" t="s">
        <v>1003</v>
      </c>
    </row>
    <row r="438" spans="16:16" x14ac:dyDescent="0.15">
      <c r="P438" t="s">
        <v>564</v>
      </c>
    </row>
    <row r="439" spans="16:16" x14ac:dyDescent="0.15">
      <c r="P439" t="s">
        <v>858</v>
      </c>
    </row>
    <row r="440" spans="16:16" x14ac:dyDescent="0.15">
      <c r="P440" t="s">
        <v>89</v>
      </c>
    </row>
    <row r="441" spans="16:16" x14ac:dyDescent="0.15">
      <c r="P441" t="s">
        <v>116</v>
      </c>
    </row>
    <row r="442" spans="16:16" x14ac:dyDescent="0.15">
      <c r="P442" t="s">
        <v>343</v>
      </c>
    </row>
    <row r="443" spans="16:16" x14ac:dyDescent="0.15">
      <c r="P443" t="s">
        <v>293</v>
      </c>
    </row>
    <row r="444" spans="16:16" x14ac:dyDescent="0.15">
      <c r="P444" t="s">
        <v>1168</v>
      </c>
    </row>
    <row r="445" spans="16:16" x14ac:dyDescent="0.15">
      <c r="P445" t="s">
        <v>370</v>
      </c>
    </row>
    <row r="446" spans="16:16" x14ac:dyDescent="0.15">
      <c r="P446" t="s">
        <v>587</v>
      </c>
    </row>
    <row r="447" spans="16:16" x14ac:dyDescent="0.15">
      <c r="P447" t="s">
        <v>495</v>
      </c>
    </row>
    <row r="448" spans="16:16" x14ac:dyDescent="0.15">
      <c r="P448" t="s">
        <v>468</v>
      </c>
    </row>
    <row r="449" spans="16:16" x14ac:dyDescent="0.15">
      <c r="P449" t="s">
        <v>95</v>
      </c>
    </row>
    <row r="450" spans="16:16" x14ac:dyDescent="0.15">
      <c r="P450" t="s">
        <v>133</v>
      </c>
    </row>
    <row r="451" spans="16:16" x14ac:dyDescent="0.15">
      <c r="P451" t="s">
        <v>733</v>
      </c>
    </row>
    <row r="452" spans="16:16" x14ac:dyDescent="0.15">
      <c r="P452" t="s">
        <v>1226</v>
      </c>
    </row>
    <row r="453" spans="16:16" x14ac:dyDescent="0.15">
      <c r="P453" t="s">
        <v>653</v>
      </c>
    </row>
    <row r="454" spans="16:16" x14ac:dyDescent="0.15">
      <c r="P454" t="s">
        <v>601</v>
      </c>
    </row>
    <row r="455" spans="16:16" x14ac:dyDescent="0.15">
      <c r="P455" t="s">
        <v>529</v>
      </c>
    </row>
    <row r="456" spans="16:16" x14ac:dyDescent="0.15">
      <c r="P456" t="s">
        <v>444</v>
      </c>
    </row>
    <row r="457" spans="16:16" x14ac:dyDescent="0.15">
      <c r="P457" t="s">
        <v>381</v>
      </c>
    </row>
    <row r="458" spans="16:16" x14ac:dyDescent="0.15">
      <c r="P458" t="s">
        <v>270</v>
      </c>
    </row>
    <row r="459" spans="16:16" x14ac:dyDescent="0.15">
      <c r="P459" t="s">
        <v>603</v>
      </c>
    </row>
    <row r="460" spans="16:16" x14ac:dyDescent="0.15">
      <c r="P460" t="s">
        <v>687</v>
      </c>
    </row>
    <row r="461" spans="16:16" x14ac:dyDescent="0.15">
      <c r="P461" t="s">
        <v>509</v>
      </c>
    </row>
    <row r="462" spans="16:16" x14ac:dyDescent="0.15">
      <c r="P462" t="s">
        <v>1129</v>
      </c>
    </row>
    <row r="463" spans="16:16" x14ac:dyDescent="0.15">
      <c r="P463" t="s">
        <v>1270</v>
      </c>
    </row>
    <row r="464" spans="16:16" x14ac:dyDescent="0.15">
      <c r="P464" t="s">
        <v>714</v>
      </c>
    </row>
    <row r="465" spans="16:16" x14ac:dyDescent="0.15">
      <c r="P465" t="s">
        <v>350</v>
      </c>
    </row>
    <row r="466" spans="16:16" x14ac:dyDescent="0.15">
      <c r="P466" t="s">
        <v>996</v>
      </c>
    </row>
    <row r="467" spans="16:16" x14ac:dyDescent="0.15">
      <c r="P467" t="s">
        <v>493</v>
      </c>
    </row>
    <row r="468" spans="16:16" x14ac:dyDescent="0.15">
      <c r="P468" t="s">
        <v>1162</v>
      </c>
    </row>
    <row r="469" spans="16:16" x14ac:dyDescent="0.15">
      <c r="P469" t="s">
        <v>290</v>
      </c>
    </row>
    <row r="470" spans="16:16" x14ac:dyDescent="0.15">
      <c r="P470" t="s">
        <v>60</v>
      </c>
    </row>
    <row r="471" spans="16:16" x14ac:dyDescent="0.15">
      <c r="P471" t="s">
        <v>576</v>
      </c>
    </row>
    <row r="472" spans="16:16" x14ac:dyDescent="0.15">
      <c r="P472" t="s">
        <v>774</v>
      </c>
    </row>
    <row r="473" spans="16:16" x14ac:dyDescent="0.15">
      <c r="P473" t="s">
        <v>513</v>
      </c>
    </row>
    <row r="474" spans="16:16" x14ac:dyDescent="0.15">
      <c r="P474" t="s">
        <v>218</v>
      </c>
    </row>
    <row r="475" spans="16:16" x14ac:dyDescent="0.15">
      <c r="P475" t="s">
        <v>1079</v>
      </c>
    </row>
    <row r="476" spans="16:16" x14ac:dyDescent="0.15">
      <c r="P476" t="s">
        <v>662</v>
      </c>
    </row>
    <row r="477" spans="16:16" x14ac:dyDescent="0.15">
      <c r="P477" t="s">
        <v>1103</v>
      </c>
    </row>
    <row r="478" spans="16:16" x14ac:dyDescent="0.15">
      <c r="P478" t="s">
        <v>1190</v>
      </c>
    </row>
    <row r="479" spans="16:16" x14ac:dyDescent="0.15">
      <c r="P479" t="s">
        <v>311</v>
      </c>
    </row>
    <row r="480" spans="16:16" x14ac:dyDescent="0.15">
      <c r="P480" t="s">
        <v>72</v>
      </c>
    </row>
    <row r="481" spans="16:16" x14ac:dyDescent="0.15">
      <c r="P481" t="s">
        <v>164</v>
      </c>
    </row>
    <row r="482" spans="16:16" x14ac:dyDescent="0.15">
      <c r="P482" t="s">
        <v>346</v>
      </c>
    </row>
    <row r="483" spans="16:16" x14ac:dyDescent="0.15">
      <c r="P483" t="s">
        <v>1176</v>
      </c>
    </row>
    <row r="484" spans="16:16" x14ac:dyDescent="0.15">
      <c r="P484" t="s">
        <v>923</v>
      </c>
    </row>
    <row r="485" spans="16:16" x14ac:dyDescent="0.15">
      <c r="P485" t="s">
        <v>744</v>
      </c>
    </row>
    <row r="486" spans="16:16" x14ac:dyDescent="0.15">
      <c r="P486" t="s">
        <v>64</v>
      </c>
    </row>
    <row r="487" spans="16:16" x14ac:dyDescent="0.15">
      <c r="P487" t="s">
        <v>235</v>
      </c>
    </row>
    <row r="488" spans="16:16" x14ac:dyDescent="0.15">
      <c r="P488" t="s">
        <v>589</v>
      </c>
    </row>
    <row r="489" spans="16:16" x14ac:dyDescent="0.15">
      <c r="P489" t="s">
        <v>369</v>
      </c>
    </row>
    <row r="490" spans="16:16" x14ac:dyDescent="0.15">
      <c r="P490" t="s">
        <v>1096</v>
      </c>
    </row>
    <row r="491" spans="16:16" x14ac:dyDescent="0.15">
      <c r="P491" t="s">
        <v>1249</v>
      </c>
    </row>
    <row r="492" spans="16:16" x14ac:dyDescent="0.15">
      <c r="P492" t="s">
        <v>1066</v>
      </c>
    </row>
    <row r="493" spans="16:16" x14ac:dyDescent="0.15">
      <c r="P493" t="s">
        <v>1094</v>
      </c>
    </row>
    <row r="494" spans="16:16" x14ac:dyDescent="0.15">
      <c r="P494" t="s">
        <v>144</v>
      </c>
    </row>
    <row r="495" spans="16:16" x14ac:dyDescent="0.15">
      <c r="P495" t="s">
        <v>432</v>
      </c>
    </row>
    <row r="496" spans="16:16" x14ac:dyDescent="0.15">
      <c r="P496" t="s">
        <v>537</v>
      </c>
    </row>
    <row r="497" spans="16:16" x14ac:dyDescent="0.15">
      <c r="P497" t="s">
        <v>252</v>
      </c>
    </row>
    <row r="498" spans="16:16" x14ac:dyDescent="0.15">
      <c r="P498" t="s">
        <v>737</v>
      </c>
    </row>
    <row r="499" spans="16:16" x14ac:dyDescent="0.15">
      <c r="P499" t="s">
        <v>1036</v>
      </c>
    </row>
    <row r="500" spans="16:16" x14ac:dyDescent="0.15">
      <c r="P500" t="s">
        <v>437</v>
      </c>
    </row>
    <row r="501" spans="16:16" x14ac:dyDescent="0.15">
      <c r="P501" t="s">
        <v>640</v>
      </c>
    </row>
    <row r="502" spans="16:16" x14ac:dyDescent="0.15">
      <c r="P502" t="s">
        <v>171</v>
      </c>
    </row>
    <row r="503" spans="16:16" x14ac:dyDescent="0.15">
      <c r="P503" t="s">
        <v>766</v>
      </c>
    </row>
    <row r="504" spans="16:16" x14ac:dyDescent="0.15">
      <c r="P504" t="s">
        <v>781</v>
      </c>
    </row>
    <row r="505" spans="16:16" x14ac:dyDescent="0.15">
      <c r="P505" t="s">
        <v>179</v>
      </c>
    </row>
    <row r="506" spans="16:16" x14ac:dyDescent="0.15">
      <c r="P506" t="s">
        <v>524</v>
      </c>
    </row>
    <row r="507" spans="16:16" x14ac:dyDescent="0.15">
      <c r="P507" t="s">
        <v>473</v>
      </c>
    </row>
    <row r="508" spans="16:16" x14ac:dyDescent="0.15">
      <c r="P508" t="s">
        <v>234</v>
      </c>
    </row>
    <row r="509" spans="16:16" x14ac:dyDescent="0.15">
      <c r="P509" t="s">
        <v>84</v>
      </c>
    </row>
    <row r="510" spans="16:16" x14ac:dyDescent="0.15">
      <c r="P510" t="s">
        <v>987</v>
      </c>
    </row>
    <row r="511" spans="16:16" x14ac:dyDescent="0.15">
      <c r="P511" t="s">
        <v>1184</v>
      </c>
    </row>
    <row r="512" spans="16:16" x14ac:dyDescent="0.15">
      <c r="P512" t="s">
        <v>1098</v>
      </c>
    </row>
    <row r="513" spans="16:16" x14ac:dyDescent="0.15">
      <c r="P513" t="s">
        <v>1005</v>
      </c>
    </row>
    <row r="514" spans="16:16" x14ac:dyDescent="0.15">
      <c r="P514" t="s">
        <v>348</v>
      </c>
    </row>
    <row r="515" spans="16:16" x14ac:dyDescent="0.15">
      <c r="P515" t="s">
        <v>698</v>
      </c>
    </row>
    <row r="516" spans="16:16" x14ac:dyDescent="0.15">
      <c r="P516" t="s">
        <v>802</v>
      </c>
    </row>
    <row r="517" spans="16:16" x14ac:dyDescent="0.15">
      <c r="P517" t="s">
        <v>1291</v>
      </c>
    </row>
    <row r="518" spans="16:16" x14ac:dyDescent="0.15">
      <c r="P518" t="s">
        <v>801</v>
      </c>
    </row>
    <row r="519" spans="16:16" x14ac:dyDescent="0.15">
      <c r="P519" t="s">
        <v>694</v>
      </c>
    </row>
    <row r="520" spans="16:16" x14ac:dyDescent="0.15">
      <c r="P520" t="s">
        <v>857</v>
      </c>
    </row>
    <row r="521" spans="16:16" x14ac:dyDescent="0.15">
      <c r="P521" t="s">
        <v>545</v>
      </c>
    </row>
    <row r="522" spans="16:16" x14ac:dyDescent="0.15">
      <c r="P522" t="s">
        <v>148</v>
      </c>
    </row>
    <row r="523" spans="16:16" x14ac:dyDescent="0.15">
      <c r="P523" t="s">
        <v>782</v>
      </c>
    </row>
    <row r="524" spans="16:16" x14ac:dyDescent="0.15">
      <c r="P524" t="s">
        <v>1008</v>
      </c>
    </row>
    <row r="525" spans="16:16" x14ac:dyDescent="0.15">
      <c r="P525" t="s">
        <v>272</v>
      </c>
    </row>
    <row r="526" spans="16:16" x14ac:dyDescent="0.15">
      <c r="P526" t="s">
        <v>539</v>
      </c>
    </row>
    <row r="527" spans="16:16" x14ac:dyDescent="0.15">
      <c r="P527" t="s">
        <v>140</v>
      </c>
    </row>
    <row r="528" spans="16:16" x14ac:dyDescent="0.15">
      <c r="P528" t="s">
        <v>532</v>
      </c>
    </row>
    <row r="529" spans="16:16" x14ac:dyDescent="0.15">
      <c r="P529" t="s">
        <v>347</v>
      </c>
    </row>
    <row r="530" spans="16:16" x14ac:dyDescent="0.15">
      <c r="P530" t="s">
        <v>1244</v>
      </c>
    </row>
    <row r="531" spans="16:16" x14ac:dyDescent="0.15">
      <c r="P531" t="s">
        <v>826</v>
      </c>
    </row>
    <row r="532" spans="16:16" x14ac:dyDescent="0.15">
      <c r="P532" t="s">
        <v>141</v>
      </c>
    </row>
    <row r="533" spans="16:16" x14ac:dyDescent="0.15">
      <c r="P533" t="s">
        <v>161</v>
      </c>
    </row>
    <row r="534" spans="16:16" x14ac:dyDescent="0.15">
      <c r="P534" t="s">
        <v>827</v>
      </c>
    </row>
    <row r="535" spans="16:16" x14ac:dyDescent="0.15">
      <c r="P535" t="s">
        <v>1039</v>
      </c>
    </row>
    <row r="536" spans="16:16" x14ac:dyDescent="0.15">
      <c r="P536" t="s">
        <v>1117</v>
      </c>
    </row>
    <row r="537" spans="16:16" x14ac:dyDescent="0.15">
      <c r="P537" t="s">
        <v>675</v>
      </c>
    </row>
    <row r="538" spans="16:16" x14ac:dyDescent="0.15">
      <c r="P538" t="s">
        <v>420</v>
      </c>
    </row>
    <row r="539" spans="16:16" x14ac:dyDescent="0.15">
      <c r="P539" t="s">
        <v>556</v>
      </c>
    </row>
    <row r="540" spans="16:16" x14ac:dyDescent="0.15">
      <c r="P540" t="s">
        <v>74</v>
      </c>
    </row>
    <row r="541" spans="16:16" x14ac:dyDescent="0.15">
      <c r="P541" t="s">
        <v>308</v>
      </c>
    </row>
    <row r="542" spans="16:16" x14ac:dyDescent="0.15">
      <c r="P542" t="s">
        <v>852</v>
      </c>
    </row>
    <row r="543" spans="16:16" x14ac:dyDescent="0.15">
      <c r="P543" t="s">
        <v>765</v>
      </c>
    </row>
    <row r="544" spans="16:16" x14ac:dyDescent="0.15">
      <c r="P544" t="s">
        <v>262</v>
      </c>
    </row>
    <row r="545" spans="16:16" x14ac:dyDescent="0.15">
      <c r="P545" t="s">
        <v>548</v>
      </c>
    </row>
    <row r="546" spans="16:16" x14ac:dyDescent="0.15">
      <c r="P546" t="s">
        <v>683</v>
      </c>
    </row>
    <row r="547" spans="16:16" x14ac:dyDescent="0.15">
      <c r="P547" t="s">
        <v>1130</v>
      </c>
    </row>
    <row r="548" spans="16:16" x14ac:dyDescent="0.15">
      <c r="P548" t="s">
        <v>1051</v>
      </c>
    </row>
    <row r="549" spans="16:16" x14ac:dyDescent="0.15">
      <c r="P549" t="s">
        <v>121</v>
      </c>
    </row>
    <row r="550" spans="16:16" x14ac:dyDescent="0.15">
      <c r="P550" t="s">
        <v>1113</v>
      </c>
    </row>
    <row r="551" spans="16:16" x14ac:dyDescent="0.15">
      <c r="P551" t="s">
        <v>1073</v>
      </c>
    </row>
    <row r="552" spans="16:16" x14ac:dyDescent="0.15">
      <c r="P552" t="s">
        <v>390</v>
      </c>
    </row>
    <row r="553" spans="16:16" x14ac:dyDescent="0.15">
      <c r="P553" t="s">
        <v>1100</v>
      </c>
    </row>
    <row r="554" spans="16:16" x14ac:dyDescent="0.15">
      <c r="P554" t="s">
        <v>244</v>
      </c>
    </row>
    <row r="555" spans="16:16" x14ac:dyDescent="0.15">
      <c r="P555" t="s">
        <v>288</v>
      </c>
    </row>
    <row r="556" spans="16:16" x14ac:dyDescent="0.15">
      <c r="P556" t="s">
        <v>851</v>
      </c>
    </row>
    <row r="557" spans="16:16" x14ac:dyDescent="0.15">
      <c r="P557" t="s">
        <v>372</v>
      </c>
    </row>
    <row r="558" spans="16:16" x14ac:dyDescent="0.15">
      <c r="P558" t="s">
        <v>1070</v>
      </c>
    </row>
    <row r="559" spans="16:16" x14ac:dyDescent="0.15">
      <c r="P559" t="s">
        <v>227</v>
      </c>
    </row>
    <row r="560" spans="16:16" x14ac:dyDescent="0.15">
      <c r="P560" t="s">
        <v>439</v>
      </c>
    </row>
    <row r="561" spans="16:16" x14ac:dyDescent="0.15">
      <c r="P561" t="s">
        <v>648</v>
      </c>
    </row>
    <row r="562" spans="16:16" x14ac:dyDescent="0.15">
      <c r="P562" t="s">
        <v>1198</v>
      </c>
    </row>
    <row r="563" spans="16:16" x14ac:dyDescent="0.15">
      <c r="P563" t="s">
        <v>632</v>
      </c>
    </row>
    <row r="564" spans="16:16" x14ac:dyDescent="0.15">
      <c r="P564" t="s">
        <v>170</v>
      </c>
    </row>
    <row r="565" spans="16:16" x14ac:dyDescent="0.15">
      <c r="P565" t="s">
        <v>1027</v>
      </c>
    </row>
    <row r="566" spans="16:16" x14ac:dyDescent="0.15">
      <c r="P566" t="s">
        <v>989</v>
      </c>
    </row>
    <row r="567" spans="16:16" x14ac:dyDescent="0.15">
      <c r="P567" t="s">
        <v>1031</v>
      </c>
    </row>
    <row r="568" spans="16:16" x14ac:dyDescent="0.15">
      <c r="P568" t="s">
        <v>1110</v>
      </c>
    </row>
    <row r="569" spans="16:16" x14ac:dyDescent="0.15">
      <c r="P569" t="s">
        <v>278</v>
      </c>
    </row>
    <row r="570" spans="16:16" x14ac:dyDescent="0.15">
      <c r="P570" t="s">
        <v>611</v>
      </c>
    </row>
    <row r="571" spans="16:16" x14ac:dyDescent="0.15">
      <c r="P571" t="s">
        <v>1178</v>
      </c>
    </row>
    <row r="572" spans="16:16" x14ac:dyDescent="0.15">
      <c r="P572" t="s">
        <v>808</v>
      </c>
    </row>
    <row r="573" spans="16:16" x14ac:dyDescent="0.15">
      <c r="P573" t="s">
        <v>1203</v>
      </c>
    </row>
    <row r="574" spans="16:16" x14ac:dyDescent="0.15">
      <c r="P574" t="s">
        <v>749</v>
      </c>
    </row>
    <row r="575" spans="16:16" x14ac:dyDescent="0.15">
      <c r="P575" t="s">
        <v>1238</v>
      </c>
    </row>
    <row r="576" spans="16:16" x14ac:dyDescent="0.15">
      <c r="P576" t="s">
        <v>999</v>
      </c>
    </row>
    <row r="577" spans="16:16" x14ac:dyDescent="0.15">
      <c r="P577" t="s">
        <v>427</v>
      </c>
    </row>
    <row r="578" spans="16:16" x14ac:dyDescent="0.15">
      <c r="P578" t="s">
        <v>279</v>
      </c>
    </row>
    <row r="579" spans="16:16" x14ac:dyDescent="0.15">
      <c r="P579" t="s">
        <v>750</v>
      </c>
    </row>
    <row r="580" spans="16:16" x14ac:dyDescent="0.15">
      <c r="P580" t="s">
        <v>1023</v>
      </c>
    </row>
    <row r="581" spans="16:16" x14ac:dyDescent="0.15">
      <c r="P581" t="s">
        <v>938</v>
      </c>
    </row>
    <row r="582" spans="16:16" x14ac:dyDescent="0.15">
      <c r="P582" t="s">
        <v>378</v>
      </c>
    </row>
    <row r="583" spans="16:16" x14ac:dyDescent="0.15">
      <c r="P583" t="s">
        <v>41</v>
      </c>
    </row>
    <row r="584" spans="16:16" x14ac:dyDescent="0.15">
      <c r="P584" t="s">
        <v>213</v>
      </c>
    </row>
    <row r="585" spans="16:16" x14ac:dyDescent="0.15">
      <c r="P585" t="s">
        <v>24</v>
      </c>
    </row>
    <row r="586" spans="16:16" x14ac:dyDescent="0.15">
      <c r="P586" t="s">
        <v>228</v>
      </c>
    </row>
    <row r="587" spans="16:16" x14ac:dyDescent="0.15">
      <c r="P587" t="s">
        <v>629</v>
      </c>
    </row>
    <row r="588" spans="16:16" x14ac:dyDescent="0.15">
      <c r="P588" t="s">
        <v>933</v>
      </c>
    </row>
    <row r="589" spans="16:16" x14ac:dyDescent="0.15">
      <c r="P589" t="s">
        <v>695</v>
      </c>
    </row>
    <row r="590" spans="16:16" x14ac:dyDescent="0.15">
      <c r="P590" t="s">
        <v>351</v>
      </c>
    </row>
    <row r="591" spans="16:16" x14ac:dyDescent="0.15">
      <c r="P591" t="s">
        <v>379</v>
      </c>
    </row>
    <row r="592" spans="16:16" x14ac:dyDescent="0.15">
      <c r="P592" t="s">
        <v>100</v>
      </c>
    </row>
    <row r="593" spans="16:16" x14ac:dyDescent="0.15">
      <c r="P593" t="s">
        <v>961</v>
      </c>
    </row>
    <row r="594" spans="16:16" x14ac:dyDescent="0.15">
      <c r="P594" t="s">
        <v>859</v>
      </c>
    </row>
    <row r="595" spans="16:16" x14ac:dyDescent="0.15">
      <c r="P595" t="s">
        <v>692</v>
      </c>
    </row>
    <row r="596" spans="16:16" x14ac:dyDescent="0.15">
      <c r="P596" t="s">
        <v>1181</v>
      </c>
    </row>
    <row r="597" spans="16:16" x14ac:dyDescent="0.15">
      <c r="P597" t="s">
        <v>679</v>
      </c>
    </row>
    <row r="598" spans="16:16" x14ac:dyDescent="0.15">
      <c r="P598" t="s">
        <v>75</v>
      </c>
    </row>
    <row r="599" spans="16:16" x14ac:dyDescent="0.15">
      <c r="P599" t="s">
        <v>392</v>
      </c>
    </row>
    <row r="600" spans="16:16" x14ac:dyDescent="0.15">
      <c r="P600" t="s">
        <v>330</v>
      </c>
    </row>
    <row r="601" spans="16:16" x14ac:dyDescent="0.15">
      <c r="P601" t="s">
        <v>198</v>
      </c>
    </row>
    <row r="602" spans="16:16" x14ac:dyDescent="0.15">
      <c r="P602" t="s">
        <v>115</v>
      </c>
    </row>
    <row r="603" spans="16:16" x14ac:dyDescent="0.15">
      <c r="P603" t="s">
        <v>1014</v>
      </c>
    </row>
    <row r="604" spans="16:16" x14ac:dyDescent="0.15">
      <c r="P604" t="s">
        <v>38</v>
      </c>
    </row>
    <row r="605" spans="16:16" x14ac:dyDescent="0.15">
      <c r="P605" t="s">
        <v>941</v>
      </c>
    </row>
    <row r="606" spans="16:16" x14ac:dyDescent="0.15">
      <c r="P606" t="s">
        <v>112</v>
      </c>
    </row>
    <row r="607" spans="16:16" x14ac:dyDescent="0.15">
      <c r="P607" t="s">
        <v>680</v>
      </c>
    </row>
    <row r="608" spans="16:16" x14ac:dyDescent="0.15">
      <c r="P608" t="s">
        <v>264</v>
      </c>
    </row>
    <row r="609" spans="16:16" x14ac:dyDescent="0.15">
      <c r="P609" t="s">
        <v>701</v>
      </c>
    </row>
    <row r="610" spans="16:16" x14ac:dyDescent="0.15">
      <c r="P610" t="s">
        <v>836</v>
      </c>
    </row>
    <row r="611" spans="16:16" x14ac:dyDescent="0.15">
      <c r="P611" t="s">
        <v>709</v>
      </c>
    </row>
    <row r="612" spans="16:16" x14ac:dyDescent="0.15">
      <c r="P612" t="s">
        <v>690</v>
      </c>
    </row>
    <row r="613" spans="16:16" x14ac:dyDescent="0.15">
      <c r="P613" t="s">
        <v>455</v>
      </c>
    </row>
    <row r="614" spans="16:16" x14ac:dyDescent="0.15">
      <c r="P614" t="s">
        <v>131</v>
      </c>
    </row>
    <row r="615" spans="16:16" x14ac:dyDescent="0.15">
      <c r="P615" t="s">
        <v>162</v>
      </c>
    </row>
    <row r="616" spans="16:16" x14ac:dyDescent="0.15">
      <c r="P616" t="s">
        <v>623</v>
      </c>
    </row>
    <row r="617" spans="16:16" x14ac:dyDescent="0.15">
      <c r="P617" t="s">
        <v>172</v>
      </c>
    </row>
    <row r="618" spans="16:16" x14ac:dyDescent="0.15">
      <c r="P618" t="s">
        <v>1024</v>
      </c>
    </row>
    <row r="619" spans="16:16" x14ac:dyDescent="0.15">
      <c r="P619" t="s">
        <v>1158</v>
      </c>
    </row>
    <row r="620" spans="16:16" x14ac:dyDescent="0.15">
      <c r="P620" t="s">
        <v>1043</v>
      </c>
    </row>
    <row r="621" spans="16:16" x14ac:dyDescent="0.15">
      <c r="P621" t="s">
        <v>767</v>
      </c>
    </row>
    <row r="622" spans="16:16" x14ac:dyDescent="0.15">
      <c r="P622" t="s">
        <v>860</v>
      </c>
    </row>
    <row r="623" spans="16:16" x14ac:dyDescent="0.15">
      <c r="P623" t="s">
        <v>275</v>
      </c>
    </row>
    <row r="624" spans="16:16" x14ac:dyDescent="0.15">
      <c r="P624" t="s">
        <v>494</v>
      </c>
    </row>
    <row r="625" spans="16:16" x14ac:dyDescent="0.15">
      <c r="P625" t="s">
        <v>276</v>
      </c>
    </row>
    <row r="626" spans="16:16" x14ac:dyDescent="0.15">
      <c r="P626" t="s">
        <v>947</v>
      </c>
    </row>
    <row r="627" spans="16:16" x14ac:dyDescent="0.15">
      <c r="P627" t="s">
        <v>40</v>
      </c>
    </row>
    <row r="628" spans="16:16" x14ac:dyDescent="0.15">
      <c r="P628" t="s">
        <v>1028</v>
      </c>
    </row>
    <row r="629" spans="16:16" x14ac:dyDescent="0.15">
      <c r="P629" t="s">
        <v>485</v>
      </c>
    </row>
    <row r="630" spans="16:16" x14ac:dyDescent="0.15">
      <c r="P630" t="s">
        <v>486</v>
      </c>
    </row>
    <row r="631" spans="16:16" x14ac:dyDescent="0.15">
      <c r="P631" t="s">
        <v>107</v>
      </c>
    </row>
    <row r="632" spans="16:16" x14ac:dyDescent="0.15">
      <c r="P632" t="s">
        <v>1171</v>
      </c>
    </row>
    <row r="633" spans="16:16" x14ac:dyDescent="0.15">
      <c r="P633" t="s">
        <v>498</v>
      </c>
    </row>
    <row r="634" spans="16:16" x14ac:dyDescent="0.15">
      <c r="P634" t="s">
        <v>393</v>
      </c>
    </row>
    <row r="635" spans="16:16" x14ac:dyDescent="0.15">
      <c r="P635" t="s">
        <v>946</v>
      </c>
    </row>
    <row r="636" spans="16:16" x14ac:dyDescent="0.15">
      <c r="P636" t="s">
        <v>1133</v>
      </c>
    </row>
    <row r="637" spans="16:16" x14ac:dyDescent="0.15">
      <c r="P637" t="s">
        <v>1060</v>
      </c>
    </row>
    <row r="638" spans="16:16" x14ac:dyDescent="0.15">
      <c r="P638" t="s">
        <v>546</v>
      </c>
    </row>
    <row r="639" spans="16:16" x14ac:dyDescent="0.15">
      <c r="P639" t="s">
        <v>592</v>
      </c>
    </row>
    <row r="640" spans="16:16" x14ac:dyDescent="0.15">
      <c r="P640" t="s">
        <v>1083</v>
      </c>
    </row>
    <row r="641" spans="16:16" x14ac:dyDescent="0.15">
      <c r="P641" t="s">
        <v>207</v>
      </c>
    </row>
    <row r="642" spans="16:16" x14ac:dyDescent="0.15">
      <c r="P642" t="s">
        <v>412</v>
      </c>
    </row>
    <row r="643" spans="16:16" x14ac:dyDescent="0.15">
      <c r="P643" t="s">
        <v>937</v>
      </c>
    </row>
    <row r="644" spans="16:16" x14ac:dyDescent="0.15">
      <c r="P644" t="s">
        <v>742</v>
      </c>
    </row>
    <row r="645" spans="16:16" x14ac:dyDescent="0.15">
      <c r="P645" t="s">
        <v>914</v>
      </c>
    </row>
    <row r="646" spans="16:16" x14ac:dyDescent="0.15">
      <c r="P646" t="s">
        <v>1017</v>
      </c>
    </row>
    <row r="647" spans="16:16" x14ac:dyDescent="0.15">
      <c r="P647" t="s">
        <v>779</v>
      </c>
    </row>
    <row r="648" spans="16:16" x14ac:dyDescent="0.15">
      <c r="P648" t="s">
        <v>456</v>
      </c>
    </row>
    <row r="649" spans="16:16" x14ac:dyDescent="0.15">
      <c r="P649" t="s">
        <v>773</v>
      </c>
    </row>
    <row r="650" spans="16:16" x14ac:dyDescent="0.15">
      <c r="P650" t="s">
        <v>797</v>
      </c>
    </row>
    <row r="651" spans="16:16" x14ac:dyDescent="0.15">
      <c r="P651" t="s">
        <v>959</v>
      </c>
    </row>
    <row r="652" spans="16:16" x14ac:dyDescent="0.15">
      <c r="P652" t="s">
        <v>561</v>
      </c>
    </row>
    <row r="653" spans="16:16" x14ac:dyDescent="0.15">
      <c r="P653" t="s">
        <v>1183</v>
      </c>
    </row>
    <row r="654" spans="16:16" x14ac:dyDescent="0.15">
      <c r="P654" t="s">
        <v>45</v>
      </c>
    </row>
    <row r="655" spans="16:16" x14ac:dyDescent="0.15">
      <c r="P655" t="s">
        <v>93</v>
      </c>
    </row>
    <row r="656" spans="16:16" x14ac:dyDescent="0.15">
      <c r="P656" t="s">
        <v>83</v>
      </c>
    </row>
    <row r="657" spans="16:16" x14ac:dyDescent="0.15">
      <c r="P657" t="s">
        <v>638</v>
      </c>
    </row>
    <row r="658" spans="16:16" x14ac:dyDescent="0.15">
      <c r="P658" t="s">
        <v>1126</v>
      </c>
    </row>
    <row r="659" spans="16:16" x14ac:dyDescent="0.15">
      <c r="P659" t="s">
        <v>990</v>
      </c>
    </row>
    <row r="660" spans="16:16" x14ac:dyDescent="0.15">
      <c r="P660" t="s">
        <v>1229</v>
      </c>
    </row>
    <row r="661" spans="16:16" x14ac:dyDescent="0.15">
      <c r="P661" t="s">
        <v>979</v>
      </c>
    </row>
    <row r="662" spans="16:16" x14ac:dyDescent="0.15">
      <c r="P662" t="s">
        <v>1064</v>
      </c>
    </row>
    <row r="663" spans="16:16" x14ac:dyDescent="0.15">
      <c r="P663" t="s">
        <v>1106</v>
      </c>
    </row>
    <row r="664" spans="16:16" x14ac:dyDescent="0.15">
      <c r="P664" t="s">
        <v>77</v>
      </c>
    </row>
    <row r="665" spans="16:16" x14ac:dyDescent="0.15">
      <c r="P665" t="s">
        <v>769</v>
      </c>
    </row>
    <row r="666" spans="16:16" x14ac:dyDescent="0.15">
      <c r="P666" t="s">
        <v>67</v>
      </c>
    </row>
    <row r="667" spans="16:16" x14ac:dyDescent="0.15">
      <c r="P667" t="s">
        <v>196</v>
      </c>
    </row>
    <row r="668" spans="16:16" x14ac:dyDescent="0.15">
      <c r="P668" t="s">
        <v>1197</v>
      </c>
    </row>
    <row r="669" spans="16:16" x14ac:dyDescent="0.15">
      <c r="P669" t="s">
        <v>294</v>
      </c>
    </row>
    <row r="670" spans="16:16" x14ac:dyDescent="0.15">
      <c r="P670" t="s">
        <v>208</v>
      </c>
    </row>
    <row r="671" spans="16:16" x14ac:dyDescent="0.15">
      <c r="P671" t="s">
        <v>606</v>
      </c>
    </row>
    <row r="672" spans="16:16" x14ac:dyDescent="0.15">
      <c r="P672" t="s">
        <v>1164</v>
      </c>
    </row>
    <row r="673" spans="16:16" x14ac:dyDescent="0.15">
      <c r="P673" t="s">
        <v>1151</v>
      </c>
    </row>
    <row r="674" spans="16:16" x14ac:dyDescent="0.15">
      <c r="P674" t="s">
        <v>1021</v>
      </c>
    </row>
    <row r="675" spans="16:16" x14ac:dyDescent="0.15">
      <c r="P675" t="s">
        <v>910</v>
      </c>
    </row>
    <row r="676" spans="16:16" x14ac:dyDescent="0.15">
      <c r="P676" t="s">
        <v>725</v>
      </c>
    </row>
    <row r="677" spans="16:16" x14ac:dyDescent="0.15">
      <c r="P677" t="s">
        <v>86</v>
      </c>
    </row>
    <row r="678" spans="16:16" x14ac:dyDescent="0.15">
      <c r="P678" t="s">
        <v>287</v>
      </c>
    </row>
    <row r="679" spans="16:16" x14ac:dyDescent="0.15">
      <c r="P679" t="s">
        <v>429</v>
      </c>
    </row>
    <row r="680" spans="16:16" x14ac:dyDescent="0.15">
      <c r="P680" t="s">
        <v>932</v>
      </c>
    </row>
    <row r="681" spans="16:16" x14ac:dyDescent="0.15">
      <c r="P681" t="s">
        <v>1022</v>
      </c>
    </row>
    <row r="682" spans="16:16" x14ac:dyDescent="0.15">
      <c r="P682" t="s">
        <v>1210</v>
      </c>
    </row>
    <row r="683" spans="16:16" x14ac:dyDescent="0.15">
      <c r="P683" t="s">
        <v>831</v>
      </c>
    </row>
    <row r="684" spans="16:16" x14ac:dyDescent="0.15">
      <c r="P684" t="s">
        <v>1194</v>
      </c>
    </row>
    <row r="685" spans="16:16" x14ac:dyDescent="0.15">
      <c r="P685" t="s">
        <v>1050</v>
      </c>
    </row>
    <row r="686" spans="16:16" x14ac:dyDescent="0.15">
      <c r="P686" t="s">
        <v>652</v>
      </c>
    </row>
    <row r="687" spans="16:16" x14ac:dyDescent="0.15">
      <c r="P687" t="s">
        <v>1161</v>
      </c>
    </row>
    <row r="688" spans="16:16" x14ac:dyDescent="0.15">
      <c r="P688" t="s">
        <v>186</v>
      </c>
    </row>
    <row r="689" spans="16:16" x14ac:dyDescent="0.15">
      <c r="P689" t="s">
        <v>338</v>
      </c>
    </row>
    <row r="690" spans="16:16" x14ac:dyDescent="0.15">
      <c r="P690" t="s">
        <v>806</v>
      </c>
    </row>
    <row r="691" spans="16:16" x14ac:dyDescent="0.15">
      <c r="P691" t="s">
        <v>271</v>
      </c>
    </row>
    <row r="692" spans="16:16" x14ac:dyDescent="0.15">
      <c r="P692" t="s">
        <v>975</v>
      </c>
    </row>
    <row r="693" spans="16:16" x14ac:dyDescent="0.15">
      <c r="P693" t="s">
        <v>657</v>
      </c>
    </row>
    <row r="694" spans="16:16" x14ac:dyDescent="0.15">
      <c r="P694" t="s">
        <v>407</v>
      </c>
    </row>
    <row r="695" spans="16:16" x14ac:dyDescent="0.15">
      <c r="P695" t="s">
        <v>335</v>
      </c>
    </row>
    <row r="696" spans="16:16" x14ac:dyDescent="0.15">
      <c r="P696" t="s">
        <v>59</v>
      </c>
    </row>
    <row r="697" spans="16:16" x14ac:dyDescent="0.15">
      <c r="P697" t="s">
        <v>613</v>
      </c>
    </row>
    <row r="698" spans="16:16" x14ac:dyDescent="0.15">
      <c r="P698" t="s">
        <v>1177</v>
      </c>
    </row>
    <row r="699" spans="16:16" x14ac:dyDescent="0.15">
      <c r="P699" t="s">
        <v>809</v>
      </c>
    </row>
    <row r="700" spans="16:16" x14ac:dyDescent="0.15">
      <c r="P700" t="s">
        <v>286</v>
      </c>
    </row>
    <row r="701" spans="16:16" x14ac:dyDescent="0.15">
      <c r="P701" t="s">
        <v>770</v>
      </c>
    </row>
    <row r="702" spans="16:16" x14ac:dyDescent="0.15">
      <c r="P702" t="s">
        <v>255</v>
      </c>
    </row>
    <row r="703" spans="16:16" x14ac:dyDescent="0.15">
      <c r="P703" t="s">
        <v>251</v>
      </c>
    </row>
    <row r="704" spans="16:16" x14ac:dyDescent="0.15">
      <c r="P704" t="s">
        <v>839</v>
      </c>
    </row>
    <row r="705" spans="16:16" x14ac:dyDescent="0.15">
      <c r="P705" t="s">
        <v>997</v>
      </c>
    </row>
    <row r="706" spans="16:16" x14ac:dyDescent="0.15">
      <c r="P706" t="s">
        <v>642</v>
      </c>
    </row>
    <row r="707" spans="16:16" x14ac:dyDescent="0.15">
      <c r="P707" t="s">
        <v>856</v>
      </c>
    </row>
    <row r="708" spans="16:16" x14ac:dyDescent="0.15">
      <c r="P708" t="s">
        <v>318</v>
      </c>
    </row>
    <row r="709" spans="16:16" x14ac:dyDescent="0.15">
      <c r="P709" t="s">
        <v>1196</v>
      </c>
    </row>
    <row r="710" spans="16:16" x14ac:dyDescent="0.15">
      <c r="P710" t="s">
        <v>180</v>
      </c>
    </row>
    <row r="711" spans="16:16" x14ac:dyDescent="0.15">
      <c r="P711" t="s">
        <v>1283</v>
      </c>
    </row>
    <row r="712" spans="16:16" x14ac:dyDescent="0.15">
      <c r="P712" t="s">
        <v>518</v>
      </c>
    </row>
    <row r="713" spans="16:16" x14ac:dyDescent="0.15">
      <c r="P713" t="s">
        <v>361</v>
      </c>
    </row>
    <row r="714" spans="16:16" x14ac:dyDescent="0.15">
      <c r="P714" t="s">
        <v>368</v>
      </c>
    </row>
    <row r="715" spans="16:16" x14ac:dyDescent="0.15">
      <c r="P715" t="s">
        <v>183</v>
      </c>
    </row>
    <row r="716" spans="16:16" x14ac:dyDescent="0.15">
      <c r="P716" t="s">
        <v>354</v>
      </c>
    </row>
    <row r="717" spans="16:16" x14ac:dyDescent="0.15">
      <c r="P717" t="s">
        <v>1274</v>
      </c>
    </row>
    <row r="718" spans="16:16" x14ac:dyDescent="0.15">
      <c r="P718" t="s">
        <v>291</v>
      </c>
    </row>
    <row r="719" spans="16:16" x14ac:dyDescent="0.15">
      <c r="P719" t="s">
        <v>1175</v>
      </c>
    </row>
    <row r="720" spans="16:16" x14ac:dyDescent="0.15">
      <c r="P720" t="s">
        <v>205</v>
      </c>
    </row>
    <row r="721" spans="16:16" x14ac:dyDescent="0.15">
      <c r="P721" t="s">
        <v>256</v>
      </c>
    </row>
    <row r="722" spans="16:16" x14ac:dyDescent="0.15">
      <c r="P722" t="s">
        <v>902</v>
      </c>
    </row>
    <row r="723" spans="16:16" x14ac:dyDescent="0.15">
      <c r="P723" t="s">
        <v>449</v>
      </c>
    </row>
    <row r="724" spans="16:16" x14ac:dyDescent="0.15">
      <c r="P724" t="s">
        <v>528</v>
      </c>
    </row>
    <row r="725" spans="16:16" x14ac:dyDescent="0.15">
      <c r="P725" t="s">
        <v>315</v>
      </c>
    </row>
    <row r="726" spans="16:16" x14ac:dyDescent="0.15">
      <c r="P726" t="s">
        <v>333</v>
      </c>
    </row>
    <row r="727" spans="16:16" x14ac:dyDescent="0.15">
      <c r="P727" t="s">
        <v>918</v>
      </c>
    </row>
    <row r="728" spans="16:16" x14ac:dyDescent="0.15">
      <c r="P728" t="s">
        <v>355</v>
      </c>
    </row>
    <row r="729" spans="16:16" x14ac:dyDescent="0.15">
      <c r="P729" t="s">
        <v>188</v>
      </c>
    </row>
    <row r="730" spans="16:16" x14ac:dyDescent="0.15">
      <c r="P730" t="s">
        <v>723</v>
      </c>
    </row>
    <row r="731" spans="16:16" x14ac:dyDescent="0.15">
      <c r="P731" t="s">
        <v>803</v>
      </c>
    </row>
    <row r="732" spans="16:16" x14ac:dyDescent="0.15">
      <c r="P732" t="s">
        <v>476</v>
      </c>
    </row>
    <row r="733" spans="16:16" x14ac:dyDescent="0.15">
      <c r="P733" t="s">
        <v>1072</v>
      </c>
    </row>
    <row r="734" spans="16:16" x14ac:dyDescent="0.15">
      <c r="P734" t="s">
        <v>1034</v>
      </c>
    </row>
    <row r="735" spans="16:16" x14ac:dyDescent="0.15">
      <c r="P735" t="s">
        <v>969</v>
      </c>
    </row>
    <row r="736" spans="16:16" x14ac:dyDescent="0.15">
      <c r="P736" t="s">
        <v>819</v>
      </c>
    </row>
    <row r="737" spans="16:16" x14ac:dyDescent="0.15">
      <c r="P737" t="s">
        <v>1069</v>
      </c>
    </row>
    <row r="738" spans="16:16" x14ac:dyDescent="0.15">
      <c r="P738" t="s">
        <v>520</v>
      </c>
    </row>
    <row r="739" spans="16:16" x14ac:dyDescent="0.15">
      <c r="P739" t="s">
        <v>748</v>
      </c>
    </row>
    <row r="740" spans="16:16" x14ac:dyDescent="0.15">
      <c r="P740" t="s">
        <v>646</v>
      </c>
    </row>
    <row r="741" spans="16:16" x14ac:dyDescent="0.15">
      <c r="P741" t="s">
        <v>73</v>
      </c>
    </row>
    <row r="742" spans="16:16" x14ac:dyDescent="0.15">
      <c r="P742" t="s">
        <v>446</v>
      </c>
    </row>
    <row r="743" spans="16:16" x14ac:dyDescent="0.15">
      <c r="P743" t="s">
        <v>904</v>
      </c>
    </row>
    <row r="744" spans="16:16" x14ac:dyDescent="0.15">
      <c r="P744" t="s">
        <v>1001</v>
      </c>
    </row>
    <row r="745" spans="16:16" x14ac:dyDescent="0.15">
      <c r="P745" t="s">
        <v>759</v>
      </c>
    </row>
    <row r="746" spans="16:16" x14ac:dyDescent="0.15">
      <c r="P746" t="s">
        <v>804</v>
      </c>
    </row>
    <row r="747" spans="16:16" x14ac:dyDescent="0.15">
      <c r="P747" t="s">
        <v>927</v>
      </c>
    </row>
    <row r="748" spans="16:16" x14ac:dyDescent="0.15">
      <c r="P748" t="s">
        <v>567</v>
      </c>
    </row>
    <row r="749" spans="16:16" x14ac:dyDescent="0.15">
      <c r="P749" t="s">
        <v>1281</v>
      </c>
    </row>
    <row r="750" spans="16:16" x14ac:dyDescent="0.15">
      <c r="P750" t="s">
        <v>939</v>
      </c>
    </row>
    <row r="751" spans="16:16" x14ac:dyDescent="0.15">
      <c r="P751" t="s">
        <v>634</v>
      </c>
    </row>
    <row r="752" spans="16:16" x14ac:dyDescent="0.15">
      <c r="P752" t="s">
        <v>1165</v>
      </c>
    </row>
    <row r="753" spans="16:16" x14ac:dyDescent="0.15">
      <c r="P753" t="s">
        <v>718</v>
      </c>
    </row>
    <row r="754" spans="16:16" x14ac:dyDescent="0.15">
      <c r="P754" t="s">
        <v>1173</v>
      </c>
    </row>
    <row r="755" spans="16:16" x14ac:dyDescent="0.15">
      <c r="P755" t="s">
        <v>1170</v>
      </c>
    </row>
    <row r="756" spans="16:16" x14ac:dyDescent="0.15">
      <c r="P756" t="s">
        <v>710</v>
      </c>
    </row>
    <row r="757" spans="16:16" x14ac:dyDescent="0.15">
      <c r="P757" t="s">
        <v>1153</v>
      </c>
    </row>
    <row r="758" spans="16:16" x14ac:dyDescent="0.15">
      <c r="P758" t="s">
        <v>137</v>
      </c>
    </row>
    <row r="759" spans="16:16" x14ac:dyDescent="0.15">
      <c r="P759" t="s">
        <v>37</v>
      </c>
    </row>
    <row r="760" spans="16:16" x14ac:dyDescent="0.15">
      <c r="P760" t="s">
        <v>416</v>
      </c>
    </row>
    <row r="761" spans="16:16" x14ac:dyDescent="0.15">
      <c r="P761" t="s">
        <v>48</v>
      </c>
    </row>
    <row r="762" spans="16:16" x14ac:dyDescent="0.15">
      <c r="P762" t="s">
        <v>445</v>
      </c>
    </row>
    <row r="763" spans="16:16" x14ac:dyDescent="0.15">
      <c r="P763" t="s">
        <v>1209</v>
      </c>
    </row>
    <row r="764" spans="16:16" x14ac:dyDescent="0.15">
      <c r="P764" t="s">
        <v>129</v>
      </c>
    </row>
    <row r="765" spans="16:16" x14ac:dyDescent="0.15">
      <c r="P765" t="s">
        <v>214</v>
      </c>
    </row>
    <row r="766" spans="16:16" x14ac:dyDescent="0.15">
      <c r="P766" t="s">
        <v>281</v>
      </c>
    </row>
    <row r="767" spans="16:16" x14ac:dyDescent="0.15">
      <c r="P767" t="s">
        <v>1125</v>
      </c>
    </row>
    <row r="768" spans="16:16" x14ac:dyDescent="0.15">
      <c r="P768" t="s">
        <v>945</v>
      </c>
    </row>
    <row r="769" spans="16:16" x14ac:dyDescent="0.15">
      <c r="P769" t="s">
        <v>54</v>
      </c>
    </row>
    <row r="770" spans="16:16" x14ac:dyDescent="0.15">
      <c r="P770" t="s">
        <v>686</v>
      </c>
    </row>
    <row r="771" spans="16:16" x14ac:dyDescent="0.15">
      <c r="P771" t="s">
        <v>79</v>
      </c>
    </row>
    <row r="772" spans="16:16" x14ac:dyDescent="0.15">
      <c r="P772" t="s">
        <v>321</v>
      </c>
    </row>
    <row r="773" spans="16:16" x14ac:dyDescent="0.15">
      <c r="P773" t="s">
        <v>794</v>
      </c>
    </row>
    <row r="774" spans="16:16" x14ac:dyDescent="0.15">
      <c r="P774" t="s">
        <v>1114</v>
      </c>
    </row>
    <row r="775" spans="16:16" x14ac:dyDescent="0.15">
      <c r="P775" t="s">
        <v>924</v>
      </c>
    </row>
    <row r="776" spans="16:16" x14ac:dyDescent="0.15">
      <c r="P776" t="s">
        <v>735</v>
      </c>
    </row>
    <row r="777" spans="16:16" x14ac:dyDescent="0.15">
      <c r="P777" t="s">
        <v>122</v>
      </c>
    </row>
    <row r="778" spans="16:16" x14ac:dyDescent="0.15">
      <c r="P778" t="s">
        <v>830</v>
      </c>
    </row>
    <row r="779" spans="16:16" x14ac:dyDescent="0.15">
      <c r="P779" t="s">
        <v>1245</v>
      </c>
    </row>
    <row r="780" spans="16:16" x14ac:dyDescent="0.15">
      <c r="P780" t="s">
        <v>29</v>
      </c>
    </row>
    <row r="781" spans="16:16" x14ac:dyDescent="0.15">
      <c r="P781" t="s">
        <v>322</v>
      </c>
    </row>
    <row r="782" spans="16:16" x14ac:dyDescent="0.15">
      <c r="P782" t="s">
        <v>596</v>
      </c>
    </row>
    <row r="783" spans="16:16" x14ac:dyDescent="0.15">
      <c r="P783" t="s">
        <v>1277</v>
      </c>
    </row>
    <row r="784" spans="16:16" x14ac:dyDescent="0.15">
      <c r="P784" t="s">
        <v>419</v>
      </c>
    </row>
    <row r="785" spans="16:16" x14ac:dyDescent="0.15">
      <c r="P785" t="s">
        <v>1025</v>
      </c>
    </row>
    <row r="786" spans="16:16" x14ac:dyDescent="0.15">
      <c r="P786" t="s">
        <v>1019</v>
      </c>
    </row>
    <row r="787" spans="16:16" x14ac:dyDescent="0.15">
      <c r="P787" t="s">
        <v>991</v>
      </c>
    </row>
    <row r="788" spans="16:16" x14ac:dyDescent="0.15">
      <c r="P788" t="s">
        <v>1006</v>
      </c>
    </row>
    <row r="789" spans="16:16" x14ac:dyDescent="0.15">
      <c r="P789" t="s">
        <v>1285</v>
      </c>
    </row>
    <row r="790" spans="16:16" x14ac:dyDescent="0.15">
      <c r="P790" t="s">
        <v>460</v>
      </c>
    </row>
    <row r="791" spans="16:16" x14ac:dyDescent="0.15">
      <c r="P791" t="s">
        <v>273</v>
      </c>
    </row>
    <row r="792" spans="16:16" x14ac:dyDescent="0.15">
      <c r="P792" t="s">
        <v>1187</v>
      </c>
    </row>
    <row r="793" spans="16:16" x14ac:dyDescent="0.15">
      <c r="P793" t="s">
        <v>470</v>
      </c>
    </row>
    <row r="794" spans="16:16" x14ac:dyDescent="0.15">
      <c r="P794" t="s">
        <v>778</v>
      </c>
    </row>
    <row r="795" spans="16:16" x14ac:dyDescent="0.15">
      <c r="P795" t="s">
        <v>31</v>
      </c>
    </row>
    <row r="796" spans="16:16" x14ac:dyDescent="0.15">
      <c r="P796" t="s">
        <v>565</v>
      </c>
    </row>
    <row r="797" spans="16:16" x14ac:dyDescent="0.15">
      <c r="P797" t="s">
        <v>1208</v>
      </c>
    </row>
    <row r="798" spans="16:16" x14ac:dyDescent="0.15">
      <c r="P798" t="s">
        <v>1220</v>
      </c>
    </row>
    <row r="799" spans="16:16" x14ac:dyDescent="0.15">
      <c r="P799" t="s">
        <v>508</v>
      </c>
    </row>
    <row r="800" spans="16:16" x14ac:dyDescent="0.15">
      <c r="P800" t="s">
        <v>238</v>
      </c>
    </row>
    <row r="801" spans="16:16" x14ac:dyDescent="0.15">
      <c r="P801" t="s">
        <v>1246</v>
      </c>
    </row>
    <row r="802" spans="16:16" x14ac:dyDescent="0.15">
      <c r="P802" t="s">
        <v>472</v>
      </c>
    </row>
    <row r="803" spans="16:16" x14ac:dyDescent="0.15">
      <c r="P803" t="s">
        <v>113</v>
      </c>
    </row>
    <row r="804" spans="16:16" x14ac:dyDescent="0.15">
      <c r="P804" t="s">
        <v>610</v>
      </c>
    </row>
    <row r="805" spans="16:16" x14ac:dyDescent="0.15">
      <c r="P805" t="s">
        <v>194</v>
      </c>
    </row>
    <row r="806" spans="16:16" x14ac:dyDescent="0.15">
      <c r="P806" t="s">
        <v>536</v>
      </c>
    </row>
    <row r="807" spans="16:16" x14ac:dyDescent="0.15">
      <c r="P807" t="s">
        <v>696</v>
      </c>
    </row>
    <row r="808" spans="16:16" x14ac:dyDescent="0.15">
      <c r="P808" t="s">
        <v>28</v>
      </c>
    </row>
    <row r="809" spans="16:16" x14ac:dyDescent="0.15">
      <c r="P809" t="s">
        <v>430</v>
      </c>
    </row>
    <row r="810" spans="16:16" x14ac:dyDescent="0.15">
      <c r="P810" t="s">
        <v>562</v>
      </c>
    </row>
    <row r="811" spans="16:16" x14ac:dyDescent="0.15">
      <c r="P811" t="s">
        <v>1095</v>
      </c>
    </row>
    <row r="812" spans="16:16" x14ac:dyDescent="0.15">
      <c r="P812" t="s">
        <v>309</v>
      </c>
    </row>
    <row r="813" spans="16:16" x14ac:dyDescent="0.15">
      <c r="P813" t="s">
        <v>699</v>
      </c>
    </row>
    <row r="814" spans="16:16" x14ac:dyDescent="0.15">
      <c r="P814" t="s">
        <v>557</v>
      </c>
    </row>
    <row r="815" spans="16:16" x14ac:dyDescent="0.15">
      <c r="P815" t="s">
        <v>71</v>
      </c>
    </row>
    <row r="816" spans="16:16" x14ac:dyDescent="0.15">
      <c r="P816" t="s">
        <v>649</v>
      </c>
    </row>
    <row r="817" spans="16:16" x14ac:dyDescent="0.15">
      <c r="P817" t="s">
        <v>626</v>
      </c>
    </row>
    <row r="818" spans="16:16" x14ac:dyDescent="0.15">
      <c r="P818" t="s">
        <v>1202</v>
      </c>
    </row>
    <row r="819" spans="16:16" x14ac:dyDescent="0.15">
      <c r="P819" t="s">
        <v>1199</v>
      </c>
    </row>
    <row r="820" spans="16:16" x14ac:dyDescent="0.15">
      <c r="P820" t="s">
        <v>1065</v>
      </c>
    </row>
    <row r="821" spans="16:16" x14ac:dyDescent="0.15">
      <c r="P821" t="s">
        <v>469</v>
      </c>
    </row>
    <row r="822" spans="16:16" x14ac:dyDescent="0.15">
      <c r="P822" t="s">
        <v>799</v>
      </c>
    </row>
    <row r="823" spans="16:16" x14ac:dyDescent="0.15">
      <c r="P823" t="s">
        <v>222</v>
      </c>
    </row>
    <row r="824" spans="16:16" x14ac:dyDescent="0.15">
      <c r="P824" t="s">
        <v>1273</v>
      </c>
    </row>
    <row r="825" spans="16:16" x14ac:dyDescent="0.15">
      <c r="P825" t="s">
        <v>36</v>
      </c>
    </row>
    <row r="826" spans="16:16" x14ac:dyDescent="0.15">
      <c r="P826" t="s">
        <v>553</v>
      </c>
    </row>
    <row r="827" spans="16:16" x14ac:dyDescent="0.15">
      <c r="P827" t="s">
        <v>395</v>
      </c>
    </row>
    <row r="828" spans="16:16" x14ac:dyDescent="0.15">
      <c r="P828" t="s">
        <v>492</v>
      </c>
    </row>
    <row r="829" spans="16:16" x14ac:dyDescent="0.15">
      <c r="P829" t="s">
        <v>1086</v>
      </c>
    </row>
    <row r="830" spans="16:16" x14ac:dyDescent="0.15">
      <c r="P830" t="s">
        <v>76</v>
      </c>
    </row>
    <row r="831" spans="16:16" x14ac:dyDescent="0.15">
      <c r="P831" t="s">
        <v>305</v>
      </c>
    </row>
    <row r="832" spans="16:16" x14ac:dyDescent="0.15">
      <c r="P832" t="s">
        <v>1010</v>
      </c>
    </row>
    <row r="833" spans="16:16" x14ac:dyDescent="0.15">
      <c r="P833" t="s">
        <v>550</v>
      </c>
    </row>
    <row r="834" spans="16:16" x14ac:dyDescent="0.15">
      <c r="P834" t="s">
        <v>783</v>
      </c>
    </row>
    <row r="835" spans="16:16" x14ac:dyDescent="0.15">
      <c r="P835" t="s">
        <v>525</v>
      </c>
    </row>
    <row r="836" spans="16:16" x14ac:dyDescent="0.15">
      <c r="P836" t="s">
        <v>1225</v>
      </c>
    </row>
    <row r="837" spans="16:16" x14ac:dyDescent="0.15">
      <c r="P837" t="s">
        <v>788</v>
      </c>
    </row>
    <row r="838" spans="16:16" x14ac:dyDescent="0.15">
      <c r="P838" t="s">
        <v>1097</v>
      </c>
    </row>
    <row r="839" spans="16:16" x14ac:dyDescent="0.15">
      <c r="P839" t="s">
        <v>99</v>
      </c>
    </row>
    <row r="840" spans="16:16" x14ac:dyDescent="0.15">
      <c r="P840" t="s">
        <v>678</v>
      </c>
    </row>
    <row r="841" spans="16:16" x14ac:dyDescent="0.15">
      <c r="P841" t="s">
        <v>837</v>
      </c>
    </row>
    <row r="842" spans="16:16" x14ac:dyDescent="0.15">
      <c r="P842" t="s">
        <v>1118</v>
      </c>
    </row>
    <row r="843" spans="16:16" x14ac:dyDescent="0.15">
      <c r="P843" t="s">
        <v>909</v>
      </c>
    </row>
    <row r="844" spans="16:16" x14ac:dyDescent="0.15">
      <c r="P844" t="s">
        <v>1047</v>
      </c>
    </row>
    <row r="845" spans="16:16" x14ac:dyDescent="0.15">
      <c r="P845" t="s">
        <v>483</v>
      </c>
    </row>
    <row r="846" spans="16:16" x14ac:dyDescent="0.15">
      <c r="P846" t="s">
        <v>417</v>
      </c>
    </row>
    <row r="847" spans="16:16" x14ac:dyDescent="0.15">
      <c r="P847" t="s">
        <v>625</v>
      </c>
    </row>
    <row r="848" spans="16:16" x14ac:dyDescent="0.15">
      <c r="P848" t="s">
        <v>88</v>
      </c>
    </row>
    <row r="849" spans="16:16" x14ac:dyDescent="0.15">
      <c r="P849" t="s">
        <v>189</v>
      </c>
    </row>
    <row r="850" spans="16:16" x14ac:dyDescent="0.15">
      <c r="P850" t="s">
        <v>282</v>
      </c>
    </row>
    <row r="851" spans="16:16" x14ac:dyDescent="0.15">
      <c r="P851" t="s">
        <v>1108</v>
      </c>
    </row>
    <row r="852" spans="16:16" x14ac:dyDescent="0.15">
      <c r="P852" t="s">
        <v>541</v>
      </c>
    </row>
    <row r="853" spans="16:16" x14ac:dyDescent="0.15">
      <c r="P853" t="s">
        <v>1011</v>
      </c>
    </row>
    <row r="854" spans="16:16" x14ac:dyDescent="0.15">
      <c r="P854" t="s">
        <v>239</v>
      </c>
    </row>
    <row r="855" spans="16:16" x14ac:dyDescent="0.15">
      <c r="P855" t="s">
        <v>1063</v>
      </c>
    </row>
    <row r="856" spans="16:16" x14ac:dyDescent="0.15">
      <c r="P856" t="s">
        <v>435</v>
      </c>
    </row>
    <row r="857" spans="16:16" x14ac:dyDescent="0.15">
      <c r="P857" t="s">
        <v>1172</v>
      </c>
    </row>
    <row r="858" spans="16:16" x14ac:dyDescent="0.15">
      <c r="P858" t="s">
        <v>985</v>
      </c>
    </row>
    <row r="859" spans="16:16" x14ac:dyDescent="0.15">
      <c r="P859" t="s">
        <v>752</v>
      </c>
    </row>
    <row r="860" spans="16:16" x14ac:dyDescent="0.15">
      <c r="P860" t="s">
        <v>105</v>
      </c>
    </row>
    <row r="861" spans="16:16" x14ac:dyDescent="0.15">
      <c r="P861" t="s">
        <v>521</v>
      </c>
    </row>
    <row r="862" spans="16:16" x14ac:dyDescent="0.15">
      <c r="P862" t="s">
        <v>651</v>
      </c>
    </row>
    <row r="863" spans="16:16" x14ac:dyDescent="0.15">
      <c r="P863" t="s">
        <v>341</v>
      </c>
    </row>
    <row r="864" spans="16:16" x14ac:dyDescent="0.15">
      <c r="P864" t="s">
        <v>169</v>
      </c>
    </row>
    <row r="865" spans="16:16" x14ac:dyDescent="0.15">
      <c r="P865" t="s">
        <v>1218</v>
      </c>
    </row>
    <row r="866" spans="16:16" x14ac:dyDescent="0.15">
      <c r="P866" t="s">
        <v>531</v>
      </c>
    </row>
    <row r="867" spans="16:16" x14ac:dyDescent="0.15">
      <c r="P867" t="s">
        <v>193</v>
      </c>
    </row>
    <row r="868" spans="16:16" x14ac:dyDescent="0.15">
      <c r="P868" t="s">
        <v>517</v>
      </c>
    </row>
    <row r="869" spans="16:16" x14ac:dyDescent="0.15">
      <c r="P869" t="s">
        <v>1149</v>
      </c>
    </row>
    <row r="870" spans="16:16" x14ac:dyDescent="0.15">
      <c r="P870" t="s">
        <v>452</v>
      </c>
    </row>
    <row r="871" spans="16:16" x14ac:dyDescent="0.15">
      <c r="P871" t="s">
        <v>591</v>
      </c>
    </row>
    <row r="872" spans="16:16" x14ac:dyDescent="0.15">
      <c r="P872" t="s">
        <v>1275</v>
      </c>
    </row>
    <row r="873" spans="16:16" x14ac:dyDescent="0.15">
      <c r="P873" t="s">
        <v>1099</v>
      </c>
    </row>
    <row r="874" spans="16:16" x14ac:dyDescent="0.15">
      <c r="P874" t="s">
        <v>203</v>
      </c>
    </row>
    <row r="875" spans="16:16" x14ac:dyDescent="0.15">
      <c r="P875" t="s">
        <v>753</v>
      </c>
    </row>
    <row r="876" spans="16:16" x14ac:dyDescent="0.15">
      <c r="P876" t="s">
        <v>854</v>
      </c>
    </row>
    <row r="877" spans="16:16" x14ac:dyDescent="0.15">
      <c r="P877" t="s">
        <v>114</v>
      </c>
    </row>
    <row r="878" spans="16:16" x14ac:dyDescent="0.15">
      <c r="P878" t="s">
        <v>215</v>
      </c>
    </row>
    <row r="879" spans="16:16" x14ac:dyDescent="0.15">
      <c r="P879" t="s">
        <v>644</v>
      </c>
    </row>
    <row r="880" spans="16:16" x14ac:dyDescent="0.15">
      <c r="P880" t="s">
        <v>957</v>
      </c>
    </row>
    <row r="881" spans="16:16" x14ac:dyDescent="0.15">
      <c r="P881" t="s">
        <v>178</v>
      </c>
    </row>
    <row r="882" spans="16:16" x14ac:dyDescent="0.15">
      <c r="P882" t="s">
        <v>404</v>
      </c>
    </row>
    <row r="883" spans="16:16" x14ac:dyDescent="0.15">
      <c r="P883" t="s">
        <v>820</v>
      </c>
    </row>
    <row r="884" spans="16:16" x14ac:dyDescent="0.15">
      <c r="P884" t="s">
        <v>501</v>
      </c>
    </row>
    <row r="885" spans="16:16" x14ac:dyDescent="0.15">
      <c r="P885" t="s">
        <v>423</v>
      </c>
    </row>
    <row r="886" spans="16:16" x14ac:dyDescent="0.15">
      <c r="P886" t="s">
        <v>358</v>
      </c>
    </row>
    <row r="887" spans="16:16" x14ac:dyDescent="0.15">
      <c r="P887" t="s">
        <v>399</v>
      </c>
    </row>
    <row r="888" spans="16:16" x14ac:dyDescent="0.15">
      <c r="P888" t="s">
        <v>1111</v>
      </c>
    </row>
    <row r="889" spans="16:16" x14ac:dyDescent="0.15">
      <c r="P889" t="s">
        <v>265</v>
      </c>
    </row>
    <row r="890" spans="16:16" x14ac:dyDescent="0.15">
      <c r="P890" t="s">
        <v>1160</v>
      </c>
    </row>
    <row r="891" spans="16:16" x14ac:dyDescent="0.15">
      <c r="P891" t="s">
        <v>1074</v>
      </c>
    </row>
    <row r="892" spans="16:16" x14ac:dyDescent="0.15">
      <c r="P892" t="s">
        <v>339</v>
      </c>
    </row>
    <row r="893" spans="16:16" x14ac:dyDescent="0.15">
      <c r="P893" t="s">
        <v>442</v>
      </c>
    </row>
    <row r="894" spans="16:16" x14ac:dyDescent="0.15">
      <c r="P894" t="s">
        <v>396</v>
      </c>
    </row>
    <row r="895" spans="16:16" x14ac:dyDescent="0.15">
      <c r="P895" t="s">
        <v>917</v>
      </c>
    </row>
    <row r="896" spans="16:16" x14ac:dyDescent="0.15">
      <c r="P896" t="s">
        <v>1139</v>
      </c>
    </row>
    <row r="897" spans="16:16" x14ac:dyDescent="0.15">
      <c r="P897" t="s">
        <v>906</v>
      </c>
    </row>
    <row r="898" spans="16:16" x14ac:dyDescent="0.15">
      <c r="P898" t="s">
        <v>940</v>
      </c>
    </row>
    <row r="899" spans="16:16" x14ac:dyDescent="0.15">
      <c r="P899" t="s">
        <v>949</v>
      </c>
    </row>
    <row r="900" spans="16:16" x14ac:dyDescent="0.15">
      <c r="P900" t="s">
        <v>475</v>
      </c>
    </row>
    <row r="901" spans="16:16" x14ac:dyDescent="0.15">
      <c r="P901" t="s">
        <v>660</v>
      </c>
    </row>
    <row r="902" spans="16:16" x14ac:dyDescent="0.15">
      <c r="P902" t="s">
        <v>599</v>
      </c>
    </row>
    <row r="903" spans="16:16" x14ac:dyDescent="0.15">
      <c r="P903" t="s">
        <v>1140</v>
      </c>
    </row>
    <row r="904" spans="16:16" x14ac:dyDescent="0.15">
      <c r="P904" t="s">
        <v>58</v>
      </c>
    </row>
    <row r="905" spans="16:16" x14ac:dyDescent="0.15">
      <c r="P905" t="s">
        <v>266</v>
      </c>
    </row>
    <row r="906" spans="16:16" x14ac:dyDescent="0.15">
      <c r="P906" t="s">
        <v>1061</v>
      </c>
    </row>
    <row r="907" spans="16:16" x14ac:dyDescent="0.15">
      <c r="P907" t="s">
        <v>846</v>
      </c>
    </row>
    <row r="908" spans="16:16" x14ac:dyDescent="0.15">
      <c r="P908" t="s">
        <v>1132</v>
      </c>
    </row>
    <row r="909" spans="16:16" x14ac:dyDescent="0.15">
      <c r="P909" t="s">
        <v>1057</v>
      </c>
    </row>
    <row r="910" spans="16:16" x14ac:dyDescent="0.15">
      <c r="P910" t="s">
        <v>386</v>
      </c>
    </row>
    <row r="911" spans="16:16" x14ac:dyDescent="0.15">
      <c r="P911" t="s">
        <v>375</v>
      </c>
    </row>
    <row r="912" spans="16:16" x14ac:dyDescent="0.15">
      <c r="P912" t="s">
        <v>818</v>
      </c>
    </row>
    <row r="913" spans="16:16" x14ac:dyDescent="0.15">
      <c r="P913" t="s">
        <v>192</v>
      </c>
    </row>
    <row r="914" spans="16:16" x14ac:dyDescent="0.15">
      <c r="P914" t="s">
        <v>1078</v>
      </c>
    </row>
    <row r="915" spans="16:16" x14ac:dyDescent="0.15">
      <c r="P915" t="s">
        <v>1272</v>
      </c>
    </row>
    <row r="916" spans="16:16" x14ac:dyDescent="0.15">
      <c r="P916" t="s">
        <v>1020</v>
      </c>
    </row>
    <row r="917" spans="16:16" x14ac:dyDescent="0.15">
      <c r="P917" t="s">
        <v>712</v>
      </c>
    </row>
    <row r="918" spans="16:16" x14ac:dyDescent="0.15">
      <c r="P918" t="s">
        <v>1076</v>
      </c>
    </row>
    <row r="919" spans="16:16" x14ac:dyDescent="0.15">
      <c r="P919" t="s">
        <v>441</v>
      </c>
    </row>
    <row r="920" spans="16:16" x14ac:dyDescent="0.15">
      <c r="P920" t="s">
        <v>382</v>
      </c>
    </row>
    <row r="921" spans="16:16" x14ac:dyDescent="0.15">
      <c r="P921" t="s">
        <v>1191</v>
      </c>
    </row>
    <row r="922" spans="16:16" x14ac:dyDescent="0.15">
      <c r="P922" t="s">
        <v>614</v>
      </c>
    </row>
    <row r="923" spans="16:16" x14ac:dyDescent="0.15">
      <c r="P923" t="s">
        <v>1075</v>
      </c>
    </row>
    <row r="924" spans="16:16" x14ac:dyDescent="0.15">
      <c r="P924" t="s">
        <v>210</v>
      </c>
    </row>
    <row r="925" spans="16:16" x14ac:dyDescent="0.15">
      <c r="P925" t="s">
        <v>301</v>
      </c>
    </row>
    <row r="926" spans="16:16" x14ac:dyDescent="0.15">
      <c r="P926" t="s">
        <v>754</v>
      </c>
    </row>
    <row r="927" spans="16:16" x14ac:dyDescent="0.15">
      <c r="P927" t="s">
        <v>552</v>
      </c>
    </row>
    <row r="928" spans="16:16" x14ac:dyDescent="0.15">
      <c r="P928" t="s">
        <v>267</v>
      </c>
    </row>
    <row r="929" spans="16:16" x14ac:dyDescent="0.15">
      <c r="P929" t="s">
        <v>307</v>
      </c>
    </row>
    <row r="930" spans="16:16" x14ac:dyDescent="0.15">
      <c r="P930" t="s">
        <v>944</v>
      </c>
    </row>
    <row r="931" spans="16:16" x14ac:dyDescent="0.15">
      <c r="P931" t="s">
        <v>622</v>
      </c>
    </row>
    <row r="932" spans="16:16" x14ac:dyDescent="0.15">
      <c r="P932" t="s">
        <v>842</v>
      </c>
    </row>
    <row r="933" spans="16:16" x14ac:dyDescent="0.15">
      <c r="P933" t="s">
        <v>1233</v>
      </c>
    </row>
    <row r="934" spans="16:16" x14ac:dyDescent="0.15">
      <c r="P934" t="s">
        <v>434</v>
      </c>
    </row>
    <row r="935" spans="16:16" x14ac:dyDescent="0.15">
      <c r="P935" t="s">
        <v>260</v>
      </c>
    </row>
    <row r="936" spans="16:16" x14ac:dyDescent="0.15">
      <c r="P936" t="s">
        <v>929</v>
      </c>
    </row>
    <row r="937" spans="16:16" x14ac:dyDescent="0.15">
      <c r="P937" t="s">
        <v>607</v>
      </c>
    </row>
    <row r="938" spans="16:16" x14ac:dyDescent="0.15">
      <c r="P938" t="s">
        <v>223</v>
      </c>
    </row>
    <row r="939" spans="16:16" x14ac:dyDescent="0.15">
      <c r="P939" t="s">
        <v>1015</v>
      </c>
    </row>
    <row r="940" spans="16:16" x14ac:dyDescent="0.15">
      <c r="P940" t="s">
        <v>1235</v>
      </c>
    </row>
    <row r="941" spans="16:16" x14ac:dyDescent="0.15">
      <c r="P941" t="s">
        <v>104</v>
      </c>
    </row>
    <row r="942" spans="16:16" x14ac:dyDescent="0.15">
      <c r="P942" t="s">
        <v>543</v>
      </c>
    </row>
    <row r="943" spans="16:16" x14ac:dyDescent="0.15">
      <c r="P943" t="s">
        <v>153</v>
      </c>
    </row>
    <row r="944" spans="16:16" x14ac:dyDescent="0.15">
      <c r="P944" t="s">
        <v>1147</v>
      </c>
    </row>
    <row r="945" spans="16:16" x14ac:dyDescent="0.15">
      <c r="P945" t="s">
        <v>716</v>
      </c>
    </row>
    <row r="946" spans="16:16" x14ac:dyDescent="0.15">
      <c r="P946" t="s">
        <v>704</v>
      </c>
    </row>
    <row r="947" spans="16:16" x14ac:dyDescent="0.15">
      <c r="P947" t="s">
        <v>639</v>
      </c>
    </row>
    <row r="948" spans="16:16" x14ac:dyDescent="0.15">
      <c r="P948" t="s">
        <v>405</v>
      </c>
    </row>
    <row r="949" spans="16:16" x14ac:dyDescent="0.15">
      <c r="P949" t="s">
        <v>159</v>
      </c>
    </row>
    <row r="950" spans="16:16" x14ac:dyDescent="0.15">
      <c r="P950" t="s">
        <v>523</v>
      </c>
    </row>
    <row r="951" spans="16:16" x14ac:dyDescent="0.15">
      <c r="P951" t="s">
        <v>510</v>
      </c>
    </row>
    <row r="952" spans="16:16" x14ac:dyDescent="0.15">
      <c r="P952" t="s">
        <v>988</v>
      </c>
    </row>
    <row r="953" spans="16:16" x14ac:dyDescent="0.15">
      <c r="P953" t="s">
        <v>464</v>
      </c>
    </row>
    <row r="954" spans="16:16" x14ac:dyDescent="0.15">
      <c r="P954" t="s">
        <v>1091</v>
      </c>
    </row>
    <row r="955" spans="16:16" x14ac:dyDescent="0.15">
      <c r="P955" t="s">
        <v>1247</v>
      </c>
    </row>
    <row r="956" spans="16:16" x14ac:dyDescent="0.15">
      <c r="P956" t="s">
        <v>1107</v>
      </c>
    </row>
    <row r="957" spans="16:16" x14ac:dyDescent="0.15">
      <c r="P957" t="s">
        <v>366</v>
      </c>
    </row>
    <row r="958" spans="16:16" x14ac:dyDescent="0.15">
      <c r="P958" t="s">
        <v>340</v>
      </c>
    </row>
    <row r="959" spans="16:16" x14ac:dyDescent="0.15">
      <c r="P959" t="s">
        <v>705</v>
      </c>
    </row>
    <row r="960" spans="16:16" x14ac:dyDescent="0.15">
      <c r="P960" t="s">
        <v>156</v>
      </c>
    </row>
    <row r="961" spans="16:16" x14ac:dyDescent="0.15">
      <c r="P961" t="s">
        <v>1207</v>
      </c>
    </row>
    <row r="962" spans="16:16" x14ac:dyDescent="0.15">
      <c r="P962" t="s">
        <v>418</v>
      </c>
    </row>
    <row r="963" spans="16:16" x14ac:dyDescent="0.15">
      <c r="P963" t="s">
        <v>1237</v>
      </c>
    </row>
    <row r="964" spans="16:16" x14ac:dyDescent="0.15">
      <c r="P964" t="s">
        <v>786</v>
      </c>
    </row>
    <row r="965" spans="16:16" x14ac:dyDescent="0.15">
      <c r="P965" t="s">
        <v>413</v>
      </c>
    </row>
    <row r="966" spans="16:16" x14ac:dyDescent="0.15">
      <c r="P966" t="s">
        <v>598</v>
      </c>
    </row>
    <row r="967" spans="16:16" x14ac:dyDescent="0.15">
      <c r="P967" t="s">
        <v>728</v>
      </c>
    </row>
    <row r="968" spans="16:16" x14ac:dyDescent="0.15">
      <c r="P968" t="s">
        <v>363</v>
      </c>
    </row>
    <row r="969" spans="16:16" x14ac:dyDescent="0.15">
      <c r="P969" t="s">
        <v>984</v>
      </c>
    </row>
    <row r="970" spans="16:16" x14ac:dyDescent="0.15">
      <c r="P970" t="s">
        <v>478</v>
      </c>
    </row>
    <row r="971" spans="16:16" x14ac:dyDescent="0.15">
      <c r="P971" t="s">
        <v>50</v>
      </c>
    </row>
    <row r="972" spans="16:16" x14ac:dyDescent="0.15">
      <c r="P972" t="s">
        <v>578</v>
      </c>
    </row>
    <row r="973" spans="16:16" x14ac:dyDescent="0.15">
      <c r="P973" t="s">
        <v>385</v>
      </c>
    </row>
    <row r="974" spans="16:16" x14ac:dyDescent="0.15">
      <c r="P974" t="s">
        <v>499</v>
      </c>
    </row>
    <row r="975" spans="16:16" x14ac:dyDescent="0.15">
      <c r="P975" t="s">
        <v>1000</v>
      </c>
    </row>
    <row r="976" spans="16:16" x14ac:dyDescent="0.15">
      <c r="P976" t="s">
        <v>915</v>
      </c>
    </row>
    <row r="977" spans="16:16" x14ac:dyDescent="0.15">
      <c r="P977" t="s">
        <v>791</v>
      </c>
    </row>
    <row r="978" spans="16:16" x14ac:dyDescent="0.15">
      <c r="P978" t="s">
        <v>1123</v>
      </c>
    </row>
    <row r="979" spans="16:16" x14ac:dyDescent="0.15">
      <c r="P979" t="s">
        <v>727</v>
      </c>
    </row>
    <row r="980" spans="16:16" x14ac:dyDescent="0.15">
      <c r="P980" t="s">
        <v>647</v>
      </c>
    </row>
    <row r="981" spans="16:16" x14ac:dyDescent="0.15">
      <c r="P981" t="s">
        <v>965</v>
      </c>
    </row>
    <row r="982" spans="16:16" x14ac:dyDescent="0.15">
      <c r="P982" t="s">
        <v>549</v>
      </c>
    </row>
    <row r="983" spans="16:16" x14ac:dyDescent="0.15">
      <c r="P983" t="s">
        <v>1296</v>
      </c>
    </row>
    <row r="984" spans="16:16" x14ac:dyDescent="0.15">
      <c r="P984" t="s">
        <v>1131</v>
      </c>
    </row>
    <row r="985" spans="16:16" x14ac:dyDescent="0.15">
      <c r="P985" t="s">
        <v>973</v>
      </c>
    </row>
    <row r="986" spans="16:16" x14ac:dyDescent="0.15">
      <c r="P986" t="s">
        <v>1228</v>
      </c>
    </row>
    <row r="987" spans="16:16" x14ac:dyDescent="0.15">
      <c r="P987" t="s">
        <v>1137</v>
      </c>
    </row>
    <row r="988" spans="16:16" x14ac:dyDescent="0.15">
      <c r="P988" t="s">
        <v>1048</v>
      </c>
    </row>
    <row r="989" spans="16:16" x14ac:dyDescent="0.15">
      <c r="P989" t="s">
        <v>401</v>
      </c>
    </row>
    <row r="990" spans="16:16" x14ac:dyDescent="0.15">
      <c r="P990" t="s">
        <v>124</v>
      </c>
    </row>
    <row r="991" spans="16:16" x14ac:dyDescent="0.15">
      <c r="P991" t="s">
        <v>49</v>
      </c>
    </row>
    <row r="992" spans="16:16" x14ac:dyDescent="0.15">
      <c r="P992" t="s">
        <v>664</v>
      </c>
    </row>
    <row r="993" spans="16:16" x14ac:dyDescent="0.15">
      <c r="P993" t="s">
        <v>771</v>
      </c>
    </row>
    <row r="994" spans="16:16" x14ac:dyDescent="0.15">
      <c r="P994" t="s">
        <v>458</v>
      </c>
    </row>
    <row r="995" spans="16:16" x14ac:dyDescent="0.15">
      <c r="P995" t="s">
        <v>751</v>
      </c>
    </row>
    <row r="996" spans="16:16" x14ac:dyDescent="0.15">
      <c r="P996" t="s">
        <v>310</v>
      </c>
    </row>
    <row r="997" spans="16:16" x14ac:dyDescent="0.15">
      <c r="P997" t="s">
        <v>1287</v>
      </c>
    </row>
    <row r="998" spans="16:16" x14ac:dyDescent="0.15">
      <c r="P998" t="s">
        <v>1217</v>
      </c>
    </row>
    <row r="999" spans="16:16" x14ac:dyDescent="0.15">
      <c r="P999" t="s">
        <v>1219</v>
      </c>
    </row>
    <row r="1000" spans="16:16" x14ac:dyDescent="0.15">
      <c r="P1000" t="s">
        <v>221</v>
      </c>
    </row>
    <row r="1001" spans="16:16" x14ac:dyDescent="0.15">
      <c r="P1001" t="s">
        <v>217</v>
      </c>
    </row>
    <row r="1002" spans="16:16" x14ac:dyDescent="0.15">
      <c r="P1002" t="s">
        <v>597</v>
      </c>
    </row>
    <row r="1003" spans="16:16" x14ac:dyDescent="0.15">
      <c r="P1003" t="s">
        <v>448</v>
      </c>
    </row>
    <row r="1004" spans="16:16" x14ac:dyDescent="0.15">
      <c r="P1004" t="s">
        <v>572</v>
      </c>
    </row>
    <row r="1005" spans="16:16" x14ac:dyDescent="0.15">
      <c r="P1005" t="s">
        <v>376</v>
      </c>
    </row>
    <row r="1006" spans="16:16" x14ac:dyDescent="0.15">
      <c r="P1006" t="s">
        <v>1068</v>
      </c>
    </row>
    <row r="1007" spans="16:16" x14ac:dyDescent="0.15">
      <c r="P1007" t="s">
        <v>934</v>
      </c>
    </row>
    <row r="1008" spans="16:16" x14ac:dyDescent="0.15">
      <c r="P1008" t="s">
        <v>676</v>
      </c>
    </row>
    <row r="1009" spans="16:16" x14ac:dyDescent="0.15">
      <c r="P1009" t="s">
        <v>792</v>
      </c>
    </row>
    <row r="1010" spans="16:16" x14ac:dyDescent="0.15">
      <c r="P1010" t="s">
        <v>62</v>
      </c>
    </row>
    <row r="1011" spans="16:16" x14ac:dyDescent="0.15">
      <c r="P1011" t="s">
        <v>324</v>
      </c>
    </row>
    <row r="1012" spans="16:16" x14ac:dyDescent="0.15">
      <c r="P1012" t="s">
        <v>488</v>
      </c>
    </row>
    <row r="1013" spans="16:16" x14ac:dyDescent="0.15">
      <c r="P1013" t="s">
        <v>1266</v>
      </c>
    </row>
    <row r="1014" spans="16:16" x14ac:dyDescent="0.15">
      <c r="P1014" t="s">
        <v>317</v>
      </c>
    </row>
    <row r="1015" spans="16:16" x14ac:dyDescent="0.15">
      <c r="P1015" t="s">
        <v>813</v>
      </c>
    </row>
    <row r="1016" spans="16:16" x14ac:dyDescent="0.15">
      <c r="P1016" t="s">
        <v>1071</v>
      </c>
    </row>
    <row r="1017" spans="16:16" x14ac:dyDescent="0.15">
      <c r="P1017" t="s">
        <v>209</v>
      </c>
    </row>
    <row r="1018" spans="16:16" x14ac:dyDescent="0.15">
      <c r="P1018" t="s">
        <v>1292</v>
      </c>
    </row>
    <row r="1019" spans="16:16" x14ac:dyDescent="0.15">
      <c r="P1019" t="s">
        <v>199</v>
      </c>
    </row>
    <row r="1020" spans="16:16" x14ac:dyDescent="0.15">
      <c r="P1020" t="s">
        <v>240</v>
      </c>
    </row>
    <row r="1021" spans="16:16" x14ac:dyDescent="0.15">
      <c r="P1021" t="s">
        <v>847</v>
      </c>
    </row>
    <row r="1022" spans="16:16" x14ac:dyDescent="0.15">
      <c r="P1022" t="s">
        <v>569</v>
      </c>
    </row>
    <row r="1023" spans="16:16" x14ac:dyDescent="0.15">
      <c r="P1023" t="s">
        <v>807</v>
      </c>
    </row>
    <row r="1024" spans="16:16" x14ac:dyDescent="0.15">
      <c r="P1024" t="s">
        <v>389</v>
      </c>
    </row>
    <row r="1025" spans="16:16" x14ac:dyDescent="0.15">
      <c r="P1025" t="s">
        <v>152</v>
      </c>
    </row>
    <row r="1026" spans="16:16" x14ac:dyDescent="0.15">
      <c r="P1026" t="s">
        <v>371</v>
      </c>
    </row>
    <row r="1027" spans="16:16" x14ac:dyDescent="0.15">
      <c r="P1027" t="s">
        <v>68</v>
      </c>
    </row>
    <row r="1028" spans="16:16" x14ac:dyDescent="0.15">
      <c r="P1028" t="s">
        <v>39</v>
      </c>
    </row>
    <row r="1029" spans="16:16" x14ac:dyDescent="0.15">
      <c r="P1029" t="s">
        <v>360</v>
      </c>
    </row>
    <row r="1030" spans="16:16" x14ac:dyDescent="0.15">
      <c r="P1030" t="s">
        <v>297</v>
      </c>
    </row>
    <row r="1031" spans="16:16" x14ac:dyDescent="0.15">
      <c r="P1031" t="s">
        <v>1112</v>
      </c>
    </row>
    <row r="1032" spans="16:16" x14ac:dyDescent="0.15">
      <c r="P1032" t="s">
        <v>756</v>
      </c>
    </row>
    <row r="1033" spans="16:16" x14ac:dyDescent="0.15">
      <c r="P1033" t="s">
        <v>974</v>
      </c>
    </row>
    <row r="1034" spans="16:16" x14ac:dyDescent="0.15">
      <c r="P1034" t="s">
        <v>1262</v>
      </c>
    </row>
    <row r="1035" spans="16:16" x14ac:dyDescent="0.15">
      <c r="P1035" t="s">
        <v>134</v>
      </c>
    </row>
    <row r="1036" spans="16:16" x14ac:dyDescent="0.15">
      <c r="P1036" t="s">
        <v>438</v>
      </c>
    </row>
    <row r="1037" spans="16:16" x14ac:dyDescent="0.15">
      <c r="P1037" t="s">
        <v>619</v>
      </c>
    </row>
    <row r="1038" spans="16:16" x14ac:dyDescent="0.15">
      <c r="P1038" t="s">
        <v>46</v>
      </c>
    </row>
    <row r="1039" spans="16:16" x14ac:dyDescent="0.15">
      <c r="P1039" t="s">
        <v>202</v>
      </c>
    </row>
    <row r="1040" spans="16:16" x14ac:dyDescent="0.15">
      <c r="P1040" t="s">
        <v>233</v>
      </c>
    </row>
    <row r="1041" spans="16:16" x14ac:dyDescent="0.15">
      <c r="P1041" t="s">
        <v>304</v>
      </c>
    </row>
    <row r="1042" spans="16:16" x14ac:dyDescent="0.15">
      <c r="P1042" t="s">
        <v>184</v>
      </c>
    </row>
    <row r="1043" spans="16:16" x14ac:dyDescent="0.15">
      <c r="P1043" t="s">
        <v>312</v>
      </c>
    </row>
    <row r="1044" spans="16:16" x14ac:dyDescent="0.15">
      <c r="P1044" t="s">
        <v>722</v>
      </c>
    </row>
    <row r="1045" spans="16:16" x14ac:dyDescent="0.15">
      <c r="P1045" t="s">
        <v>328</v>
      </c>
    </row>
    <row r="1046" spans="16:16" x14ac:dyDescent="0.15">
      <c r="P1046" t="s">
        <v>855</v>
      </c>
    </row>
    <row r="1047" spans="16:16" x14ac:dyDescent="0.15">
      <c r="P1047" t="s">
        <v>1206</v>
      </c>
    </row>
    <row r="1048" spans="16:16" x14ac:dyDescent="0.15">
      <c r="P1048" t="s">
        <v>658</v>
      </c>
    </row>
    <row r="1049" spans="16:16" x14ac:dyDescent="0.15">
      <c r="P1049" t="s">
        <v>245</v>
      </c>
    </row>
    <row r="1050" spans="16:16" x14ac:dyDescent="0.15">
      <c r="P1050" t="s">
        <v>760</v>
      </c>
    </row>
    <row r="1051" spans="16:16" x14ac:dyDescent="0.15">
      <c r="P1051" t="s">
        <v>624</v>
      </c>
    </row>
    <row r="1052" spans="16:16" x14ac:dyDescent="0.15">
      <c r="P1052" t="s">
        <v>631</v>
      </c>
    </row>
    <row r="1053" spans="16:16" x14ac:dyDescent="0.15">
      <c r="P1053" t="s">
        <v>177</v>
      </c>
    </row>
    <row r="1054" spans="16:16" x14ac:dyDescent="0.15">
      <c r="P1054" t="s">
        <v>519</v>
      </c>
    </row>
    <row r="1055" spans="16:16" x14ac:dyDescent="0.15">
      <c r="P1055" t="s">
        <v>736</v>
      </c>
    </row>
    <row r="1056" spans="16:16" x14ac:dyDescent="0.15">
      <c r="P1056" t="s">
        <v>357</v>
      </c>
    </row>
    <row r="1057" spans="16:16" x14ac:dyDescent="0.15">
      <c r="P1057" t="s">
        <v>998</v>
      </c>
    </row>
    <row r="1058" spans="16:16" x14ac:dyDescent="0.15">
      <c r="P1058" t="s">
        <v>243</v>
      </c>
    </row>
    <row r="1059" spans="16:16" x14ac:dyDescent="0.15">
      <c r="P1059" t="s">
        <v>123</v>
      </c>
    </row>
    <row r="1060" spans="16:16" x14ac:dyDescent="0.15">
      <c r="P1060" t="s">
        <v>823</v>
      </c>
    </row>
    <row r="1061" spans="16:16" x14ac:dyDescent="0.15">
      <c r="P1061" t="s">
        <v>459</v>
      </c>
    </row>
    <row r="1062" spans="16:16" x14ac:dyDescent="0.15">
      <c r="P1062" t="s">
        <v>850</v>
      </c>
    </row>
    <row r="1063" spans="16:16" x14ac:dyDescent="0.15">
      <c r="P1063" t="s">
        <v>479</v>
      </c>
    </row>
    <row r="1064" spans="16:16" x14ac:dyDescent="0.15">
      <c r="P1064" t="s">
        <v>559</v>
      </c>
    </row>
    <row r="1065" spans="16:16" x14ac:dyDescent="0.15">
      <c r="P1065" t="s">
        <v>185</v>
      </c>
    </row>
    <row r="1066" spans="16:16" x14ac:dyDescent="0.15">
      <c r="P1066" t="s">
        <v>711</v>
      </c>
    </row>
    <row r="1067" spans="16:16" x14ac:dyDescent="0.15">
      <c r="P1067" t="s">
        <v>313</v>
      </c>
    </row>
    <row r="1068" spans="16:16" x14ac:dyDescent="0.15">
      <c r="P1068" t="s">
        <v>1002</v>
      </c>
    </row>
    <row r="1069" spans="16:16" x14ac:dyDescent="0.15">
      <c r="P1069" t="s">
        <v>577</v>
      </c>
    </row>
    <row r="1070" spans="16:16" x14ac:dyDescent="0.15">
      <c r="P1070" t="s">
        <v>1045</v>
      </c>
    </row>
    <row r="1071" spans="16:16" x14ac:dyDescent="0.15">
      <c r="P1071" t="s">
        <v>1058</v>
      </c>
    </row>
    <row r="1072" spans="16:16" x14ac:dyDescent="0.15">
      <c r="P1072" t="s">
        <v>327</v>
      </c>
    </row>
    <row r="1073" spans="16:16" x14ac:dyDescent="0.15">
      <c r="P1073" t="s">
        <v>740</v>
      </c>
    </row>
    <row r="1074" spans="16:16" x14ac:dyDescent="0.15">
      <c r="P1074" t="s">
        <v>187</v>
      </c>
    </row>
    <row r="1075" spans="16:16" x14ac:dyDescent="0.15">
      <c r="P1075" t="s">
        <v>1179</v>
      </c>
    </row>
    <row r="1076" spans="16:16" x14ac:dyDescent="0.15">
      <c r="P1076" t="s">
        <v>365</v>
      </c>
    </row>
    <row r="1077" spans="16:16" x14ac:dyDescent="0.15">
      <c r="P1077" t="s">
        <v>237</v>
      </c>
    </row>
    <row r="1078" spans="16:16" x14ac:dyDescent="0.15">
      <c r="P1078" t="s">
        <v>206</v>
      </c>
    </row>
    <row r="1079" spans="16:16" x14ac:dyDescent="0.15">
      <c r="P1079" t="s">
        <v>225</v>
      </c>
    </row>
    <row r="1080" spans="16:16" x14ac:dyDescent="0.15">
      <c r="P1080" t="s">
        <v>584</v>
      </c>
    </row>
    <row r="1081" spans="16:16" x14ac:dyDescent="0.15">
      <c r="P1081" t="s">
        <v>409</v>
      </c>
    </row>
    <row r="1082" spans="16:16" x14ac:dyDescent="0.15">
      <c r="P1082" t="s">
        <v>491</v>
      </c>
    </row>
    <row r="1083" spans="16:16" x14ac:dyDescent="0.15">
      <c r="P1083" t="s">
        <v>573</v>
      </c>
    </row>
    <row r="1084" spans="16:16" x14ac:dyDescent="0.15">
      <c r="P1084" t="s">
        <v>136</v>
      </c>
    </row>
    <row r="1085" spans="16:16" x14ac:dyDescent="0.15">
      <c r="P1085" t="s">
        <v>204</v>
      </c>
    </row>
    <row r="1086" spans="16:16" x14ac:dyDescent="0.15">
      <c r="P1086" t="s">
        <v>930</v>
      </c>
    </row>
    <row r="1087" spans="16:16" x14ac:dyDescent="0.15">
      <c r="P1087" t="s">
        <v>224</v>
      </c>
    </row>
    <row r="1088" spans="16:16" x14ac:dyDescent="0.15">
      <c r="P1088" t="s">
        <v>554</v>
      </c>
    </row>
    <row r="1089" spans="16:16" x14ac:dyDescent="0.15">
      <c r="P1089" t="s">
        <v>590</v>
      </c>
    </row>
    <row r="1090" spans="16:16" x14ac:dyDescent="0.15">
      <c r="P1090" t="s">
        <v>353</v>
      </c>
    </row>
    <row r="1091" spans="16:16" x14ac:dyDescent="0.15">
      <c r="P1091" t="s">
        <v>905</v>
      </c>
    </row>
    <row r="1092" spans="16:16" x14ac:dyDescent="0.15">
      <c r="P1092" t="s">
        <v>798</v>
      </c>
    </row>
    <row r="1093" spans="16:16" x14ac:dyDescent="0.15">
      <c r="P1093" t="s">
        <v>981</v>
      </c>
    </row>
    <row r="1094" spans="16:16" x14ac:dyDescent="0.15">
      <c r="P1094" t="s">
        <v>922</v>
      </c>
    </row>
    <row r="1095" spans="16:16" x14ac:dyDescent="0.15">
      <c r="P1095" t="s">
        <v>1104</v>
      </c>
    </row>
    <row r="1096" spans="16:16" x14ac:dyDescent="0.15">
      <c r="P1096" t="s">
        <v>789</v>
      </c>
    </row>
    <row r="1097" spans="16:16" x14ac:dyDescent="0.15">
      <c r="P1097" t="s">
        <v>616</v>
      </c>
    </row>
    <row r="1098" spans="16:16" x14ac:dyDescent="0.15">
      <c r="P1098" t="s">
        <v>688</v>
      </c>
    </row>
    <row r="1099" spans="16:16" x14ac:dyDescent="0.15">
      <c r="P1099" t="s">
        <v>103</v>
      </c>
    </row>
    <row r="1100" spans="16:16" x14ac:dyDescent="0.15">
      <c r="P1100" t="s">
        <v>848</v>
      </c>
    </row>
    <row r="1101" spans="16:16" x14ac:dyDescent="0.15">
      <c r="P1101" t="s">
        <v>90</v>
      </c>
    </row>
    <row r="1102" spans="16:16" x14ac:dyDescent="0.15">
      <c r="P1102" t="s">
        <v>1090</v>
      </c>
    </row>
    <row r="1103" spans="16:16" x14ac:dyDescent="0.15">
      <c r="P1103" t="s">
        <v>57</v>
      </c>
    </row>
    <row r="1104" spans="16:16" x14ac:dyDescent="0.15">
      <c r="P1104" t="s">
        <v>269</v>
      </c>
    </row>
    <row r="1105" spans="16:16" x14ac:dyDescent="0.15">
      <c r="P1105" t="s">
        <v>66</v>
      </c>
    </row>
    <row r="1106" spans="16:16" x14ac:dyDescent="0.15">
      <c r="P1106" t="s">
        <v>641</v>
      </c>
    </row>
    <row r="1107" spans="16:16" x14ac:dyDescent="0.15">
      <c r="P1107" t="s">
        <v>1155</v>
      </c>
    </row>
    <row r="1108" spans="16:16" x14ac:dyDescent="0.15">
      <c r="P1108" t="s">
        <v>285</v>
      </c>
    </row>
    <row r="1109" spans="16:16" x14ac:dyDescent="0.15">
      <c r="P1109" t="s">
        <v>504</v>
      </c>
    </row>
    <row r="1110" spans="16:16" x14ac:dyDescent="0.15">
      <c r="P1110" t="s">
        <v>810</v>
      </c>
    </row>
    <row r="1111" spans="16:16" x14ac:dyDescent="0.15">
      <c r="P1111" t="s">
        <v>715</v>
      </c>
    </row>
    <row r="1112" spans="16:16" x14ac:dyDescent="0.15">
      <c r="P1112" t="s">
        <v>108</v>
      </c>
    </row>
    <row r="1113" spans="16:16" x14ac:dyDescent="0.15">
      <c r="P1113" t="s">
        <v>787</v>
      </c>
    </row>
    <row r="1114" spans="16:16" x14ac:dyDescent="0.15">
      <c r="P1114" t="s">
        <v>250</v>
      </c>
    </row>
    <row r="1115" spans="16:16" x14ac:dyDescent="0.15">
      <c r="P1115" t="s">
        <v>643</v>
      </c>
    </row>
    <row r="1116" spans="16:16" x14ac:dyDescent="0.15">
      <c r="P1116" t="s">
        <v>367</v>
      </c>
    </row>
    <row r="1117" spans="16:16" x14ac:dyDescent="0.15">
      <c r="P1117" t="s">
        <v>1231</v>
      </c>
    </row>
    <row r="1118" spans="16:16" x14ac:dyDescent="0.15">
      <c r="P1118" t="s">
        <v>118</v>
      </c>
    </row>
    <row r="1119" spans="16:16" x14ac:dyDescent="0.15">
      <c r="P1119" t="s">
        <v>514</v>
      </c>
    </row>
    <row r="1120" spans="16:16" x14ac:dyDescent="0.15">
      <c r="P1120" t="s">
        <v>216</v>
      </c>
    </row>
    <row r="1121" spans="16:16" x14ac:dyDescent="0.15">
      <c r="P1121" t="s">
        <v>700</v>
      </c>
    </row>
    <row r="1122" spans="16:16" x14ac:dyDescent="0.15">
      <c r="P1122" t="s">
        <v>402</v>
      </c>
    </row>
    <row r="1123" spans="16:16" x14ac:dyDescent="0.15">
      <c r="P1123" t="s">
        <v>777</v>
      </c>
    </row>
    <row r="1124" spans="16:16" x14ac:dyDescent="0.15">
      <c r="P1124" t="s">
        <v>838</v>
      </c>
    </row>
    <row r="1125" spans="16:16" x14ac:dyDescent="0.15">
      <c r="P1125" t="s">
        <v>336</v>
      </c>
    </row>
    <row r="1126" spans="16:16" x14ac:dyDescent="0.15">
      <c r="P1126" t="s">
        <v>618</v>
      </c>
    </row>
    <row r="1127" spans="16:16" x14ac:dyDescent="0.15">
      <c r="P1127" t="s">
        <v>463</v>
      </c>
    </row>
    <row r="1128" spans="16:16" x14ac:dyDescent="0.15">
      <c r="P1128" t="s">
        <v>1234</v>
      </c>
    </row>
    <row r="1129" spans="16:16" x14ac:dyDescent="0.15">
      <c r="P1129" t="s">
        <v>717</v>
      </c>
    </row>
    <row r="1130" spans="16:16" x14ac:dyDescent="0.15">
      <c r="P1130" t="s">
        <v>1214</v>
      </c>
    </row>
    <row r="1131" spans="16:16" x14ac:dyDescent="0.15">
      <c r="P1131" t="s">
        <v>1267</v>
      </c>
    </row>
    <row r="1132" spans="16:16" x14ac:dyDescent="0.15">
      <c r="P1132" t="s">
        <v>685</v>
      </c>
    </row>
    <row r="1133" spans="16:16" x14ac:dyDescent="0.15">
      <c r="P1133" t="s">
        <v>1032</v>
      </c>
    </row>
    <row r="1134" spans="16:16" x14ac:dyDescent="0.15">
      <c r="P1134" t="s">
        <v>1030</v>
      </c>
    </row>
    <row r="1135" spans="16:16" x14ac:dyDescent="0.15">
      <c r="P1135" t="s">
        <v>535</v>
      </c>
    </row>
    <row r="1136" spans="16:16" x14ac:dyDescent="0.15">
      <c r="P1136" t="s">
        <v>400</v>
      </c>
    </row>
    <row r="1137" spans="16:16" x14ac:dyDescent="0.15">
      <c r="P1137" t="s">
        <v>755</v>
      </c>
    </row>
    <row r="1138" spans="16:16" x14ac:dyDescent="0.15">
      <c r="P1138" t="s">
        <v>1026</v>
      </c>
    </row>
    <row r="1139" spans="16:16" x14ac:dyDescent="0.15">
      <c r="P1139" t="s">
        <v>1089</v>
      </c>
    </row>
    <row r="1140" spans="16:16" x14ac:dyDescent="0.15">
      <c r="P1140" t="s">
        <v>571</v>
      </c>
    </row>
    <row r="1141" spans="16:16" x14ac:dyDescent="0.15">
      <c r="P1141" t="s">
        <v>481</v>
      </c>
    </row>
    <row r="1142" spans="16:16" x14ac:dyDescent="0.15">
      <c r="P1142" t="s">
        <v>147</v>
      </c>
    </row>
    <row r="1143" spans="16:16" x14ac:dyDescent="0.15">
      <c r="P1143" t="s">
        <v>191</v>
      </c>
    </row>
    <row r="1144" spans="16:16" x14ac:dyDescent="0.15">
      <c r="P1144" t="s">
        <v>713</v>
      </c>
    </row>
    <row r="1145" spans="16:16" x14ac:dyDescent="0.15">
      <c r="P1145" t="s">
        <v>743</v>
      </c>
    </row>
    <row r="1146" spans="16:16" x14ac:dyDescent="0.15">
      <c r="P1146" t="s">
        <v>323</v>
      </c>
    </row>
    <row r="1147" spans="16:16" x14ac:dyDescent="0.15">
      <c r="P1147" t="s">
        <v>447</v>
      </c>
    </row>
    <row r="1148" spans="16:16" x14ac:dyDescent="0.15">
      <c r="P1148" t="s">
        <v>920</v>
      </c>
    </row>
    <row r="1149" spans="16:16" x14ac:dyDescent="0.15">
      <c r="P1149" t="s">
        <v>1159</v>
      </c>
    </row>
    <row r="1150" spans="16:16" x14ac:dyDescent="0.15">
      <c r="P1150" t="s">
        <v>1166</v>
      </c>
    </row>
    <row r="1151" spans="16:16" x14ac:dyDescent="0.15">
      <c r="P1151" t="s">
        <v>465</v>
      </c>
    </row>
    <row r="1152" spans="16:16" x14ac:dyDescent="0.15">
      <c r="P1152" t="s">
        <v>1101</v>
      </c>
    </row>
    <row r="1153" spans="16:16" x14ac:dyDescent="0.15">
      <c r="P1153" t="s">
        <v>61</v>
      </c>
    </row>
    <row r="1154" spans="16:16" x14ac:dyDescent="0.15">
      <c r="P1154" t="s">
        <v>970</v>
      </c>
    </row>
    <row r="1155" spans="16:16" x14ac:dyDescent="0.15">
      <c r="P1155" t="s">
        <v>931</v>
      </c>
    </row>
    <row r="1156" spans="16:16" x14ac:dyDescent="0.15">
      <c r="P1156" t="s">
        <v>746</v>
      </c>
    </row>
    <row r="1157" spans="16:16" x14ac:dyDescent="0.15">
      <c r="P1157" t="s">
        <v>462</v>
      </c>
    </row>
    <row r="1158" spans="16:16" x14ac:dyDescent="0.15">
      <c r="P1158" t="s">
        <v>912</v>
      </c>
    </row>
    <row r="1159" spans="16:16" x14ac:dyDescent="0.15">
      <c r="P1159" t="s">
        <v>964</v>
      </c>
    </row>
    <row r="1160" spans="16:16" x14ac:dyDescent="0.15">
      <c r="P1160" t="s">
        <v>795</v>
      </c>
    </row>
    <row r="1161" spans="16:16" x14ac:dyDescent="0.15">
      <c r="P1161" t="s">
        <v>1192</v>
      </c>
    </row>
    <row r="1162" spans="16:16" x14ac:dyDescent="0.15">
      <c r="P1162" t="s">
        <v>220</v>
      </c>
    </row>
    <row r="1163" spans="16:16" x14ac:dyDescent="0.15">
      <c r="P1163" t="s">
        <v>925</v>
      </c>
    </row>
    <row r="1164" spans="16:16" x14ac:dyDescent="0.15">
      <c r="P1164" t="s">
        <v>374</v>
      </c>
    </row>
    <row r="1165" spans="16:16" x14ac:dyDescent="0.15">
      <c r="P1165" t="s">
        <v>1167</v>
      </c>
    </row>
    <row r="1166" spans="16:16" x14ac:dyDescent="0.15">
      <c r="P1166" t="s">
        <v>101</v>
      </c>
    </row>
    <row r="1167" spans="16:16" x14ac:dyDescent="0.15">
      <c r="P1167" t="s">
        <v>380</v>
      </c>
    </row>
    <row r="1168" spans="16:16" x14ac:dyDescent="0.15">
      <c r="P1168" t="s">
        <v>790</v>
      </c>
    </row>
    <row r="1169" spans="16:16" x14ac:dyDescent="0.15">
      <c r="P1169" t="s">
        <v>1186</v>
      </c>
    </row>
    <row r="1170" spans="16:16" x14ac:dyDescent="0.15">
      <c r="P1170" t="s">
        <v>1033</v>
      </c>
    </row>
    <row r="1171" spans="16:16" x14ac:dyDescent="0.15">
      <c r="P1171" t="s">
        <v>135</v>
      </c>
    </row>
    <row r="1172" spans="16:16" x14ac:dyDescent="0.15">
      <c r="P1172" t="s">
        <v>43</v>
      </c>
    </row>
    <row r="1173" spans="16:16" x14ac:dyDescent="0.15">
      <c r="P1173" t="s">
        <v>425</v>
      </c>
    </row>
    <row r="1174" spans="16:16" x14ac:dyDescent="0.15">
      <c r="P1174" t="s">
        <v>1180</v>
      </c>
    </row>
    <row r="1175" spans="16:16" x14ac:dyDescent="0.15">
      <c r="P1175" t="s">
        <v>356</v>
      </c>
    </row>
    <row r="1176" spans="16:16" x14ac:dyDescent="0.15">
      <c r="P1176" t="s">
        <v>257</v>
      </c>
    </row>
    <row r="1177" spans="16:16" x14ac:dyDescent="0.15">
      <c r="P1177" t="s">
        <v>98</v>
      </c>
    </row>
    <row r="1178" spans="16:16" x14ac:dyDescent="0.15">
      <c r="P1178" t="s">
        <v>406</v>
      </c>
    </row>
    <row r="1179" spans="16:16" x14ac:dyDescent="0.15">
      <c r="P1179" t="s">
        <v>32</v>
      </c>
    </row>
    <row r="1180" spans="16:16" x14ac:dyDescent="0.15">
      <c r="P1180" t="s">
        <v>352</v>
      </c>
    </row>
    <row r="1181" spans="16:16" x14ac:dyDescent="0.15">
      <c r="P1181" t="s">
        <v>951</v>
      </c>
    </row>
    <row r="1182" spans="16:16" x14ac:dyDescent="0.15">
      <c r="P1182" t="s">
        <v>173</v>
      </c>
    </row>
    <row r="1183" spans="16:16" x14ac:dyDescent="0.15">
      <c r="P1183" t="s">
        <v>454</v>
      </c>
    </row>
    <row r="1184" spans="16:16" x14ac:dyDescent="0.15">
      <c r="P1184" t="s">
        <v>615</v>
      </c>
    </row>
    <row r="1185" spans="16:16" x14ac:dyDescent="0.15">
      <c r="P1185" t="s">
        <v>560</v>
      </c>
    </row>
    <row r="1186" spans="16:16" x14ac:dyDescent="0.15">
      <c r="P1186" t="s">
        <v>1195</v>
      </c>
    </row>
  </sheetData>
  <sortState ref="P1:P1186">
    <sortCondition ref="P1:P1186"/>
  </sortState>
  <phoneticPr fontId="18"/>
  <dataValidations count="1">
    <dataValidation type="list" allowBlank="1" showInputMessage="1" showErrorMessage="1" sqref="B1">
      <formula1>$P$1:$P$1186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M17" sqref="M17:O17"/>
    </sheetView>
  </sheetViews>
  <sheetFormatPr defaultRowHeight="13.5" x14ac:dyDescent="0.15"/>
  <sheetData>
    <row r="1" spans="3:3" x14ac:dyDescent="0.15">
      <c r="C1" t="s">
        <v>875</v>
      </c>
    </row>
    <row r="2" spans="3:3" x14ac:dyDescent="0.15">
      <c r="C2" t="s">
        <v>10</v>
      </c>
    </row>
    <row r="3" spans="3:3" x14ac:dyDescent="0.15">
      <c r="C3" t="s">
        <v>689</v>
      </c>
    </row>
    <row r="4" spans="3:3" x14ac:dyDescent="0.15">
      <c r="C4" t="s">
        <v>867</v>
      </c>
    </row>
    <row r="5" spans="3:3" x14ac:dyDescent="0.15">
      <c r="C5" t="s">
        <v>20</v>
      </c>
    </row>
    <row r="6" spans="3:3" x14ac:dyDescent="0.15">
      <c r="C6" t="s">
        <v>26</v>
      </c>
    </row>
    <row r="7" spans="3:3" x14ac:dyDescent="0.15">
      <c r="C7" t="s">
        <v>868</v>
      </c>
    </row>
    <row r="8" spans="3:3" x14ac:dyDescent="0.15">
      <c r="C8" t="s">
        <v>21</v>
      </c>
    </row>
    <row r="9" spans="3:3" x14ac:dyDescent="0.15">
      <c r="C9" t="s">
        <v>741</v>
      </c>
    </row>
    <row r="10" spans="3:3" x14ac:dyDescent="0.15">
      <c r="C10" t="s">
        <v>22</v>
      </c>
    </row>
    <row r="11" spans="3:3" x14ac:dyDescent="0.15">
      <c r="C11" t="s">
        <v>873</v>
      </c>
    </row>
    <row r="12" spans="3:3" x14ac:dyDescent="0.15">
      <c r="C12" t="s">
        <v>872</v>
      </c>
    </row>
    <row r="13" spans="3:3" x14ac:dyDescent="0.15">
      <c r="C13" t="s">
        <v>869</v>
      </c>
    </row>
    <row r="14" spans="3:3" x14ac:dyDescent="0.15">
      <c r="C14" t="s">
        <v>874</v>
      </c>
    </row>
    <row r="15" spans="3:3" x14ac:dyDescent="0.15">
      <c r="C15" t="s">
        <v>761</v>
      </c>
    </row>
    <row r="16" spans="3:3" x14ac:dyDescent="0.15">
      <c r="C16" t="s">
        <v>870</v>
      </c>
    </row>
    <row r="17" spans="3:3" x14ac:dyDescent="0.15">
      <c r="C17" t="s">
        <v>871</v>
      </c>
    </row>
    <row r="18" spans="3:3" x14ac:dyDescent="0.15">
      <c r="C18" t="s">
        <v>23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貼付ｼｰﾄ</vt:lpstr>
      <vt:lpstr>作業ｼｰﾄ</vt:lpstr>
      <vt:lpstr>種目毎</vt:lpstr>
      <vt:lpstr>Sheet2</vt:lpstr>
      <vt:lpstr>Sheet3</vt:lpstr>
      <vt:lpstr>Sheet4</vt:lpstr>
      <vt:lpstr>Sheet5</vt:lpstr>
      <vt:lpstr>Sheet6</vt:lpstr>
      <vt:lpstr>種目毎!Print_Area</vt:lpstr>
      <vt:lpstr>種目毎!Print_Titles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ajhstf</cp:lastModifiedBy>
  <cp:lastPrinted>2016-08-02T20:23:46Z</cp:lastPrinted>
  <dcterms:created xsi:type="dcterms:W3CDTF">2016-07-29T09:26:15Z</dcterms:created>
  <dcterms:modified xsi:type="dcterms:W3CDTF">2016-12-23T10:34:27Z</dcterms:modified>
</cp:coreProperties>
</file>