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4880" windowHeight="8265" tabRatio="890" activeTab="4"/>
  </bookViews>
  <sheets>
    <sheet name="種目毎" sheetId="17" r:id="rId1"/>
    <sheet name="もとの原版" sheetId="5" state="hidden" r:id="rId2"/>
    <sheet name="もとの原版 (2)" sheetId="14" state="hidden" r:id="rId3"/>
    <sheet name="原版" sheetId="4" state="hidden" r:id="rId4"/>
    <sheet name="【2015(H27)】result_高さ(ｵﾎｰﾂｸ)" sheetId="1" r:id="rId5"/>
    <sheet name="Sheet1" sheetId="2" state="hidden" r:id="rId6"/>
    <sheet name="【2015(H27)】result_高さ　余計なもの削除版" sheetId="3" state="hidden" r:id="rId7"/>
    <sheet name="Sheet2" sheetId="15" state="hidden" r:id="rId8"/>
    <sheet name="Sheet3" sheetId="16" state="hidden" r:id="rId9"/>
  </sheets>
  <externalReferences>
    <externalReference r:id="rId10"/>
  </externalReferences>
  <definedNames>
    <definedName name="_xlnm._FilterDatabase" localSheetId="6" hidden="1">'【2015(H27)】result_高さ　余計なもの削除版'!$B$1:$J$111</definedName>
    <definedName name="_xlnm._FilterDatabase" localSheetId="4" hidden="1">'【2015(H27)】result_高さ(ｵﾎｰﾂｸ)'!$A$1:$M$111</definedName>
    <definedName name="_xlnm._FilterDatabase" localSheetId="3" hidden="1">原版!$B$1:$J$111</definedName>
    <definedName name="_xlnm._FilterDatabase" localSheetId="0" hidden="1">種目毎!$A$2:$I$102</definedName>
    <definedName name="_xlnm.Print_Area" localSheetId="1">もとの原版!$A$1:$K$52</definedName>
    <definedName name="_xlnm.Print_Area" localSheetId="2">'もとの原版 (2)'!$A$1:$K$52</definedName>
    <definedName name="_xlnm.Print_Area" localSheetId="0">種目毎!$A$1:$I$52</definedName>
  </definedNames>
  <calcPr calcId="145621"/>
</workbook>
</file>

<file path=xl/calcChain.xml><?xml version="1.0" encoding="utf-8"?>
<calcChain xmlns="http://schemas.openxmlformats.org/spreadsheetml/2006/main">
  <c r="G1" i="17" l="1"/>
  <c r="E34" i="17" s="1"/>
  <c r="C35" i="17" l="1"/>
  <c r="G10" i="17"/>
  <c r="B23" i="17"/>
  <c r="B13" i="17"/>
  <c r="D25" i="17"/>
  <c r="G4" i="17"/>
  <c r="H16" i="17"/>
  <c r="B29" i="17"/>
  <c r="B7" i="17"/>
  <c r="C19" i="17"/>
  <c r="D31" i="17"/>
  <c r="G7" i="17"/>
  <c r="H13" i="17"/>
  <c r="H19" i="17"/>
  <c r="B26" i="17"/>
  <c r="C32" i="17"/>
  <c r="B4" i="17"/>
  <c r="B10" i="17"/>
  <c r="C16" i="17"/>
  <c r="C22" i="17"/>
  <c r="D28" i="17"/>
  <c r="I88" i="17"/>
  <c r="H52" i="17"/>
  <c r="D52" i="17"/>
  <c r="G51" i="17"/>
  <c r="C51" i="17"/>
  <c r="F50" i="17"/>
  <c r="B50" i="17"/>
  <c r="E49" i="17"/>
  <c r="H48" i="17"/>
  <c r="D48" i="17"/>
  <c r="G47" i="17"/>
  <c r="C47" i="17"/>
  <c r="F46" i="17"/>
  <c r="B46" i="17"/>
  <c r="E45" i="17"/>
  <c r="H44" i="17"/>
  <c r="D44" i="17"/>
  <c r="F52" i="17"/>
  <c r="B52" i="17"/>
  <c r="E51" i="17"/>
  <c r="H50" i="17"/>
  <c r="D50" i="17"/>
  <c r="G49" i="17"/>
  <c r="C49" i="17"/>
  <c r="F48" i="17"/>
  <c r="B48" i="17"/>
  <c r="E47" i="17"/>
  <c r="H46" i="17"/>
  <c r="D46" i="17"/>
  <c r="G45" i="17"/>
  <c r="C45" i="17"/>
  <c r="F44" i="17"/>
  <c r="B44" i="17"/>
  <c r="E43" i="17"/>
  <c r="H42" i="17"/>
  <c r="D42" i="17"/>
  <c r="G41" i="17"/>
  <c r="C41" i="17"/>
  <c r="F40" i="17"/>
  <c r="B40" i="17"/>
  <c r="E39" i="17"/>
  <c r="H38" i="17"/>
  <c r="D38" i="17"/>
  <c r="G37" i="17"/>
  <c r="C37" i="17"/>
  <c r="F36" i="17"/>
  <c r="B36" i="17"/>
  <c r="E35" i="17"/>
  <c r="H34" i="17"/>
  <c r="D34" i="17"/>
  <c r="G33" i="17"/>
  <c r="C33" i="17"/>
  <c r="F32" i="17"/>
  <c r="B32" i="17"/>
  <c r="E31" i="17"/>
  <c r="H30" i="17"/>
  <c r="D30" i="17"/>
  <c r="G29" i="17"/>
  <c r="C29" i="17"/>
  <c r="F28" i="17"/>
  <c r="B28" i="17"/>
  <c r="E27" i="17"/>
  <c r="H26" i="17"/>
  <c r="D26" i="17"/>
  <c r="G25" i="17"/>
  <c r="C25" i="17"/>
  <c r="F24" i="17"/>
  <c r="B24" i="17"/>
  <c r="E23" i="17"/>
  <c r="H22" i="17"/>
  <c r="D22" i="17"/>
  <c r="G21" i="17"/>
  <c r="C21" i="17"/>
  <c r="F20" i="17"/>
  <c r="B20" i="17"/>
  <c r="E19" i="17"/>
  <c r="H18" i="17"/>
  <c r="D18" i="17"/>
  <c r="G17" i="17"/>
  <c r="C17" i="17"/>
  <c r="F16" i="17"/>
  <c r="B16" i="17"/>
  <c r="E15" i="17"/>
  <c r="H14" i="17"/>
  <c r="D14" i="17"/>
  <c r="G13" i="17"/>
  <c r="C13" i="17"/>
  <c r="F12" i="17"/>
  <c r="B12" i="17"/>
  <c r="E11" i="17"/>
  <c r="H10" i="17"/>
  <c r="D10" i="17"/>
  <c r="G9" i="17"/>
  <c r="C9" i="17"/>
  <c r="F8" i="17"/>
  <c r="B8" i="17"/>
  <c r="E7" i="17"/>
  <c r="H6" i="17"/>
  <c r="D6" i="17"/>
  <c r="G5" i="17"/>
  <c r="C5" i="17"/>
  <c r="F4" i="17"/>
  <c r="G52" i="17"/>
  <c r="F51" i="17"/>
  <c r="E50" i="17"/>
  <c r="D49" i="17"/>
  <c r="C48" i="17"/>
  <c r="B47" i="17"/>
  <c r="H45" i="17"/>
  <c r="G44" i="17"/>
  <c r="G43" i="17"/>
  <c r="B43" i="17"/>
  <c r="C42" i="17"/>
  <c r="G40" i="17"/>
  <c r="H39" i="17"/>
  <c r="F37" i="17"/>
  <c r="H33" i="17"/>
  <c r="F31" i="17"/>
  <c r="D29" i="17"/>
  <c r="B27" i="17"/>
  <c r="H23" i="17"/>
  <c r="H20" i="17"/>
  <c r="H17" i="17"/>
  <c r="G14" i="17"/>
  <c r="E12" i="17"/>
  <c r="C10" i="17"/>
  <c r="H7" i="17"/>
  <c r="F5" i="17"/>
  <c r="C4" i="17"/>
  <c r="B3" i="17"/>
  <c r="D51" i="17"/>
  <c r="G46" i="17"/>
  <c r="E44" i="17"/>
  <c r="G42" i="17"/>
  <c r="D41" i="17"/>
  <c r="B39" i="17"/>
  <c r="E37" i="17"/>
  <c r="H35" i="17"/>
  <c r="C52" i="17"/>
  <c r="B51" i="17"/>
  <c r="H49" i="17"/>
  <c r="G48" i="17"/>
  <c r="F47" i="17"/>
  <c r="E46" i="17"/>
  <c r="D45" i="17"/>
  <c r="C44" i="17"/>
  <c r="D43" i="17"/>
  <c r="F42" i="17"/>
  <c r="H41" i="17"/>
  <c r="B41" i="17"/>
  <c r="D40" i="17"/>
  <c r="F39" i="17"/>
  <c r="G38" i="17"/>
  <c r="B38" i="17"/>
  <c r="D37" i="17"/>
  <c r="E36" i="17"/>
  <c r="G35" i="17"/>
  <c r="B35" i="17"/>
  <c r="C34" i="17"/>
  <c r="E33" i="17"/>
  <c r="G32" i="17"/>
  <c r="H31" i="17"/>
  <c r="C31" i="17"/>
  <c r="E30" i="17"/>
  <c r="F29" i="17"/>
  <c r="H28" i="17"/>
  <c r="C28" i="17"/>
  <c r="D27" i="17"/>
  <c r="F26" i="17"/>
  <c r="H25" i="17"/>
  <c r="B25" i="17"/>
  <c r="D24" i="17"/>
  <c r="F23" i="17"/>
  <c r="G22" i="17"/>
  <c r="B22" i="17"/>
  <c r="D21" i="17"/>
  <c r="E20" i="17"/>
  <c r="G19" i="17"/>
  <c r="B19" i="17"/>
  <c r="C18" i="17"/>
  <c r="E17" i="17"/>
  <c r="G16" i="17"/>
  <c r="H15" i="17"/>
  <c r="C15" i="17"/>
  <c r="E14" i="17"/>
  <c r="F13" i="17"/>
  <c r="H12" i="17"/>
  <c r="C12" i="17"/>
  <c r="D11" i="17"/>
  <c r="F10" i="17"/>
  <c r="H9" i="17"/>
  <c r="B9" i="17"/>
  <c r="D8" i="17"/>
  <c r="F7" i="17"/>
  <c r="G6" i="17"/>
  <c r="B6" i="17"/>
  <c r="D5" i="17"/>
  <c r="E4" i="17"/>
  <c r="H3" i="17"/>
  <c r="D3" i="17"/>
  <c r="H51" i="17"/>
  <c r="G50" i="17"/>
  <c r="F49" i="17"/>
  <c r="E48" i="17"/>
  <c r="D47" i="17"/>
  <c r="C46" i="17"/>
  <c r="B45" i="17"/>
  <c r="H43" i="17"/>
  <c r="C43" i="17"/>
  <c r="E42" i="17"/>
  <c r="F41" i="17"/>
  <c r="H40" i="17"/>
  <c r="C40" i="17"/>
  <c r="D39" i="17"/>
  <c r="F38" i="17"/>
  <c r="H37" i="17"/>
  <c r="B37" i="17"/>
  <c r="D36" i="17"/>
  <c r="F35" i="17"/>
  <c r="G34" i="17"/>
  <c r="B34" i="17"/>
  <c r="D33" i="17"/>
  <c r="E32" i="17"/>
  <c r="G31" i="17"/>
  <c r="B31" i="17"/>
  <c r="C30" i="17"/>
  <c r="E29" i="17"/>
  <c r="G28" i="17"/>
  <c r="H27" i="17"/>
  <c r="C27" i="17"/>
  <c r="E26" i="17"/>
  <c r="F25" i="17"/>
  <c r="H24" i="17"/>
  <c r="C24" i="17"/>
  <c r="D23" i="17"/>
  <c r="F22" i="17"/>
  <c r="H21" i="17"/>
  <c r="B21" i="17"/>
  <c r="D20" i="17"/>
  <c r="F19" i="17"/>
  <c r="G18" i="17"/>
  <c r="B18" i="17"/>
  <c r="D17" i="17"/>
  <c r="E16" i="17"/>
  <c r="G15" i="17"/>
  <c r="B15" i="17"/>
  <c r="C14" i="17"/>
  <c r="E13" i="17"/>
  <c r="G12" i="17"/>
  <c r="H11" i="17"/>
  <c r="C11" i="17"/>
  <c r="E10" i="17"/>
  <c r="F9" i="17"/>
  <c r="H8" i="17"/>
  <c r="C8" i="17"/>
  <c r="D7" i="17"/>
  <c r="F6" i="17"/>
  <c r="H5" i="17"/>
  <c r="B5" i="17"/>
  <c r="D4" i="17"/>
  <c r="G3" i="17"/>
  <c r="C3" i="17"/>
  <c r="E41" i="17"/>
  <c r="C39" i="17"/>
  <c r="E38" i="17"/>
  <c r="H36" i="17"/>
  <c r="C36" i="17"/>
  <c r="D35" i="17"/>
  <c r="F34" i="17"/>
  <c r="B33" i="17"/>
  <c r="D32" i="17"/>
  <c r="G30" i="17"/>
  <c r="B30" i="17"/>
  <c r="E28" i="17"/>
  <c r="G27" i="17"/>
  <c r="C26" i="17"/>
  <c r="E25" i="17"/>
  <c r="G24" i="17"/>
  <c r="C23" i="17"/>
  <c r="E22" i="17"/>
  <c r="F21" i="17"/>
  <c r="C20" i="17"/>
  <c r="D19" i="17"/>
  <c r="F18" i="17"/>
  <c r="B17" i="17"/>
  <c r="D16" i="17"/>
  <c r="F15" i="17"/>
  <c r="B14" i="17"/>
  <c r="D13" i="17"/>
  <c r="G11" i="17"/>
  <c r="B11" i="17"/>
  <c r="E9" i="17"/>
  <c r="G8" i="17"/>
  <c r="C7" i="17"/>
  <c r="E6" i="17"/>
  <c r="H4" i="17"/>
  <c r="F3" i="17"/>
  <c r="E52" i="17"/>
  <c r="C50" i="17"/>
  <c r="B49" i="17"/>
  <c r="H47" i="17"/>
  <c r="F45" i="17"/>
  <c r="F43" i="17"/>
  <c r="B42" i="17"/>
  <c r="E40" i="17"/>
  <c r="G39" i="17"/>
  <c r="C38" i="17"/>
  <c r="G36" i="17"/>
  <c r="E5" i="17"/>
  <c r="E8" i="17"/>
  <c r="F11" i="17"/>
  <c r="F14" i="17"/>
  <c r="F17" i="17"/>
  <c r="G20" i="17"/>
  <c r="G23" i="17"/>
  <c r="G26" i="17"/>
  <c r="H29" i="17"/>
  <c r="H32" i="17"/>
  <c r="E3" i="17"/>
  <c r="C6" i="17"/>
  <c r="D9" i="17"/>
  <c r="D12" i="17"/>
  <c r="D15" i="17"/>
  <c r="E18" i="17"/>
  <c r="E21" i="17"/>
  <c r="E24" i="17"/>
  <c r="F27" i="17"/>
  <c r="F30" i="17"/>
  <c r="F33" i="17"/>
  <c r="I83" i="17"/>
  <c r="I21" i="17"/>
  <c r="I12" i="17"/>
  <c r="I25" i="17"/>
  <c r="I29" i="17"/>
  <c r="I44" i="17"/>
  <c r="G56" i="17"/>
  <c r="D74" i="17"/>
  <c r="B59" i="17"/>
  <c r="B79" i="17"/>
  <c r="E61" i="17"/>
  <c r="D54" i="17"/>
  <c r="G69" i="17"/>
  <c r="F102" i="17"/>
  <c r="B102" i="17"/>
  <c r="G101" i="17"/>
  <c r="C101" i="17"/>
  <c r="H100" i="17"/>
  <c r="D100" i="17"/>
  <c r="I99" i="17"/>
  <c r="E99" i="17"/>
  <c r="F98" i="17"/>
  <c r="B98" i="17"/>
  <c r="G97" i="17"/>
  <c r="C97" i="17"/>
  <c r="H96" i="17"/>
  <c r="D96" i="17"/>
  <c r="I95" i="17"/>
  <c r="E95" i="17"/>
  <c r="F94" i="17"/>
  <c r="B94" i="17"/>
  <c r="G93" i="17"/>
  <c r="C93" i="17"/>
  <c r="H92" i="17"/>
  <c r="D92" i="17"/>
  <c r="I91" i="17"/>
  <c r="E91" i="17"/>
  <c r="F90" i="17"/>
  <c r="B90" i="17"/>
  <c r="G89" i="17"/>
  <c r="C89" i="17"/>
  <c r="H88" i="17"/>
  <c r="D88" i="17"/>
  <c r="I102" i="17"/>
  <c r="E102" i="17"/>
  <c r="F101" i="17"/>
  <c r="B101" i="17"/>
  <c r="G100" i="17"/>
  <c r="C100" i="17"/>
  <c r="H99" i="17"/>
  <c r="D99" i="17"/>
  <c r="I98" i="17"/>
  <c r="E98" i="17"/>
  <c r="F97" i="17"/>
  <c r="B97" i="17"/>
  <c r="G96" i="17"/>
  <c r="C96" i="17"/>
  <c r="H95" i="17"/>
  <c r="D95" i="17"/>
  <c r="I94" i="17"/>
  <c r="E94" i="17"/>
  <c r="F93" i="17"/>
  <c r="B93" i="17"/>
  <c r="G92" i="17"/>
  <c r="C92" i="17"/>
  <c r="H91" i="17"/>
  <c r="D91" i="17"/>
  <c r="I90" i="17"/>
  <c r="E90" i="17"/>
  <c r="F89" i="17"/>
  <c r="B89" i="17"/>
  <c r="G88" i="17"/>
  <c r="C88" i="17"/>
  <c r="H87" i="17"/>
  <c r="D87" i="17"/>
  <c r="I86" i="17"/>
  <c r="E86" i="17"/>
  <c r="F85" i="17"/>
  <c r="B85" i="17"/>
  <c r="G84" i="17"/>
  <c r="C84" i="17"/>
  <c r="H83" i="17"/>
  <c r="D83" i="17"/>
  <c r="I82" i="17"/>
  <c r="E82" i="17"/>
  <c r="F81" i="17"/>
  <c r="B81" i="17"/>
  <c r="G80" i="17"/>
  <c r="C80" i="17"/>
  <c r="H79" i="17"/>
  <c r="D79" i="17"/>
  <c r="I78" i="17"/>
  <c r="E78" i="17"/>
  <c r="F77" i="17"/>
  <c r="B77" i="17"/>
  <c r="G76" i="17"/>
  <c r="C76" i="17"/>
  <c r="H75" i="17"/>
  <c r="D75" i="17"/>
  <c r="I74" i="17"/>
  <c r="E74" i="17"/>
  <c r="F73" i="17"/>
  <c r="B73" i="17"/>
  <c r="G72" i="17"/>
  <c r="C72" i="17"/>
  <c r="H71" i="17"/>
  <c r="D71" i="17"/>
  <c r="I70" i="17"/>
  <c r="E70" i="17"/>
  <c r="F69" i="17"/>
  <c r="B69" i="17"/>
  <c r="G68" i="17"/>
  <c r="C68" i="17"/>
  <c r="H67" i="17"/>
  <c r="D67" i="17"/>
  <c r="I66" i="17"/>
  <c r="E66" i="17"/>
  <c r="F65" i="17"/>
  <c r="H102" i="17"/>
  <c r="I101" i="17"/>
  <c r="B100" i="17"/>
  <c r="C99" i="17"/>
  <c r="D98" i="17"/>
  <c r="E97" i="17"/>
  <c r="F96" i="17"/>
  <c r="G95" i="17"/>
  <c r="H94" i="17"/>
  <c r="I93" i="17"/>
  <c r="B92" i="17"/>
  <c r="C91" i="17"/>
  <c r="D90" i="17"/>
  <c r="E89" i="17"/>
  <c r="F88" i="17"/>
  <c r="I87" i="17"/>
  <c r="C87" i="17"/>
  <c r="G86" i="17"/>
  <c r="B86" i="17"/>
  <c r="E85" i="17"/>
  <c r="I84" i="17"/>
  <c r="D84" i="17"/>
  <c r="G83" i="17"/>
  <c r="B83" i="17"/>
  <c r="F82" i="17"/>
  <c r="I81" i="17"/>
  <c r="D81" i="17"/>
  <c r="H80" i="17"/>
  <c r="B80" i="17"/>
  <c r="F79" i="17"/>
  <c r="D78" i="17"/>
  <c r="H77" i="17"/>
  <c r="C77" i="17"/>
  <c r="F76" i="17"/>
  <c r="E75" i="17"/>
  <c r="H74" i="17"/>
  <c r="C74" i="17"/>
  <c r="G73" i="17"/>
  <c r="E72" i="17"/>
  <c r="I71" i="17"/>
  <c r="C71" i="17"/>
  <c r="G70" i="17"/>
  <c r="B70" i="17"/>
  <c r="E69" i="17"/>
  <c r="I68" i="17"/>
  <c r="D68" i="17"/>
  <c r="G67" i="17"/>
  <c r="B67" i="17"/>
  <c r="F66" i="17"/>
  <c r="I65" i="17"/>
  <c r="D65" i="17"/>
  <c r="I64" i="17"/>
  <c r="E64" i="17"/>
  <c r="F63" i="17"/>
  <c r="B63" i="17"/>
  <c r="G62" i="17"/>
  <c r="C62" i="17"/>
  <c r="H61" i="17"/>
  <c r="G102" i="17"/>
  <c r="H101" i="17"/>
  <c r="I100" i="17"/>
  <c r="B99" i="17"/>
  <c r="C98" i="17"/>
  <c r="D97" i="17"/>
  <c r="E96" i="17"/>
  <c r="F95" i="17"/>
  <c r="G94" i="17"/>
  <c r="H93" i="17"/>
  <c r="I92" i="17"/>
  <c r="B91" i="17"/>
  <c r="C90" i="17"/>
  <c r="D89" i="17"/>
  <c r="E88" i="17"/>
  <c r="G87" i="17"/>
  <c r="B87" i="17"/>
  <c r="F86" i="17"/>
  <c r="I85" i="17"/>
  <c r="D85" i="17"/>
  <c r="H84" i="17"/>
  <c r="B84" i="17"/>
  <c r="F83" i="17"/>
  <c r="D82" i="17"/>
  <c r="H81" i="17"/>
  <c r="C81" i="17"/>
  <c r="F80" i="17"/>
  <c r="E79" i="17"/>
  <c r="H78" i="17"/>
  <c r="C78" i="17"/>
  <c r="G77" i="17"/>
  <c r="E76" i="17"/>
  <c r="I75" i="17"/>
  <c r="C75" i="17"/>
  <c r="G74" i="17"/>
  <c r="B74" i="17"/>
  <c r="E73" i="17"/>
  <c r="I72" i="17"/>
  <c r="D72" i="17"/>
  <c r="G71" i="17"/>
  <c r="B71" i="17"/>
  <c r="F70" i="17"/>
  <c r="I69" i="17"/>
  <c r="D69" i="17"/>
  <c r="H68" i="17"/>
  <c r="B68" i="17"/>
  <c r="F67" i="17"/>
  <c r="D66" i="17"/>
  <c r="H65" i="17"/>
  <c r="C65" i="17"/>
  <c r="H64" i="17"/>
  <c r="D64" i="17"/>
  <c r="I63" i="17"/>
  <c r="E63" i="17"/>
  <c r="F62" i="17"/>
  <c r="B62" i="17"/>
  <c r="G61" i="17"/>
  <c r="C61" i="17"/>
  <c r="H60" i="17"/>
  <c r="D60" i="17"/>
  <c r="I59" i="17"/>
  <c r="E59" i="17"/>
  <c r="F58" i="17"/>
  <c r="B58" i="17"/>
  <c r="G57" i="17"/>
  <c r="C57" i="17"/>
  <c r="H56" i="17"/>
  <c r="D56" i="17"/>
  <c r="I55" i="17"/>
  <c r="E55" i="17"/>
  <c r="F54" i="17"/>
  <c r="B54" i="17"/>
  <c r="G53" i="17"/>
  <c r="C53" i="17"/>
  <c r="I51" i="17"/>
  <c r="I47" i="17"/>
  <c r="I43" i="17"/>
  <c r="I39" i="17"/>
  <c r="I35" i="17"/>
  <c r="I31" i="17"/>
  <c r="I27" i="17"/>
  <c r="I23" i="17"/>
  <c r="I19" i="17"/>
  <c r="I15" i="17"/>
  <c r="D102" i="17"/>
  <c r="F100" i="17"/>
  <c r="H98" i="17"/>
  <c r="C95" i="17"/>
  <c r="E93" i="17"/>
  <c r="G91" i="17"/>
  <c r="I89" i="17"/>
  <c r="B88" i="17"/>
  <c r="H85" i="17"/>
  <c r="F84" i="17"/>
  <c r="E83" i="17"/>
  <c r="C82" i="17"/>
  <c r="I79" i="17"/>
  <c r="G78" i="17"/>
  <c r="E77" i="17"/>
  <c r="D76" i="17"/>
  <c r="B75" i="17"/>
  <c r="I73" i="17"/>
  <c r="H72" i="17"/>
  <c r="F71" i="17"/>
  <c r="D70" i="17"/>
  <c r="C69" i="17"/>
  <c r="H66" i="17"/>
  <c r="G65" i="17"/>
  <c r="G64" i="17"/>
  <c r="H63" i="17"/>
  <c r="I62" i="17"/>
  <c r="D61" i="17"/>
  <c r="G60" i="17"/>
  <c r="B60" i="17"/>
  <c r="F59" i="17"/>
  <c r="I58" i="17"/>
  <c r="D58" i="17"/>
  <c r="H57" i="17"/>
  <c r="B57" i="17"/>
  <c r="F56" i="17"/>
  <c r="D55" i="17"/>
  <c r="H54" i="17"/>
  <c r="C54" i="17"/>
  <c r="F53" i="17"/>
  <c r="I48" i="17"/>
  <c r="I45" i="17"/>
  <c r="I42" i="17"/>
  <c r="I32" i="17"/>
  <c r="C102" i="17"/>
  <c r="E100" i="17"/>
  <c r="G98" i="17"/>
  <c r="I96" i="17"/>
  <c r="B95" i="17"/>
  <c r="D93" i="17"/>
  <c r="F91" i="17"/>
  <c r="H89" i="17"/>
  <c r="H86" i="17"/>
  <c r="G85" i="17"/>
  <c r="E84" i="17"/>
  <c r="C83" i="17"/>
  <c r="B82" i="17"/>
  <c r="I80" i="17"/>
  <c r="G79" i="17"/>
  <c r="F78" i="17"/>
  <c r="D77" i="17"/>
  <c r="B76" i="17"/>
  <c r="H73" i="17"/>
  <c r="F72" i="17"/>
  <c r="E71" i="17"/>
  <c r="C70" i="17"/>
  <c r="I67" i="17"/>
  <c r="G66" i="17"/>
  <c r="E65" i="17"/>
  <c r="F64" i="17"/>
  <c r="G63" i="17"/>
  <c r="H62" i="17"/>
  <c r="I61" i="17"/>
  <c r="B61" i="17"/>
  <c r="F60" i="17"/>
  <c r="D59" i="17"/>
  <c r="H58" i="17"/>
  <c r="C58" i="17"/>
  <c r="F57" i="17"/>
  <c r="E56" i="17"/>
  <c r="H55" i="17"/>
  <c r="C55" i="17"/>
  <c r="G54" i="17"/>
  <c r="E53" i="17"/>
  <c r="I52" i="17"/>
  <c r="I49" i="17"/>
  <c r="I46" i="17"/>
  <c r="I36" i="17"/>
  <c r="I33" i="17"/>
  <c r="I30" i="17"/>
  <c r="I20" i="17"/>
  <c r="I17" i="17"/>
  <c r="I14" i="17"/>
  <c r="I13" i="17"/>
  <c r="I9" i="17"/>
  <c r="I5" i="17"/>
  <c r="E101" i="17"/>
  <c r="G99" i="17"/>
  <c r="I97" i="17"/>
  <c r="B96" i="17"/>
  <c r="D94" i="17"/>
  <c r="F92" i="17"/>
  <c r="H90" i="17"/>
  <c r="F87" i="17"/>
  <c r="D86" i="17"/>
  <c r="C85" i="17"/>
  <c r="H82" i="17"/>
  <c r="G81" i="17"/>
  <c r="E80" i="17"/>
  <c r="C79" i="17"/>
  <c r="B78" i="17"/>
  <c r="I76" i="17"/>
  <c r="G75" i="17"/>
  <c r="F74" i="17"/>
  <c r="D73" i="17"/>
  <c r="B72" i="17"/>
  <c r="H69" i="17"/>
  <c r="F68" i="17"/>
  <c r="E67" i="17"/>
  <c r="C66" i="17"/>
  <c r="B65" i="17"/>
  <c r="C64" i="17"/>
  <c r="D63" i="17"/>
  <c r="E62" i="17"/>
  <c r="F61" i="17"/>
  <c r="E60" i="17"/>
  <c r="H59" i="17"/>
  <c r="C59" i="17"/>
  <c r="G58" i="17"/>
  <c r="E57" i="17"/>
  <c r="I56" i="17"/>
  <c r="C56" i="17"/>
  <c r="G55" i="17"/>
  <c r="B55" i="17"/>
  <c r="E54" i="17"/>
  <c r="I53" i="17"/>
  <c r="D53" i="17"/>
  <c r="I50" i="17"/>
  <c r="I40" i="17"/>
  <c r="I37" i="17"/>
  <c r="I8" i="17"/>
  <c r="I11" i="17"/>
  <c r="I18" i="17"/>
  <c r="I22" i="17"/>
  <c r="I26" i="17"/>
  <c r="I54" i="17"/>
  <c r="D57" i="17"/>
  <c r="G59" i="17"/>
  <c r="D62" i="17"/>
  <c r="B66" i="17"/>
  <c r="H70" i="17"/>
  <c r="F75" i="17"/>
  <c r="D80" i="17"/>
  <c r="G90" i="17"/>
  <c r="H97" i="17"/>
  <c r="I4" i="17"/>
  <c r="I7" i="17"/>
  <c r="I10" i="17"/>
  <c r="I16" i="17"/>
  <c r="I34" i="17"/>
  <c r="I38" i="17"/>
  <c r="B53" i="17"/>
  <c r="F55" i="17"/>
  <c r="I57" i="17"/>
  <c r="C60" i="17"/>
  <c r="C63" i="17"/>
  <c r="C67" i="17"/>
  <c r="H76" i="17"/>
  <c r="E81" i="17"/>
  <c r="C86" i="17"/>
  <c r="E92" i="17"/>
  <c r="F99" i="17"/>
  <c r="I6" i="17"/>
  <c r="I24" i="17"/>
  <c r="I28" i="17"/>
  <c r="I41" i="17"/>
  <c r="H53" i="17"/>
  <c r="B56" i="17"/>
  <c r="E58" i="17"/>
  <c r="I60" i="17"/>
  <c r="B64" i="17"/>
  <c r="E68" i="17"/>
  <c r="C73" i="17"/>
  <c r="I77" i="17"/>
  <c r="G82" i="17"/>
  <c r="E87" i="17"/>
  <c r="C94" i="17"/>
  <c r="D101" i="17"/>
  <c r="J101" i="17" l="1"/>
  <c r="J34" i="17"/>
  <c r="J13" i="17"/>
  <c r="J37" i="17"/>
  <c r="J51" i="17"/>
  <c r="J53" i="17"/>
  <c r="J86" i="17"/>
  <c r="J17" i="17"/>
  <c r="J33" i="17"/>
  <c r="J49" i="17"/>
  <c r="J42" i="17"/>
  <c r="J58" i="17"/>
  <c r="J102" i="17"/>
  <c r="J24" i="17"/>
  <c r="J28" i="17"/>
  <c r="J40" i="17"/>
  <c r="J64" i="17"/>
  <c r="J69" i="17"/>
  <c r="J85" i="17"/>
  <c r="J11" i="17"/>
  <c r="J61" i="17"/>
  <c r="J72" i="17"/>
  <c r="J90" i="17"/>
  <c r="J98" i="17"/>
  <c r="J35" i="17"/>
  <c r="J23" i="17"/>
  <c r="J19" i="17"/>
  <c r="J15" i="17"/>
  <c r="J41" i="17"/>
  <c r="J26" i="17"/>
  <c r="J22" i="17"/>
  <c r="J18" i="17"/>
  <c r="J4" i="17"/>
  <c r="J29" i="17"/>
  <c r="J25" i="17"/>
  <c r="J8" i="17"/>
  <c r="J5" i="17"/>
  <c r="J63" i="17"/>
  <c r="J73" i="17"/>
  <c r="J77" i="17"/>
  <c r="J89" i="17"/>
  <c r="J97" i="17"/>
  <c r="J74" i="17"/>
  <c r="J31" i="17"/>
  <c r="J94" i="17"/>
  <c r="J39" i="17"/>
  <c r="J55" i="17"/>
  <c r="J70" i="17"/>
  <c r="J16" i="17"/>
  <c r="J20" i="17"/>
  <c r="J32" i="17"/>
  <c r="J36" i="17"/>
  <c r="J44" i="17"/>
  <c r="J48" i="17"/>
  <c r="J52" i="17"/>
  <c r="J56" i="17"/>
  <c r="J60" i="17"/>
  <c r="J66" i="17"/>
  <c r="J82" i="17"/>
  <c r="J68" i="17"/>
  <c r="J84" i="17"/>
  <c r="J54" i="17"/>
  <c r="J7" i="17"/>
  <c r="J57" i="17"/>
  <c r="J38" i="17"/>
  <c r="J93" i="17"/>
  <c r="J45" i="17"/>
  <c r="J76" i="17"/>
  <c r="J67" i="17"/>
  <c r="J71" i="17"/>
  <c r="J75" i="17"/>
  <c r="J79" i="17"/>
  <c r="J83" i="17"/>
  <c r="J87" i="17"/>
  <c r="J91" i="17"/>
  <c r="J95" i="17"/>
  <c r="J99" i="17"/>
  <c r="J88" i="17"/>
  <c r="J92" i="17"/>
  <c r="J96" i="17"/>
  <c r="J100" i="17"/>
  <c r="J3" i="17"/>
  <c r="J12" i="17"/>
  <c r="J80" i="17"/>
  <c r="J62" i="17"/>
  <c r="J21" i="17"/>
  <c r="J47" i="17"/>
  <c r="J50" i="17"/>
  <c r="J6" i="17"/>
  <c r="J10" i="17"/>
  <c r="J14" i="17"/>
  <c r="J27" i="17"/>
  <c r="J30" i="17"/>
  <c r="J43" i="17"/>
  <c r="J46" i="17"/>
  <c r="J59" i="17"/>
  <c r="J65" i="17"/>
  <c r="J78" i="17"/>
  <c r="J81" i="17"/>
  <c r="J9" i="17"/>
  <c r="H3" i="1" l="1"/>
  <c r="H27" i="1"/>
  <c r="H83" i="1"/>
  <c r="H84" i="1"/>
  <c r="H28" i="1"/>
  <c r="H29" i="1"/>
  <c r="H30" i="1"/>
  <c r="H31" i="1"/>
  <c r="H85" i="1"/>
  <c r="H32" i="1"/>
  <c r="H33" i="1"/>
  <c r="H34" i="1"/>
  <c r="H35" i="1"/>
  <c r="H36" i="1"/>
  <c r="H86" i="1"/>
  <c r="H87" i="1"/>
  <c r="H88" i="1"/>
  <c r="H59" i="1"/>
  <c r="H2" i="1"/>
  <c r="B2" i="1" s="1"/>
  <c r="H60" i="1"/>
  <c r="H37" i="1"/>
  <c r="H38" i="1"/>
  <c r="H39" i="1"/>
  <c r="H61" i="1"/>
  <c r="H89" i="1"/>
  <c r="H4" i="1"/>
  <c r="H5" i="1"/>
  <c r="H6" i="1"/>
  <c r="H62" i="1"/>
  <c r="H40" i="1"/>
  <c r="H41" i="1"/>
  <c r="H42" i="1"/>
  <c r="A43" i="1" s="1"/>
  <c r="H63" i="1"/>
  <c r="H64" i="1"/>
  <c r="H65" i="1"/>
  <c r="H66" i="1"/>
  <c r="H67" i="1"/>
  <c r="H90" i="1"/>
  <c r="H91" i="1"/>
  <c r="H7" i="1"/>
  <c r="H8" i="1"/>
  <c r="H9" i="1"/>
  <c r="H10" i="1"/>
  <c r="H11" i="1"/>
  <c r="H12" i="1"/>
  <c r="H68" i="1"/>
  <c r="H92" i="1"/>
  <c r="H93" i="1"/>
  <c r="H94" i="1"/>
  <c r="H95" i="1"/>
  <c r="H13" i="1"/>
  <c r="H14" i="1"/>
  <c r="H69" i="1"/>
  <c r="H70" i="1"/>
  <c r="H71" i="1"/>
  <c r="H72" i="1"/>
  <c r="H96" i="1"/>
  <c r="H97" i="1"/>
  <c r="H73" i="1"/>
  <c r="H74" i="1"/>
  <c r="H75" i="1"/>
  <c r="H98" i="1"/>
  <c r="H99" i="1"/>
  <c r="H15" i="1"/>
  <c r="H16" i="1"/>
  <c r="H17" i="1"/>
  <c r="H18" i="1"/>
  <c r="H19" i="1"/>
  <c r="H20" i="1"/>
  <c r="H76" i="1"/>
  <c r="H77" i="1"/>
  <c r="H100" i="1"/>
  <c r="H78" i="1"/>
  <c r="H79" i="1"/>
  <c r="H80" i="1"/>
  <c r="H81" i="1"/>
  <c r="H82" i="1"/>
  <c r="H43" i="1"/>
  <c r="H44" i="1"/>
  <c r="H45" i="1"/>
  <c r="H46" i="1"/>
  <c r="H47" i="1"/>
  <c r="H48" i="1"/>
  <c r="H49" i="1"/>
  <c r="H50" i="1"/>
  <c r="H101" i="1"/>
  <c r="H51" i="1"/>
  <c r="H52" i="1"/>
  <c r="H102" i="1"/>
  <c r="H103" i="1"/>
  <c r="H53" i="1"/>
  <c r="H104" i="1"/>
  <c r="H105" i="1"/>
  <c r="H54" i="1"/>
  <c r="H106" i="1"/>
  <c r="H107" i="1"/>
  <c r="H108" i="1"/>
  <c r="H55" i="1"/>
  <c r="H56" i="1"/>
  <c r="H109" i="1"/>
  <c r="H57" i="1"/>
  <c r="H110" i="1"/>
  <c r="H21" i="1"/>
  <c r="H58" i="1"/>
  <c r="A59" i="1" s="1"/>
  <c r="H111" i="1"/>
  <c r="H22" i="1"/>
  <c r="H23" i="1"/>
  <c r="H24" i="1"/>
  <c r="H25" i="1"/>
  <c r="H26" i="1"/>
  <c r="A26" i="1" l="1"/>
  <c r="A27" i="1" s="1"/>
  <c r="B43" i="1"/>
  <c r="A83" i="1"/>
  <c r="A84" i="1" s="1"/>
  <c r="B84" i="1" s="1"/>
  <c r="B86" i="1"/>
  <c r="B50" i="1"/>
  <c r="A85" i="1"/>
  <c r="A86" i="1" s="1"/>
  <c r="A87" i="1" s="1"/>
  <c r="A88" i="1" s="1"/>
  <c r="A89" i="1" s="1"/>
  <c r="A90" i="1" s="1"/>
  <c r="B89" i="1"/>
  <c r="B85" i="1"/>
  <c r="A60" i="1"/>
  <c r="B59" i="1"/>
  <c r="B45" i="1"/>
  <c r="B51" i="1"/>
  <c r="A21" i="1"/>
  <c r="A22" i="1" s="1"/>
  <c r="A44" i="1"/>
  <c r="A45" i="1" s="1"/>
  <c r="A46" i="1" s="1"/>
  <c r="A47" i="1" s="1"/>
  <c r="A48" i="1" s="1"/>
  <c r="A49" i="1" s="1"/>
  <c r="A50" i="1" s="1"/>
  <c r="A51" i="1" s="1"/>
  <c r="A52" i="1" s="1"/>
  <c r="A101" i="1"/>
  <c r="A102" i="1" s="1"/>
  <c r="A4" i="1"/>
  <c r="B4" i="1" s="1"/>
  <c r="A3" i="1"/>
  <c r="B3" i="1" s="1"/>
  <c r="B27" i="1" l="1"/>
  <c r="A28" i="1"/>
  <c r="B26" i="1"/>
  <c r="B49" i="1"/>
  <c r="B88" i="1"/>
  <c r="B46" i="1"/>
  <c r="B87" i="1"/>
  <c r="B47" i="1"/>
  <c r="B48" i="1"/>
  <c r="B83" i="1"/>
  <c r="A103" i="1"/>
  <c r="B102" i="1"/>
  <c r="A23" i="1"/>
  <c r="B22" i="1"/>
  <c r="A61" i="1"/>
  <c r="B60" i="1"/>
  <c r="A5" i="1"/>
  <c r="A53" i="1"/>
  <c r="B52" i="1"/>
  <c r="A91" i="1"/>
  <c r="B90" i="1"/>
  <c r="B101" i="1"/>
  <c r="B44" i="1"/>
  <c r="B21" i="1"/>
  <c r="B28" i="1" l="1"/>
  <c r="A29" i="1"/>
  <c r="A92" i="1"/>
  <c r="B91" i="1"/>
  <c r="A54" i="1"/>
  <c r="B53" i="1"/>
  <c r="A6" i="1"/>
  <c r="B5" i="1"/>
  <c r="A104" i="1"/>
  <c r="B103" i="1"/>
  <c r="A62" i="1"/>
  <c r="B61" i="1"/>
  <c r="A24" i="1"/>
  <c r="B23" i="1"/>
  <c r="A30" i="1" l="1"/>
  <c r="B29" i="1"/>
  <c r="A25" i="1"/>
  <c r="B25" i="1" s="1"/>
  <c r="B24" i="1"/>
  <c r="A105" i="1"/>
  <c r="B104" i="1"/>
  <c r="A7" i="1"/>
  <c r="B6" i="1"/>
  <c r="A93" i="1"/>
  <c r="B92" i="1"/>
  <c r="A63" i="1"/>
  <c r="B62" i="1"/>
  <c r="A55" i="1"/>
  <c r="B54" i="1"/>
  <c r="A31" i="1" l="1"/>
  <c r="B30" i="1"/>
  <c r="A56" i="1"/>
  <c r="B55" i="1"/>
  <c r="A64" i="1"/>
  <c r="B63" i="1"/>
  <c r="A8" i="1"/>
  <c r="B7" i="1"/>
  <c r="A94" i="1"/>
  <c r="B93" i="1"/>
  <c r="A106" i="1"/>
  <c r="B105" i="1"/>
  <c r="A32" i="1" l="1"/>
  <c r="B31" i="1"/>
  <c r="A95" i="1"/>
  <c r="B94" i="1"/>
  <c r="A9" i="1"/>
  <c r="B8" i="1"/>
  <c r="A57" i="1"/>
  <c r="B56" i="1"/>
  <c r="A107" i="1"/>
  <c r="B106" i="1"/>
  <c r="A65" i="1"/>
  <c r="B64" i="1"/>
  <c r="A33" i="1" l="1"/>
  <c r="B32" i="1"/>
  <c r="A58" i="1"/>
  <c r="B58" i="1" s="1"/>
  <c r="B57" i="1"/>
  <c r="A96" i="1"/>
  <c r="B95" i="1"/>
  <c r="A66" i="1"/>
  <c r="B65" i="1"/>
  <c r="A108" i="1"/>
  <c r="B107" i="1"/>
  <c r="A10" i="1"/>
  <c r="B9" i="1"/>
  <c r="A34" i="1" l="1"/>
  <c r="B33" i="1"/>
  <c r="A109" i="1"/>
  <c r="B108" i="1"/>
  <c r="A97" i="1"/>
  <c r="B96" i="1"/>
  <c r="A11" i="1"/>
  <c r="B10" i="1"/>
  <c r="A67" i="1"/>
  <c r="B66" i="1"/>
  <c r="A35" i="1" l="1"/>
  <c r="B34" i="1"/>
  <c r="A68" i="1"/>
  <c r="B67" i="1"/>
  <c r="A110" i="1"/>
  <c r="B109" i="1"/>
  <c r="A12" i="1"/>
  <c r="B11" i="1"/>
  <c r="A98" i="1"/>
  <c r="B97" i="1"/>
  <c r="A36" i="1" l="1"/>
  <c r="B35" i="1"/>
  <c r="A99" i="1"/>
  <c r="B98" i="1"/>
  <c r="A111" i="1"/>
  <c r="B111" i="1" s="1"/>
  <c r="B110" i="1"/>
  <c r="A69" i="1"/>
  <c r="B68" i="1"/>
  <c r="A13" i="1"/>
  <c r="B12" i="1"/>
  <c r="A37" i="1" l="1"/>
  <c r="B36" i="1"/>
  <c r="A14" i="1"/>
  <c r="B13" i="1"/>
  <c r="A70" i="1"/>
  <c r="B69" i="1"/>
  <c r="A100" i="1"/>
  <c r="B100" i="1" s="1"/>
  <c r="B99" i="1"/>
  <c r="A38" i="1" l="1"/>
  <c r="B37" i="1"/>
  <c r="A15" i="1"/>
  <c r="B14" i="1"/>
  <c r="A71" i="1"/>
  <c r="B70" i="1"/>
  <c r="A39" i="1" l="1"/>
  <c r="B38" i="1"/>
  <c r="A16" i="1"/>
  <c r="B15" i="1"/>
  <c r="A72" i="1"/>
  <c r="B71" i="1"/>
  <c r="B39" i="1" l="1"/>
  <c r="A40" i="1"/>
  <c r="A17" i="1"/>
  <c r="B16" i="1"/>
  <c r="A73" i="1"/>
  <c r="B72" i="1"/>
  <c r="B40" i="1" l="1"/>
  <c r="A41" i="1"/>
  <c r="A18" i="1"/>
  <c r="B17" i="1"/>
  <c r="A74" i="1"/>
  <c r="B73" i="1"/>
  <c r="A42" i="1" l="1"/>
  <c r="B42" i="1" s="1"/>
  <c r="B41" i="1"/>
  <c r="A19" i="1"/>
  <c r="B18" i="1"/>
  <c r="A75" i="1"/>
  <c r="B74" i="1"/>
  <c r="A20" i="1" l="1"/>
  <c r="B20" i="1" s="1"/>
  <c r="B19" i="1"/>
  <c r="A76" i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2" i="1" s="1"/>
  <c r="B81" i="1"/>
  <c r="L384" i="14" l="1"/>
  <c r="L383" i="14"/>
  <c r="L382" i="14"/>
  <c r="L381" i="14"/>
  <c r="L380" i="14"/>
  <c r="L379" i="14"/>
  <c r="L378" i="14"/>
  <c r="L377" i="14"/>
  <c r="L376" i="14"/>
  <c r="L375" i="14"/>
  <c r="L374" i="14"/>
  <c r="L373" i="14"/>
  <c r="L372" i="14"/>
  <c r="L371" i="14"/>
  <c r="L370" i="14"/>
  <c r="L369" i="14"/>
  <c r="L368" i="14"/>
  <c r="L367" i="14"/>
  <c r="L366" i="14"/>
  <c r="L365" i="14"/>
  <c r="L364" i="14"/>
  <c r="L363" i="14"/>
  <c r="L362" i="14"/>
  <c r="L361" i="14"/>
  <c r="L360" i="14"/>
  <c r="L359" i="14"/>
  <c r="L358" i="14"/>
  <c r="L357" i="14"/>
  <c r="L356" i="14"/>
  <c r="L355" i="14"/>
  <c r="L354" i="14"/>
  <c r="L353" i="14"/>
  <c r="L352" i="14"/>
  <c r="L351" i="14"/>
  <c r="L350" i="14"/>
  <c r="L349" i="14"/>
  <c r="L348" i="14"/>
  <c r="L347" i="14"/>
  <c r="L346" i="14"/>
  <c r="L345" i="14"/>
  <c r="L344" i="14"/>
  <c r="L343" i="14"/>
  <c r="L342" i="14"/>
  <c r="L341" i="14"/>
  <c r="L340" i="14"/>
  <c r="L339" i="14"/>
  <c r="L338" i="14"/>
  <c r="L337" i="14"/>
  <c r="L336" i="14"/>
  <c r="L335" i="14"/>
  <c r="L334" i="14"/>
  <c r="L333" i="14"/>
  <c r="L332" i="14"/>
  <c r="L331" i="14"/>
  <c r="L330" i="14"/>
  <c r="L329" i="14"/>
  <c r="L328" i="14"/>
  <c r="L327" i="14"/>
  <c r="L326" i="14"/>
  <c r="L325" i="14"/>
  <c r="L324" i="14"/>
  <c r="L323" i="14"/>
  <c r="L322" i="14"/>
  <c r="L321" i="14"/>
  <c r="L320" i="14"/>
  <c r="L319" i="14"/>
  <c r="L318" i="14"/>
  <c r="L317" i="14"/>
  <c r="L316" i="14"/>
  <c r="L315" i="14"/>
  <c r="L314" i="14"/>
  <c r="L313" i="14"/>
  <c r="L312" i="14"/>
  <c r="L311" i="14"/>
  <c r="L310" i="14"/>
  <c r="L309" i="14"/>
  <c r="L308" i="14"/>
  <c r="L307" i="14"/>
  <c r="L306" i="14"/>
  <c r="L305" i="14"/>
  <c r="L304" i="14"/>
  <c r="L303" i="14"/>
  <c r="L302" i="14"/>
  <c r="L301" i="14"/>
  <c r="L300" i="14"/>
  <c r="L299" i="14"/>
  <c r="L298" i="14"/>
  <c r="L297" i="14"/>
  <c r="L296" i="14"/>
  <c r="L295" i="14"/>
  <c r="L294" i="14"/>
  <c r="L293" i="14"/>
  <c r="L292" i="14"/>
  <c r="L291" i="14"/>
  <c r="L290" i="14"/>
  <c r="L289" i="14"/>
  <c r="L288" i="14"/>
  <c r="L287" i="14"/>
  <c r="L286" i="14"/>
  <c r="L285" i="14"/>
  <c r="L284" i="14"/>
  <c r="L283" i="14"/>
  <c r="L282" i="14"/>
  <c r="L281" i="14"/>
  <c r="L280" i="14"/>
  <c r="L279" i="14"/>
  <c r="L278" i="14"/>
  <c r="L277" i="14"/>
  <c r="L276" i="14"/>
  <c r="L275" i="14"/>
  <c r="L274" i="14"/>
  <c r="L273" i="14"/>
  <c r="L272" i="14"/>
  <c r="L271" i="14"/>
  <c r="L270" i="14"/>
  <c r="L269" i="14"/>
  <c r="L268" i="14"/>
  <c r="L267" i="14"/>
  <c r="L266" i="14"/>
  <c r="L265" i="14"/>
  <c r="L264" i="14"/>
  <c r="L263" i="14"/>
  <c r="L262" i="14"/>
  <c r="L261" i="14"/>
  <c r="L260" i="14"/>
  <c r="L259" i="14"/>
  <c r="L258" i="14"/>
  <c r="L257" i="14"/>
  <c r="L256" i="14"/>
  <c r="L255" i="14"/>
  <c r="L254" i="14"/>
  <c r="L253" i="14"/>
  <c r="L252" i="14"/>
  <c r="L251" i="14"/>
  <c r="L250" i="14"/>
  <c r="L249" i="14"/>
  <c r="L248" i="14"/>
  <c r="L247" i="14"/>
  <c r="L246" i="14"/>
  <c r="L245" i="14"/>
  <c r="L244" i="14"/>
  <c r="L243" i="14"/>
  <c r="L242" i="14"/>
  <c r="L241" i="14"/>
  <c r="L240" i="14"/>
  <c r="L239" i="14"/>
  <c r="L238" i="14"/>
  <c r="L237" i="14"/>
  <c r="L236" i="14"/>
  <c r="L235" i="14"/>
  <c r="L234" i="14"/>
  <c r="L233" i="14"/>
  <c r="L232" i="14"/>
  <c r="L231" i="14"/>
  <c r="L230" i="14"/>
  <c r="L229" i="14"/>
  <c r="L228" i="14"/>
  <c r="L227" i="14"/>
  <c r="L226" i="14"/>
  <c r="L225" i="14"/>
  <c r="L224" i="14"/>
  <c r="L223" i="14"/>
  <c r="L222" i="14"/>
  <c r="L221" i="14"/>
  <c r="L220" i="14"/>
  <c r="L219" i="14"/>
  <c r="L218" i="14"/>
  <c r="L217" i="14"/>
  <c r="L216" i="14"/>
  <c r="L215" i="14"/>
  <c r="L214" i="14"/>
  <c r="L213" i="14"/>
  <c r="L212" i="14"/>
  <c r="L211" i="14"/>
  <c r="L210" i="14"/>
  <c r="L209" i="14"/>
  <c r="L208" i="14"/>
  <c r="L207" i="14"/>
  <c r="L206" i="14"/>
  <c r="L205" i="14"/>
  <c r="L204" i="14"/>
  <c r="L203" i="14"/>
  <c r="L202" i="14"/>
  <c r="L201" i="14"/>
  <c r="L200" i="14"/>
  <c r="L199" i="14"/>
  <c r="L198" i="14"/>
  <c r="L197" i="14"/>
  <c r="L196" i="14"/>
  <c r="L195" i="14"/>
  <c r="L194" i="14"/>
  <c r="L193" i="14"/>
  <c r="L192" i="14"/>
  <c r="L191" i="14"/>
  <c r="L190" i="14"/>
  <c r="L189" i="14"/>
  <c r="L188" i="14"/>
  <c r="L187" i="14"/>
  <c r="L186" i="14"/>
  <c r="L185" i="14"/>
  <c r="L184" i="14"/>
  <c r="L183" i="14"/>
  <c r="L182" i="14"/>
  <c r="L181" i="14"/>
  <c r="L180" i="14"/>
  <c r="L179" i="14"/>
  <c r="L178" i="14"/>
  <c r="L177" i="14"/>
  <c r="L176" i="14"/>
  <c r="L175" i="14"/>
  <c r="L174" i="14"/>
  <c r="L173" i="14"/>
  <c r="L172" i="14"/>
  <c r="L171" i="14"/>
  <c r="L170" i="14"/>
  <c r="L169" i="14"/>
  <c r="L168" i="14"/>
  <c r="L167" i="14"/>
  <c r="L166" i="14"/>
  <c r="L165" i="14"/>
  <c r="L164" i="14"/>
  <c r="L163" i="14"/>
  <c r="L162" i="14"/>
  <c r="L161" i="14"/>
  <c r="L160" i="14"/>
  <c r="L159" i="14"/>
  <c r="L158" i="14"/>
  <c r="L157" i="14"/>
  <c r="L156" i="14"/>
  <c r="L155" i="14"/>
  <c r="L154" i="14"/>
  <c r="L153" i="14"/>
  <c r="L152" i="14"/>
  <c r="L151" i="14"/>
  <c r="L150" i="14"/>
  <c r="L149" i="14"/>
  <c r="L148" i="14"/>
  <c r="L147" i="14"/>
  <c r="L146" i="14"/>
  <c r="L145" i="14"/>
  <c r="L144" i="14"/>
  <c r="L143" i="14"/>
  <c r="L142" i="14"/>
  <c r="L141" i="14"/>
  <c r="L140" i="14"/>
  <c r="L139" i="14"/>
  <c r="L138" i="14"/>
  <c r="L137" i="14"/>
  <c r="L136" i="14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L121" i="14"/>
  <c r="L120" i="14"/>
  <c r="L119" i="14"/>
  <c r="L118" i="14"/>
  <c r="L117" i="14"/>
  <c r="L116" i="14"/>
  <c r="L115" i="14"/>
  <c r="L114" i="14"/>
  <c r="L113" i="14"/>
  <c r="L112" i="14"/>
  <c r="L111" i="14"/>
  <c r="L110" i="14"/>
  <c r="L109" i="14"/>
  <c r="L108" i="14"/>
  <c r="L107" i="14"/>
  <c r="L106" i="14"/>
  <c r="L105" i="14"/>
  <c r="L104" i="14"/>
  <c r="L103" i="14"/>
  <c r="L102" i="14"/>
  <c r="L101" i="14"/>
  <c r="L100" i="14"/>
  <c r="L99" i="14"/>
  <c r="L98" i="14"/>
  <c r="L97" i="14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G1" i="14"/>
  <c r="G1" i="5" l="1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</calcChain>
</file>

<file path=xl/sharedStrings.xml><?xml version="1.0" encoding="utf-8"?>
<sst xmlns="http://schemas.openxmlformats.org/spreadsheetml/2006/main" count="3267" uniqueCount="384">
  <si>
    <t>競技会名</t>
  </si>
  <si>
    <t>競技場</t>
  </si>
  <si>
    <t>クラス</t>
  </si>
  <si>
    <t>性別</t>
  </si>
  <si>
    <t>種目</t>
  </si>
  <si>
    <t>選手／チーム</t>
  </si>
  <si>
    <t>記録</t>
  </si>
  <si>
    <t>ラウンド</t>
  </si>
  <si>
    <t>組</t>
  </si>
  <si>
    <t>所属</t>
  </si>
  <si>
    <t>学年</t>
  </si>
  <si>
    <t>走高跳</t>
  </si>
  <si>
    <t>ｵﾎｰﾂｸ</t>
  </si>
  <si>
    <t>DNS</t>
  </si>
  <si>
    <t>北見北斗高</t>
  </si>
  <si>
    <t>紋別中</t>
  </si>
  <si>
    <t>大空女満別中</t>
  </si>
  <si>
    <t>斜里ｳﾄﾛ中</t>
  </si>
  <si>
    <t>北見小泉中</t>
  </si>
  <si>
    <t>北見柏陽高</t>
  </si>
  <si>
    <t>網走桂陽高</t>
  </si>
  <si>
    <t>湧別高</t>
  </si>
  <si>
    <t>北見工業高</t>
  </si>
  <si>
    <t>北見緑陵高</t>
  </si>
  <si>
    <t>清里中</t>
  </si>
  <si>
    <t>興部沙留中</t>
  </si>
  <si>
    <t>興部高</t>
  </si>
  <si>
    <t>北見光西中</t>
  </si>
  <si>
    <t>北見常呂中</t>
  </si>
  <si>
    <t>遠軽中</t>
  </si>
  <si>
    <t>大空東藻琴中</t>
  </si>
  <si>
    <t>網走第三中</t>
  </si>
  <si>
    <t>棒高跳</t>
  </si>
  <si>
    <t>網走第一中</t>
  </si>
  <si>
    <t>網走第四中</t>
  </si>
  <si>
    <t>NM</t>
  </si>
  <si>
    <t>網走南ヶ丘高</t>
  </si>
  <si>
    <t>常呂高</t>
  </si>
  <si>
    <t>遠軽高</t>
  </si>
  <si>
    <t>北見北光中</t>
  </si>
  <si>
    <t>北見南中</t>
  </si>
  <si>
    <t>北見東相内中</t>
  </si>
  <si>
    <t>北見北中</t>
  </si>
  <si>
    <t>北見商業高</t>
  </si>
  <si>
    <t>北翔大</t>
  </si>
  <si>
    <t>湧別中</t>
  </si>
  <si>
    <t>○</t>
    <phoneticPr fontId="18"/>
  </si>
  <si>
    <t>馬場　亮汰</t>
  </si>
  <si>
    <t>札幌</t>
  </si>
  <si>
    <t>高校男子走高跳</t>
  </si>
  <si>
    <t>高校男子棒高跳</t>
  </si>
  <si>
    <t>油屋　圭吾</t>
  </si>
  <si>
    <t>高校女子走高跳</t>
  </si>
  <si>
    <t>高校女子棒高跳</t>
  </si>
  <si>
    <t>中学男子走高跳</t>
  </si>
  <si>
    <t>中学男子棒高跳</t>
  </si>
  <si>
    <t>中学女子走高跳</t>
  </si>
  <si>
    <t>東藻琴高</t>
  </si>
  <si>
    <t>高校</t>
  </si>
  <si>
    <t>決勝</t>
  </si>
  <si>
    <t>山田　惟人</t>
  </si>
  <si>
    <t>澤田　奬汰</t>
  </si>
  <si>
    <t>函館高専</t>
  </si>
  <si>
    <t>山室　泰雅</t>
  </si>
  <si>
    <t>鶴田　有斗</t>
  </si>
  <si>
    <t>三木　裕司</t>
  </si>
  <si>
    <t>前田　智現</t>
  </si>
  <si>
    <t>前田　智教</t>
  </si>
  <si>
    <t>栗田　陸椰</t>
  </si>
  <si>
    <t>石崎　智也</t>
  </si>
  <si>
    <t>森重　幹広</t>
  </si>
  <si>
    <t>玉置　広伸</t>
  </si>
  <si>
    <t>旭川大学高</t>
  </si>
  <si>
    <t>村山　月</t>
  </si>
  <si>
    <t>栁澤　智華</t>
  </si>
  <si>
    <t>大場　芽吹</t>
  </si>
  <si>
    <t>池田　佳代</t>
  </si>
  <si>
    <t>須田　有咲</t>
  </si>
  <si>
    <t>黒田　七海</t>
  </si>
  <si>
    <t>稲垣　千潤</t>
  </si>
  <si>
    <t>谷杉　夏紀</t>
  </si>
  <si>
    <t>鵜川　育実</t>
  </si>
  <si>
    <t>千葉　由結</t>
  </si>
  <si>
    <t>水戸　美玖</t>
  </si>
  <si>
    <t>稲川　愛実</t>
  </si>
  <si>
    <t>今田　玲菜</t>
  </si>
  <si>
    <t>道北</t>
  </si>
  <si>
    <t>道央</t>
  </si>
  <si>
    <t>十勝</t>
  </si>
  <si>
    <t>苫小牧地方</t>
  </si>
  <si>
    <t>道南</t>
  </si>
  <si>
    <t>小樽後志</t>
  </si>
  <si>
    <t>室蘭地方</t>
  </si>
  <si>
    <t>空知</t>
  </si>
  <si>
    <t>三品　　陸</t>
  </si>
  <si>
    <t>西久保聖人</t>
  </si>
  <si>
    <t>高橋明日香</t>
  </si>
  <si>
    <t>佐野　萌夏</t>
  </si>
  <si>
    <t>石川　　唯</t>
  </si>
  <si>
    <t>熊谷　　唯</t>
  </si>
  <si>
    <t>小武　歩未</t>
  </si>
  <si>
    <t>宇野結梨亜</t>
  </si>
  <si>
    <t>土田　美咲</t>
  </si>
  <si>
    <t>釧路</t>
  </si>
  <si>
    <t>札幌あいの里東</t>
  </si>
  <si>
    <t>室蘭</t>
  </si>
  <si>
    <t>東海林　夢</t>
  </si>
  <si>
    <t>倉地　史也</t>
  </si>
  <si>
    <t>山下　義弘</t>
  </si>
  <si>
    <t>東洋大</t>
  </si>
  <si>
    <t>山下　竜平</t>
  </si>
  <si>
    <t>東海大北海道</t>
  </si>
  <si>
    <t>久我洸士郎</t>
  </si>
  <si>
    <t>八谷健太郎</t>
  </si>
  <si>
    <t>産業技術学園</t>
  </si>
  <si>
    <t>林　　捷真</t>
  </si>
  <si>
    <t>北海道科学大</t>
  </si>
  <si>
    <t>松尾　和樹</t>
  </si>
  <si>
    <t>北教大旭川</t>
  </si>
  <si>
    <t>中標津高</t>
  </si>
  <si>
    <t>石狩翔陽高</t>
  </si>
  <si>
    <t>石狩南高</t>
  </si>
  <si>
    <t>士別翔雲高</t>
  </si>
  <si>
    <t>札幌東商業高</t>
  </si>
  <si>
    <t>札幌国際情報高</t>
  </si>
  <si>
    <t>橘　　優太</t>
  </si>
  <si>
    <t>恵庭南高</t>
  </si>
  <si>
    <t>函館中部高</t>
  </si>
  <si>
    <t>砂川高</t>
  </si>
  <si>
    <t>立命館慶祥高</t>
  </si>
  <si>
    <t>京谷　萌子</t>
  </si>
  <si>
    <t>伊達緑丘高</t>
  </si>
  <si>
    <t>永井梨々夏</t>
  </si>
  <si>
    <t>恵庭北高</t>
  </si>
  <si>
    <t>田中　　空</t>
  </si>
  <si>
    <t>知内高</t>
  </si>
  <si>
    <t>児嶋裕佳子</t>
  </si>
  <si>
    <t>加賀　快菜</t>
  </si>
  <si>
    <t>各ｸﾗｽに貼り付けたら絶対参照に変更すること</t>
    <rPh sb="0" eb="1">
      <t>カク</t>
    </rPh>
    <rPh sb="5" eb="6">
      <t>ハ</t>
    </rPh>
    <rPh sb="7" eb="8">
      <t>ツ</t>
    </rPh>
    <rPh sb="11" eb="13">
      <t>ゼッタイ</t>
    </rPh>
    <rPh sb="13" eb="15">
      <t>サンショウ</t>
    </rPh>
    <rPh sb="16" eb="18">
      <t>ヘンコウ</t>
    </rPh>
    <phoneticPr fontId="20"/>
  </si>
  <si>
    <t>種目区分</t>
  </si>
  <si>
    <t>クラスコード</t>
  </si>
  <si>
    <t>ｸﾗｽ名</t>
    <rPh sb="3" eb="4">
      <t>メイ</t>
    </rPh>
    <phoneticPr fontId="20"/>
  </si>
  <si>
    <t>性別</t>
    <rPh sb="0" eb="2">
      <t>セイベツ</t>
    </rPh>
    <phoneticPr fontId="20"/>
  </si>
  <si>
    <t>種目コード</t>
  </si>
  <si>
    <t>種目名</t>
    <rPh sb="0" eb="2">
      <t>シュモク</t>
    </rPh>
    <rPh sb="2" eb="3">
      <t>メイ</t>
    </rPh>
    <phoneticPr fontId="20"/>
  </si>
  <si>
    <t>ラウンド番号</t>
  </si>
  <si>
    <t>ﾗｳﾝﾄﾞ</t>
    <phoneticPr fontId="20"/>
  </si>
  <si>
    <t>登録番号</t>
  </si>
  <si>
    <t>試技順</t>
  </si>
  <si>
    <t>選手ナンバー</t>
  </si>
  <si>
    <t>氏名</t>
    <rPh sb="0" eb="2">
      <t>シメイ</t>
    </rPh>
    <phoneticPr fontId="20"/>
  </si>
  <si>
    <t>所属</t>
    <rPh sb="0" eb="2">
      <t>ショゾク</t>
    </rPh>
    <phoneticPr fontId="20"/>
  </si>
  <si>
    <t>学年</t>
    <rPh sb="0" eb="2">
      <t>ガクネン</t>
    </rPh>
    <phoneticPr fontId="20"/>
  </si>
  <si>
    <t>上位所属</t>
    <rPh sb="0" eb="2">
      <t>ジョウイ</t>
    </rPh>
    <rPh sb="2" eb="4">
      <t>ショゾク</t>
    </rPh>
    <phoneticPr fontId="20"/>
  </si>
  <si>
    <t>順位</t>
    <rPh sb="0" eb="2">
      <t>ジュンイ</t>
    </rPh>
    <phoneticPr fontId="20"/>
  </si>
  <si>
    <t>最高高さ</t>
  </si>
  <si>
    <t>記録</t>
    <rPh sb="0" eb="2">
      <t>キロク</t>
    </rPh>
    <phoneticPr fontId="20"/>
  </si>
  <si>
    <t>回数</t>
  </si>
  <si>
    <t>無効試技</t>
  </si>
  <si>
    <t>競技日</t>
  </si>
  <si>
    <t>競技会ｺｰﾄﾞ</t>
    <rPh sb="0" eb="3">
      <t>キョウギカイ</t>
    </rPh>
    <phoneticPr fontId="20"/>
  </si>
  <si>
    <t>競技会名</t>
    <rPh sb="0" eb="3">
      <t>キョウギカイ</t>
    </rPh>
    <rPh sb="3" eb="4">
      <t>メイ</t>
    </rPh>
    <phoneticPr fontId="20"/>
  </si>
  <si>
    <t>競技場ｺｰﾄﾞ</t>
    <rPh sb="0" eb="3">
      <t>キョウギジョウ</t>
    </rPh>
    <phoneticPr fontId="20"/>
  </si>
  <si>
    <t>競技場</t>
    <rPh sb="0" eb="3">
      <t>キョウギジョウ</t>
    </rPh>
    <phoneticPr fontId="20"/>
  </si>
  <si>
    <t>新記録</t>
    <rPh sb="0" eb="3">
      <t>シンキロク</t>
    </rPh>
    <phoneticPr fontId="20"/>
  </si>
  <si>
    <t>得点</t>
    <rPh sb="0" eb="2">
      <t>トクテン</t>
    </rPh>
    <phoneticPr fontId="20"/>
  </si>
  <si>
    <t>男子</t>
  </si>
  <si>
    <t>15501000</t>
  </si>
  <si>
    <t>第88回北海道陸上競技選手権大会</t>
    <rPh sb="0" eb="1">
      <t>ダイ</t>
    </rPh>
    <rPh sb="3" eb="4">
      <t>カイ</t>
    </rPh>
    <rPh sb="4" eb="7">
      <t>ホッカイドウ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20"/>
  </si>
  <si>
    <t>012040</t>
  </si>
  <si>
    <t>函館千代台</t>
    <rPh sb="0" eb="2">
      <t>ハコダテ</t>
    </rPh>
    <rPh sb="2" eb="4">
      <t>チヨ</t>
    </rPh>
    <rPh sb="4" eb="5">
      <t>ダイ</t>
    </rPh>
    <phoneticPr fontId="20"/>
  </si>
  <si>
    <t>DNS</t>
    <phoneticPr fontId="20"/>
  </si>
  <si>
    <t>荒井　　輝</t>
  </si>
  <si>
    <t>函大付有斗高</t>
  </si>
  <si>
    <t>木村　克也</t>
  </si>
  <si>
    <t>北海道大学</t>
  </si>
  <si>
    <t>滋賀</t>
  </si>
  <si>
    <t>金沢西陵大</t>
  </si>
  <si>
    <t>池田　悠斗</t>
  </si>
  <si>
    <t>静岡</t>
  </si>
  <si>
    <t>川道　裕次</t>
  </si>
  <si>
    <t>NM</t>
    <phoneticPr fontId="20"/>
  </si>
  <si>
    <t>高瀬　積祉</t>
  </si>
  <si>
    <t>帯広大谷高</t>
  </si>
  <si>
    <t>岩見沢東高</t>
  </si>
  <si>
    <t>近藤　城主</t>
  </si>
  <si>
    <t>阿部健太朗</t>
  </si>
  <si>
    <t>札幌南高</t>
  </si>
  <si>
    <t>阿部　丈斗</t>
  </si>
  <si>
    <t>仙台大</t>
  </si>
  <si>
    <t>工藤　修央</t>
  </si>
  <si>
    <t>札幌厚別高</t>
  </si>
  <si>
    <t>西田　　翔</t>
  </si>
  <si>
    <t>北教大岩見沢</t>
  </si>
  <si>
    <t>女子</t>
  </si>
  <si>
    <t>ほくとJC J1</t>
  </si>
  <si>
    <t>札幌新陽高</t>
  </si>
  <si>
    <t>佐藤　有香</t>
  </si>
  <si>
    <t>三浦　優華</t>
  </si>
  <si>
    <t>札幌旭丘高</t>
  </si>
  <si>
    <t>野本　虹花</t>
  </si>
  <si>
    <t>北海高</t>
  </si>
  <si>
    <t>滝川西高</t>
  </si>
  <si>
    <t>加瀬梨花子</t>
  </si>
  <si>
    <t>浦河高校</t>
  </si>
  <si>
    <t>星　　彩乃</t>
  </si>
  <si>
    <t>吉田　楓花</t>
  </si>
  <si>
    <t>大場ありさ</t>
  </si>
  <si>
    <t>遺愛女子高</t>
  </si>
  <si>
    <t>池田高</t>
  </si>
  <si>
    <t>深川西高</t>
  </si>
  <si>
    <t>千歳高</t>
  </si>
  <si>
    <t>宮崎　奈月</t>
  </si>
  <si>
    <t>浦河第一中学</t>
  </si>
  <si>
    <t>札幌藻岩高</t>
  </si>
  <si>
    <t>北海道ﾊｲﾃｸAC</t>
  </si>
  <si>
    <t>小野百合子</t>
  </si>
  <si>
    <t>小樽桜陽高</t>
  </si>
  <si>
    <t>有田　絵香</t>
  </si>
  <si>
    <t>佐藤　文音</t>
  </si>
  <si>
    <t>青柳　　唯</t>
  </si>
  <si>
    <t>鹿屋体育大</t>
  </si>
  <si>
    <t>記録会第１戦</t>
    <phoneticPr fontId="18"/>
  </si>
  <si>
    <t>記録会第２戦</t>
    <phoneticPr fontId="18"/>
  </si>
  <si>
    <t>記録会第３戦</t>
    <phoneticPr fontId="18"/>
  </si>
  <si>
    <t>オホーツク選手権</t>
    <phoneticPr fontId="18"/>
  </si>
  <si>
    <t>オホーツク秋季</t>
    <phoneticPr fontId="18"/>
  </si>
  <si>
    <t>中体連地区</t>
    <rPh sb="0" eb="3">
      <t>チュウタイレン</t>
    </rPh>
    <rPh sb="3" eb="5">
      <t>チク</t>
    </rPh>
    <phoneticPr fontId="18"/>
  </si>
  <si>
    <t>中体連通信</t>
    <rPh sb="0" eb="3">
      <t>チュウタイレン</t>
    </rPh>
    <phoneticPr fontId="18"/>
  </si>
  <si>
    <t>高体連新人</t>
    <rPh sb="0" eb="1">
      <t>コウ</t>
    </rPh>
    <rPh sb="1" eb="2">
      <t>タイ</t>
    </rPh>
    <rPh sb="2" eb="3">
      <t>レン</t>
    </rPh>
    <rPh sb="3" eb="5">
      <t>シンジン</t>
    </rPh>
    <phoneticPr fontId="18"/>
  </si>
  <si>
    <t>中体連新人</t>
    <rPh sb="0" eb="1">
      <t>チュウ</t>
    </rPh>
    <rPh sb="1" eb="2">
      <t>タイ</t>
    </rPh>
    <rPh sb="2" eb="3">
      <t>レン</t>
    </rPh>
    <phoneticPr fontId="18"/>
  </si>
  <si>
    <t>高体連北見支部</t>
    <phoneticPr fontId="18"/>
  </si>
  <si>
    <t>全道高校</t>
    <rPh sb="0" eb="1">
      <t>ゼン</t>
    </rPh>
    <rPh sb="1" eb="2">
      <t>ドウ</t>
    </rPh>
    <rPh sb="2" eb="4">
      <t>コウコウ</t>
    </rPh>
    <phoneticPr fontId="18"/>
  </si>
  <si>
    <t>全道高校新人</t>
    <rPh sb="0" eb="1">
      <t>ゼン</t>
    </rPh>
    <rPh sb="1" eb="2">
      <t>ドウ</t>
    </rPh>
    <rPh sb="2" eb="4">
      <t>コウコウ</t>
    </rPh>
    <phoneticPr fontId="18"/>
  </si>
  <si>
    <t>全道中学</t>
    <rPh sb="0" eb="1">
      <t>ゼン</t>
    </rPh>
    <rPh sb="1" eb="2">
      <t>ドウ</t>
    </rPh>
    <rPh sb="2" eb="4">
      <t>チュウガク</t>
    </rPh>
    <phoneticPr fontId="18"/>
  </si>
  <si>
    <t>北海道選手権</t>
    <rPh sb="0" eb="3">
      <t>ホッカイドウ</t>
    </rPh>
    <rPh sb="3" eb="6">
      <t>センシュケン</t>
    </rPh>
    <phoneticPr fontId="20"/>
  </si>
  <si>
    <t>北見</t>
  </si>
  <si>
    <t>網走</t>
  </si>
  <si>
    <t>函館</t>
    <rPh sb="0" eb="2">
      <t>ハコダテ</t>
    </rPh>
    <phoneticPr fontId="20"/>
  </si>
  <si>
    <t>網走</t>
    <phoneticPr fontId="18"/>
  </si>
  <si>
    <t>記録会第４戦</t>
    <phoneticPr fontId="18"/>
  </si>
  <si>
    <t>中男</t>
  </si>
  <si>
    <t>高男</t>
  </si>
  <si>
    <t>中女</t>
  </si>
  <si>
    <t>高女</t>
  </si>
  <si>
    <t>選手</t>
    <rPh sb="0" eb="2">
      <t>センシュ</t>
    </rPh>
    <phoneticPr fontId="18"/>
  </si>
  <si>
    <t>クラス</t>
    <phoneticPr fontId="18"/>
  </si>
  <si>
    <t>雄武中</t>
    <rPh sb="2" eb="3">
      <t>チュウ</t>
    </rPh>
    <phoneticPr fontId="18"/>
  </si>
  <si>
    <t>決</t>
  </si>
  <si>
    <t>予</t>
  </si>
  <si>
    <t>後田拓人</t>
  </si>
  <si>
    <t>榊寛二</t>
  </si>
  <si>
    <t>山﨑光我</t>
  </si>
  <si>
    <t>石井拓郎</t>
  </si>
  <si>
    <t>馬場亮汰</t>
  </si>
  <si>
    <t>油屋圭吾</t>
  </si>
  <si>
    <t>工藤夢叶</t>
  </si>
  <si>
    <t>佐藤涼太</t>
  </si>
  <si>
    <t>阿部里梨奈</t>
  </si>
  <si>
    <t>榎本舞優</t>
  </si>
  <si>
    <t>遠嶋亜香里</t>
  </si>
  <si>
    <t>遠藤志穂</t>
  </si>
  <si>
    <t>塩田悦子</t>
  </si>
  <si>
    <t>海鉾裕太</t>
  </si>
  <si>
    <t>岳上拓実</t>
  </si>
  <si>
    <t>梶原幹太</t>
  </si>
  <si>
    <t>菊地勇貴</t>
  </si>
  <si>
    <t>橋本宝珠</t>
  </si>
  <si>
    <t>玉川希</t>
  </si>
  <si>
    <t>近藤彩乃</t>
  </si>
  <si>
    <t>郡山楓</t>
  </si>
  <si>
    <t>戸澤龍之介</t>
  </si>
  <si>
    <t>高橋一紀</t>
  </si>
  <si>
    <t>佐々木政弥</t>
  </si>
  <si>
    <t>佐藤碧</t>
  </si>
  <si>
    <t>佐藤凪紗</t>
  </si>
  <si>
    <t>佐藤隼人</t>
  </si>
  <si>
    <t>坂口愛</t>
  </si>
  <si>
    <t>山下海人</t>
  </si>
  <si>
    <t>山下海都</t>
  </si>
  <si>
    <t>山崎衿歌</t>
  </si>
  <si>
    <t>山内理世</t>
  </si>
  <si>
    <t>山本捺葵</t>
  </si>
  <si>
    <t>柴田瑞姫</t>
  </si>
  <si>
    <t>若松亜美</t>
  </si>
  <si>
    <t>小崎みなみ</t>
  </si>
  <si>
    <t>小川史奈</t>
  </si>
  <si>
    <t>松浦るか</t>
  </si>
  <si>
    <t>上出亮輝</t>
  </si>
  <si>
    <t>新村一虎</t>
  </si>
  <si>
    <t>水上竜冴</t>
  </si>
  <si>
    <t>杉本晴香</t>
  </si>
  <si>
    <t>菅原玲奈</t>
  </si>
  <si>
    <t>菅原聖奈</t>
  </si>
  <si>
    <t>菅野大聖</t>
  </si>
  <si>
    <t>成田美希</t>
  </si>
  <si>
    <t>成澤朋花</t>
  </si>
  <si>
    <t>清水みく</t>
  </si>
  <si>
    <t>西若麻衣</t>
  </si>
  <si>
    <t>西村凌駆</t>
  </si>
  <si>
    <t>西本凌</t>
  </si>
  <si>
    <t>石原拓実</t>
  </si>
  <si>
    <t>石山真衣</t>
  </si>
  <si>
    <t>川井美優</t>
  </si>
  <si>
    <t>村田陽平</t>
  </si>
  <si>
    <t>大橋愛梨</t>
  </si>
  <si>
    <t>大矢さくら</t>
  </si>
  <si>
    <t>池田美梨</t>
  </si>
  <si>
    <t>中村翔太</t>
  </si>
  <si>
    <t>中村彩華</t>
  </si>
  <si>
    <t>長野蒼人</t>
  </si>
  <si>
    <t>貞廣暢孝</t>
  </si>
  <si>
    <t>白田莉都</t>
  </si>
  <si>
    <t>尾崎京子</t>
  </si>
  <si>
    <t>平山純成</t>
  </si>
  <si>
    <t>綿谷木梅</t>
  </si>
  <si>
    <t>木村美月</t>
  </si>
  <si>
    <t>木幡夢</t>
  </si>
  <si>
    <t>矢部未夕</t>
  </si>
  <si>
    <t>矢木春菜</t>
  </si>
  <si>
    <t>柳原江理</t>
  </si>
  <si>
    <t>落合瞬也</t>
  </si>
  <si>
    <t>鷲見颯太</t>
  </si>
  <si>
    <t>廣瀨慧来</t>
  </si>
  <si>
    <t>淺野滉太</t>
  </si>
  <si>
    <t>濱名真司</t>
  </si>
  <si>
    <t>藪下咲希</t>
  </si>
  <si>
    <t>髙橋舞有</t>
  </si>
  <si>
    <t>髙橋優哉</t>
  </si>
  <si>
    <t>髙橋明日香</t>
  </si>
  <si>
    <t>スノージェイコブ</t>
  </si>
  <si>
    <t>安田留伊</t>
  </si>
  <si>
    <t>椛山蒼生</t>
  </si>
  <si>
    <t>久保太一</t>
  </si>
  <si>
    <t>結城北斗</t>
  </si>
  <si>
    <t>後田裕太</t>
  </si>
  <si>
    <t>佐藤美咲</t>
  </si>
  <si>
    <t>山本凜太郎</t>
  </si>
  <si>
    <t>宗像俊弥</t>
  </si>
  <si>
    <t>小山唯斗</t>
  </si>
  <si>
    <t>石井建太朗</t>
  </si>
  <si>
    <t>蔵本雄大</t>
  </si>
  <si>
    <t>大室祐也</t>
  </si>
  <si>
    <t>池田柊人</t>
  </si>
  <si>
    <t>仲崇太郎</t>
  </si>
  <si>
    <t>八森和海</t>
  </si>
  <si>
    <t>福田峻平</t>
  </si>
  <si>
    <t>平賀華奈</t>
  </si>
  <si>
    <t>豊原隆太</t>
  </si>
  <si>
    <t>廣瀬慈祐</t>
  </si>
  <si>
    <t>廣瀨慈祐</t>
  </si>
  <si>
    <t>走高跳</t>
    <phoneticPr fontId="18"/>
  </si>
  <si>
    <t>1.97　</t>
  </si>
  <si>
    <t>4.10　</t>
  </si>
  <si>
    <t>4.50　</t>
  </si>
  <si>
    <t>4.40　</t>
  </si>
  <si>
    <t>1.49　</t>
  </si>
  <si>
    <t>2</t>
  </si>
  <si>
    <t>R</t>
    <phoneticPr fontId="18"/>
  </si>
  <si>
    <t>走高跳</t>
    <phoneticPr fontId="18"/>
  </si>
  <si>
    <t>棒高跳</t>
    <phoneticPr fontId="18"/>
  </si>
  <si>
    <t>H27　オホーツク陸協　50傑</t>
    <rPh sb="9" eb="11">
      <t>リクキョウ</t>
    </rPh>
    <rPh sb="14" eb="15">
      <t>ケツ</t>
    </rPh>
    <phoneticPr fontId="18"/>
  </si>
  <si>
    <t>順位</t>
    <rPh sb="0" eb="2">
      <t>ジュンイ</t>
    </rPh>
    <phoneticPr fontId="18"/>
  </si>
  <si>
    <t>種目</t>
    <phoneticPr fontId="18"/>
  </si>
  <si>
    <t>選手</t>
    <phoneticPr fontId="18"/>
  </si>
  <si>
    <t>R</t>
    <phoneticPr fontId="18"/>
  </si>
  <si>
    <t>風速</t>
  </si>
  <si>
    <t>記録会第４戦</t>
    <phoneticPr fontId="18"/>
  </si>
  <si>
    <t>大室裕也</t>
  </si>
  <si>
    <t>中学</t>
  </si>
  <si>
    <t>高校</t>
    <phoneticPr fontId="18"/>
  </si>
  <si>
    <t>湧別高</t>
    <phoneticPr fontId="18"/>
  </si>
  <si>
    <t>網走南ヶ丘高</t>
    <rPh sb="5" eb="6">
      <t>コウ</t>
    </rPh>
    <phoneticPr fontId="18"/>
  </si>
  <si>
    <t>網走南ヶ丘高</t>
    <phoneticPr fontId="18"/>
  </si>
  <si>
    <t>遠軽中</t>
    <rPh sb="2" eb="3">
      <t>チュウ</t>
    </rPh>
    <phoneticPr fontId="18"/>
  </si>
  <si>
    <t>網走第三中</t>
    <phoneticPr fontId="18"/>
  </si>
  <si>
    <t>大空東藻琴中</t>
    <phoneticPr fontId="18"/>
  </si>
  <si>
    <t>北見光西中</t>
    <phoneticPr fontId="18"/>
  </si>
  <si>
    <t>北見東相内中</t>
    <phoneticPr fontId="18"/>
  </si>
  <si>
    <t>北見北光中</t>
    <phoneticPr fontId="18"/>
  </si>
  <si>
    <t>雄武中</t>
    <phoneticPr fontId="18"/>
  </si>
  <si>
    <t>網走第四中</t>
    <phoneticPr fontId="18"/>
  </si>
  <si>
    <t>選手</t>
    <phoneticPr fontId="18"/>
  </si>
  <si>
    <t>R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</si>
</sst>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7" fillId="33" borderId="0" xfId="0" applyFont="1" applyFill="1">
      <alignment vertical="center"/>
    </xf>
    <xf numFmtId="14" fontId="0" fillId="0" borderId="0" xfId="0" applyNumberFormat="1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2" fontId="0" fillId="0" borderId="0" xfId="0" applyNumberFormat="1" applyFill="1">
      <alignment vertical="center"/>
    </xf>
    <xf numFmtId="0" fontId="26" fillId="0" borderId="15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1" fillId="0" borderId="14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right" shrinkToFit="1"/>
    </xf>
    <xf numFmtId="0" fontId="21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$K$1" max="50" min="1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238125</xdr:colOff>
          <xdr:row>0</xdr:row>
          <xdr:rowOff>104775</xdr:rowOff>
        </xdr:from>
        <xdr:to>
          <xdr:col>12</xdr:col>
          <xdr:colOff>333375</xdr:colOff>
          <xdr:row>1</xdr:row>
          <xdr:rowOff>123825</xdr:rowOff>
        </xdr:to>
        <xdr:sp macro="" textlink="">
          <xdr:nvSpPr>
            <xdr:cNvPr id="16385" name="Spinner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2015(H27)&#12305;result_&#38263;&#12373;&#12288;&#25237;&#25842;&#12288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9"/>
      <sheetName val="原版 (ｵﾎｰﾂｸ)"/>
      <sheetName val="種目毎"/>
      <sheetName val="result_長さ・投てき (ｵﾎｰﾂｸ)"/>
      <sheetName val="result_長さ・投てき"/>
    </sheetNames>
    <sheetDataSet>
      <sheetData sheetId="0"/>
      <sheetData sheetId="1"/>
      <sheetData sheetId="2"/>
      <sheetData sheetId="3">
        <row r="2">
          <cell r="C2" t="str">
            <v>高校女子ハンマー投(4.000kg)1</v>
          </cell>
          <cell r="D2" t="str">
            <v>全道高校新人</v>
          </cell>
          <cell r="E2" t="str">
            <v>室蘭</v>
          </cell>
          <cell r="F2" t="str">
            <v>高校</v>
          </cell>
          <cell r="G2" t="str">
            <v>女子</v>
          </cell>
          <cell r="H2" t="str">
            <v>ハンマー投(4.000kg)</v>
          </cell>
          <cell r="I2" t="str">
            <v>阿部冬彩</v>
          </cell>
          <cell r="J2">
            <v>41.64</v>
          </cell>
          <cell r="K2" t="str">
            <v>決</v>
          </cell>
          <cell r="L2" t="str">
            <v>遠軽高</v>
          </cell>
          <cell r="M2">
            <v>2</v>
          </cell>
          <cell r="N2" t="str">
            <v/>
          </cell>
        </row>
        <row r="3">
          <cell r="C3" t="str">
            <v>高校女子ハンマー投(4.000kg)2</v>
          </cell>
          <cell r="D3" t="str">
            <v>第４戦</v>
          </cell>
          <cell r="E3" t="str">
            <v>網走</v>
          </cell>
          <cell r="F3" t="str">
            <v>高校</v>
          </cell>
          <cell r="G3" t="str">
            <v>女子</v>
          </cell>
          <cell r="H3" t="str">
            <v>ハンマー投(4.000kg)</v>
          </cell>
          <cell r="I3" t="str">
            <v>尾崎京子</v>
          </cell>
          <cell r="J3">
            <v>23.73</v>
          </cell>
          <cell r="K3" t="str">
            <v>決</v>
          </cell>
          <cell r="L3" t="str">
            <v>遠軽高</v>
          </cell>
          <cell r="M3">
            <v>1</v>
          </cell>
          <cell r="N3" t="str">
            <v/>
          </cell>
        </row>
        <row r="4">
          <cell r="C4" t="str">
            <v>高校女子ハンマー投(4.000kg)3</v>
          </cell>
          <cell r="D4" t="str">
            <v>第４戦</v>
          </cell>
          <cell r="E4" t="str">
            <v>網走</v>
          </cell>
          <cell r="F4" t="str">
            <v>高校</v>
          </cell>
          <cell r="G4" t="str">
            <v>女子</v>
          </cell>
          <cell r="H4" t="str">
            <v>ハンマー投(4.000kg)</v>
          </cell>
          <cell r="I4" t="str">
            <v>内藤成美</v>
          </cell>
          <cell r="J4">
            <v>21.04</v>
          </cell>
          <cell r="K4" t="str">
            <v>決</v>
          </cell>
          <cell r="L4" t="str">
            <v>常呂高</v>
          </cell>
          <cell r="M4">
            <v>1</v>
          </cell>
          <cell r="N4" t="str">
            <v/>
          </cell>
        </row>
        <row r="5">
          <cell r="C5" t="str">
            <v>高校女子ハンマー投(4.000kg)4</v>
          </cell>
          <cell r="D5" t="str">
            <v>高体連新人</v>
          </cell>
          <cell r="E5" t="str">
            <v>網走</v>
          </cell>
          <cell r="F5" t="str">
            <v>高校</v>
          </cell>
          <cell r="G5" t="str">
            <v>女子</v>
          </cell>
          <cell r="H5" t="str">
            <v>ハンマー投(4.000kg)</v>
          </cell>
          <cell r="I5" t="str">
            <v>平賀華奈</v>
          </cell>
          <cell r="J5">
            <v>18.87</v>
          </cell>
          <cell r="K5" t="str">
            <v>決</v>
          </cell>
          <cell r="L5" t="str">
            <v>遠軽高</v>
          </cell>
          <cell r="M5">
            <v>1</v>
          </cell>
          <cell r="N5" t="str">
            <v/>
          </cell>
        </row>
        <row r="6">
          <cell r="C6" t="str">
            <v>高校女子ハンマー投(4.000kg)5</v>
          </cell>
          <cell r="D6" t="str">
            <v>オホーツク選手権</v>
          </cell>
          <cell r="E6" t="str">
            <v>北見</v>
          </cell>
          <cell r="F6" t="str">
            <v>高校</v>
          </cell>
          <cell r="G6" t="str">
            <v>女子</v>
          </cell>
          <cell r="H6" t="str">
            <v>ハンマー投(4.000kg)</v>
          </cell>
          <cell r="I6" t="str">
            <v>支倉麻美</v>
          </cell>
          <cell r="J6">
            <v>17.22</v>
          </cell>
          <cell r="K6" t="str">
            <v>決</v>
          </cell>
          <cell r="L6" t="str">
            <v>興部高</v>
          </cell>
          <cell r="M6">
            <v>3</v>
          </cell>
          <cell r="N6" t="str">
            <v/>
          </cell>
        </row>
        <row r="7">
          <cell r="C7" t="str">
            <v>高校女子ハンマー投(4.000kg)6</v>
          </cell>
          <cell r="D7" t="str">
            <v>記録会第２戦</v>
          </cell>
          <cell r="E7" t="str">
            <v>北見</v>
          </cell>
          <cell r="F7" t="str">
            <v>高校</v>
          </cell>
          <cell r="G7" t="str">
            <v>女子</v>
          </cell>
          <cell r="H7" t="str">
            <v>ハンマー投(4.000kg)</v>
          </cell>
          <cell r="I7" t="str">
            <v>佐藤美咲</v>
          </cell>
          <cell r="J7">
            <v>15.02</v>
          </cell>
          <cell r="K7" t="str">
            <v>決</v>
          </cell>
          <cell r="L7" t="str">
            <v>遠軽高</v>
          </cell>
          <cell r="M7">
            <v>3</v>
          </cell>
          <cell r="N7" t="str">
            <v/>
          </cell>
        </row>
        <row r="8">
          <cell r="C8" t="str">
            <v>高校女子ハンマー投(4.000kg)7</v>
          </cell>
          <cell r="D8" t="str">
            <v>記録会第２戦</v>
          </cell>
          <cell r="E8" t="str">
            <v>北見</v>
          </cell>
          <cell r="F8" t="str">
            <v>高校</v>
          </cell>
          <cell r="G8" t="str">
            <v>女子</v>
          </cell>
          <cell r="H8" t="str">
            <v>ハンマー投(4.000kg)</v>
          </cell>
          <cell r="I8" t="str">
            <v>綿谷木梅</v>
          </cell>
          <cell r="J8">
            <v>14.66</v>
          </cell>
          <cell r="K8" t="str">
            <v>決</v>
          </cell>
          <cell r="L8" t="str">
            <v>遠軽高</v>
          </cell>
          <cell r="M8">
            <v>2</v>
          </cell>
          <cell r="N8" t="str">
            <v/>
          </cell>
        </row>
        <row r="9">
          <cell r="C9" t="str">
            <v>高校女子やり投(600g)1</v>
          </cell>
          <cell r="D9" t="str">
            <v>高体連新人</v>
          </cell>
          <cell r="E9" t="str">
            <v>網走</v>
          </cell>
          <cell r="F9" t="str">
            <v>高校</v>
          </cell>
          <cell r="G9" t="str">
            <v>女子</v>
          </cell>
          <cell r="H9" t="str">
            <v>やり投(600g)</v>
          </cell>
          <cell r="I9" t="str">
            <v>中村彩華</v>
          </cell>
          <cell r="J9">
            <v>35.17</v>
          </cell>
          <cell r="K9" t="str">
            <v>決</v>
          </cell>
          <cell r="L9" t="str">
            <v>常呂高</v>
          </cell>
          <cell r="M9">
            <v>2</v>
          </cell>
          <cell r="N9" t="str">
            <v/>
          </cell>
        </row>
        <row r="10">
          <cell r="C10" t="str">
            <v>高校女子やり投(600g)2</v>
          </cell>
          <cell r="D10" t="str">
            <v>全道高校</v>
          </cell>
          <cell r="E10" t="str">
            <v>札幌</v>
          </cell>
          <cell r="F10" t="str">
            <v>高校</v>
          </cell>
          <cell r="G10" t="str">
            <v>女子</v>
          </cell>
          <cell r="H10" t="str">
            <v>やり投(600g)</v>
          </cell>
          <cell r="I10" t="str">
            <v>石田天音</v>
          </cell>
          <cell r="J10">
            <v>34.630000000000003</v>
          </cell>
          <cell r="K10" t="str">
            <v>予</v>
          </cell>
          <cell r="L10" t="str">
            <v>遠軽高</v>
          </cell>
          <cell r="M10">
            <v>2</v>
          </cell>
          <cell r="N10" t="str">
            <v/>
          </cell>
        </row>
        <row r="11">
          <cell r="C11" t="str">
            <v>高校女子やり投(600g)3</v>
          </cell>
          <cell r="D11" t="str">
            <v>高体連支部</v>
          </cell>
          <cell r="E11" t="str">
            <v>北見</v>
          </cell>
          <cell r="F11" t="str">
            <v>高校</v>
          </cell>
          <cell r="G11" t="str">
            <v>女子</v>
          </cell>
          <cell r="H11" t="str">
            <v>やり投(600g)</v>
          </cell>
          <cell r="I11" t="str">
            <v>林美里</v>
          </cell>
          <cell r="J11">
            <v>32.03</v>
          </cell>
          <cell r="K11" t="str">
            <v>決</v>
          </cell>
          <cell r="L11" t="str">
            <v>常呂高</v>
          </cell>
          <cell r="M11">
            <v>2</v>
          </cell>
          <cell r="N11" t="str">
            <v/>
          </cell>
        </row>
        <row r="12">
          <cell r="C12" t="str">
            <v>高校女子やり投(600g)4</v>
          </cell>
          <cell r="D12" t="str">
            <v>高体連新人</v>
          </cell>
          <cell r="E12" t="str">
            <v>網走</v>
          </cell>
          <cell r="F12" t="str">
            <v>高校</v>
          </cell>
          <cell r="G12" t="str">
            <v>女子</v>
          </cell>
          <cell r="H12" t="str">
            <v>やり投(600g)</v>
          </cell>
          <cell r="I12" t="str">
            <v>平賀華奈</v>
          </cell>
          <cell r="J12">
            <v>30.6</v>
          </cell>
          <cell r="K12" t="str">
            <v>決</v>
          </cell>
          <cell r="L12" t="str">
            <v>遠軽高</v>
          </cell>
          <cell r="M12">
            <v>1</v>
          </cell>
          <cell r="N12" t="str">
            <v/>
          </cell>
        </row>
        <row r="13">
          <cell r="C13" t="str">
            <v>高校女子やり投(600g)5</v>
          </cell>
          <cell r="D13" t="str">
            <v>高体連支部</v>
          </cell>
          <cell r="E13" t="str">
            <v>北見</v>
          </cell>
          <cell r="F13" t="str">
            <v>高校</v>
          </cell>
          <cell r="G13" t="str">
            <v>女子</v>
          </cell>
          <cell r="H13" t="str">
            <v>やり投(600g)</v>
          </cell>
          <cell r="I13" t="str">
            <v>髙橋久瑠美</v>
          </cell>
          <cell r="J13">
            <v>29.84</v>
          </cell>
          <cell r="K13" t="str">
            <v>決</v>
          </cell>
          <cell r="L13" t="str">
            <v>北見工業高</v>
          </cell>
          <cell r="M13">
            <v>3</v>
          </cell>
          <cell r="N13" t="str">
            <v/>
          </cell>
        </row>
        <row r="14">
          <cell r="C14" t="str">
            <v>高校女子やり投(600g)6</v>
          </cell>
          <cell r="D14" t="str">
            <v>高体連支部</v>
          </cell>
          <cell r="E14" t="str">
            <v>北見</v>
          </cell>
          <cell r="F14" t="str">
            <v>高校</v>
          </cell>
          <cell r="G14" t="str">
            <v>女子</v>
          </cell>
          <cell r="H14" t="str">
            <v>やり投(600g)</v>
          </cell>
          <cell r="I14" t="str">
            <v>髙橋舞有</v>
          </cell>
          <cell r="J14">
            <v>29.49</v>
          </cell>
          <cell r="K14" t="str">
            <v>決</v>
          </cell>
          <cell r="L14" t="str">
            <v>興部高</v>
          </cell>
          <cell r="M14">
            <v>3</v>
          </cell>
          <cell r="N14" t="str">
            <v/>
          </cell>
        </row>
        <row r="15">
          <cell r="C15" t="str">
            <v>高校女子やり投(600g)7</v>
          </cell>
          <cell r="D15" t="str">
            <v>高体連支部</v>
          </cell>
          <cell r="E15" t="str">
            <v>北見</v>
          </cell>
          <cell r="F15" t="str">
            <v>高校</v>
          </cell>
          <cell r="G15" t="str">
            <v>女子</v>
          </cell>
          <cell r="H15" t="str">
            <v>やり投(600g)</v>
          </cell>
          <cell r="I15" t="str">
            <v>阿部冬彩</v>
          </cell>
          <cell r="J15">
            <v>29.18</v>
          </cell>
          <cell r="K15" t="str">
            <v>決</v>
          </cell>
          <cell r="L15" t="str">
            <v>遠軽高</v>
          </cell>
          <cell r="M15">
            <v>2</v>
          </cell>
          <cell r="N15" t="str">
            <v/>
          </cell>
        </row>
        <row r="16">
          <cell r="C16" t="str">
            <v>高校女子やり投(600g)8</v>
          </cell>
          <cell r="D16" t="str">
            <v>オホーツク選手権</v>
          </cell>
          <cell r="E16" t="str">
            <v>北見</v>
          </cell>
          <cell r="F16" t="str">
            <v>高校</v>
          </cell>
          <cell r="G16" t="str">
            <v>女子</v>
          </cell>
          <cell r="H16" t="str">
            <v>やり投(600g)</v>
          </cell>
          <cell r="I16" t="str">
            <v>高橋久瑠美</v>
          </cell>
          <cell r="J16">
            <v>28.01</v>
          </cell>
          <cell r="K16" t="str">
            <v>決</v>
          </cell>
          <cell r="L16" t="str">
            <v>北見工業高</v>
          </cell>
          <cell r="M16">
            <v>3</v>
          </cell>
          <cell r="N16" t="str">
            <v/>
          </cell>
        </row>
        <row r="17">
          <cell r="C17" t="str">
            <v>高校女子やり投(600g)9</v>
          </cell>
          <cell r="D17" t="str">
            <v>記録会第３戦</v>
          </cell>
          <cell r="E17" t="str">
            <v>網走</v>
          </cell>
          <cell r="F17" t="str">
            <v>高校</v>
          </cell>
          <cell r="G17" t="str">
            <v>女子</v>
          </cell>
          <cell r="H17" t="str">
            <v>やり投(600g)</v>
          </cell>
          <cell r="I17" t="str">
            <v>村上星那</v>
          </cell>
          <cell r="J17">
            <v>27.88</v>
          </cell>
          <cell r="K17" t="str">
            <v>決</v>
          </cell>
          <cell r="L17" t="str">
            <v>紋別高</v>
          </cell>
          <cell r="M17">
            <v>2</v>
          </cell>
          <cell r="N17" t="str">
            <v/>
          </cell>
        </row>
        <row r="18">
          <cell r="C18" t="str">
            <v>高校女子やり投(600g)10</v>
          </cell>
          <cell r="D18" t="str">
            <v>高体連新人</v>
          </cell>
          <cell r="E18" t="str">
            <v>網走</v>
          </cell>
          <cell r="F18" t="str">
            <v>高校</v>
          </cell>
          <cell r="G18" t="str">
            <v>女子</v>
          </cell>
          <cell r="H18" t="str">
            <v>やり投(600g)</v>
          </cell>
          <cell r="I18" t="str">
            <v>近江谷美友</v>
          </cell>
          <cell r="J18">
            <v>26.98</v>
          </cell>
          <cell r="K18" t="str">
            <v>決</v>
          </cell>
          <cell r="L18" t="str">
            <v>常呂高</v>
          </cell>
          <cell r="M18">
            <v>1</v>
          </cell>
          <cell r="N18" t="str">
            <v/>
          </cell>
        </row>
        <row r="19">
          <cell r="C19" t="str">
            <v>高校女子やり投(600g)11</v>
          </cell>
          <cell r="D19" t="str">
            <v>高体連支部</v>
          </cell>
          <cell r="E19" t="str">
            <v>北見</v>
          </cell>
          <cell r="F19" t="str">
            <v>高校</v>
          </cell>
          <cell r="G19" t="str">
            <v>女子</v>
          </cell>
          <cell r="H19" t="str">
            <v>やり投(600g)</v>
          </cell>
          <cell r="I19" t="str">
            <v>川谷静香</v>
          </cell>
          <cell r="J19">
            <v>26.97</v>
          </cell>
          <cell r="K19" t="str">
            <v>決</v>
          </cell>
          <cell r="L19" t="str">
            <v>興部高</v>
          </cell>
          <cell r="M19">
            <v>3</v>
          </cell>
          <cell r="N19" t="str">
            <v/>
          </cell>
        </row>
        <row r="20">
          <cell r="C20" t="str">
            <v>高校女子やり投(600g)12</v>
          </cell>
          <cell r="D20" t="str">
            <v>高体連支部</v>
          </cell>
          <cell r="E20" t="str">
            <v>北見</v>
          </cell>
          <cell r="F20" t="str">
            <v>高校</v>
          </cell>
          <cell r="G20" t="str">
            <v>女子</v>
          </cell>
          <cell r="H20" t="str">
            <v>やり投(600g)</v>
          </cell>
          <cell r="I20" t="str">
            <v>平本春乃</v>
          </cell>
          <cell r="J20">
            <v>26.29</v>
          </cell>
          <cell r="K20" t="str">
            <v>決</v>
          </cell>
          <cell r="L20" t="str">
            <v>紋別高</v>
          </cell>
          <cell r="M20">
            <v>3</v>
          </cell>
          <cell r="N20" t="str">
            <v/>
          </cell>
        </row>
        <row r="21">
          <cell r="C21" t="str">
            <v>高校女子やり投(600g)13</v>
          </cell>
          <cell r="D21" t="str">
            <v>高体連支部</v>
          </cell>
          <cell r="E21" t="str">
            <v>北見</v>
          </cell>
          <cell r="F21" t="str">
            <v>高校</v>
          </cell>
          <cell r="G21" t="str">
            <v>女子</v>
          </cell>
          <cell r="H21" t="str">
            <v>やり投(600g)</v>
          </cell>
          <cell r="I21" t="str">
            <v>矢木春菜</v>
          </cell>
          <cell r="J21">
            <v>25.72</v>
          </cell>
          <cell r="K21" t="str">
            <v>決</v>
          </cell>
          <cell r="L21" t="str">
            <v>網走南ヶ丘高</v>
          </cell>
          <cell r="M21">
            <v>1</v>
          </cell>
          <cell r="N21" t="str">
            <v/>
          </cell>
        </row>
        <row r="22">
          <cell r="C22" t="str">
            <v>高校女子やり投(600g)14</v>
          </cell>
          <cell r="D22" t="str">
            <v>高体連新人</v>
          </cell>
          <cell r="E22" t="str">
            <v>網走</v>
          </cell>
          <cell r="F22" t="str">
            <v>高校</v>
          </cell>
          <cell r="G22" t="str">
            <v>女子</v>
          </cell>
          <cell r="H22" t="str">
            <v>やり投(600g)</v>
          </cell>
          <cell r="I22" t="str">
            <v>所胡桃未</v>
          </cell>
          <cell r="J22">
            <v>23.1</v>
          </cell>
          <cell r="K22" t="str">
            <v>決</v>
          </cell>
          <cell r="L22" t="str">
            <v>常呂高</v>
          </cell>
          <cell r="M22">
            <v>1</v>
          </cell>
          <cell r="N22" t="str">
            <v/>
          </cell>
        </row>
        <row r="23">
          <cell r="C23" t="str">
            <v>高校女子やり投(600g)15</v>
          </cell>
          <cell r="D23" t="str">
            <v>記録会第１戦</v>
          </cell>
          <cell r="E23" t="str">
            <v>北見</v>
          </cell>
          <cell r="F23" t="str">
            <v>高校</v>
          </cell>
          <cell r="G23" t="str">
            <v>女子</v>
          </cell>
          <cell r="H23" t="str">
            <v>やり投(600g)</v>
          </cell>
          <cell r="I23" t="str">
            <v>秋間朋子</v>
          </cell>
          <cell r="J23">
            <v>22.44</v>
          </cell>
          <cell r="K23" t="str">
            <v>決</v>
          </cell>
          <cell r="L23" t="str">
            <v>北見北斗高</v>
          </cell>
          <cell r="M23">
            <v>3</v>
          </cell>
          <cell r="N23" t="str">
            <v/>
          </cell>
        </row>
        <row r="24">
          <cell r="C24" t="str">
            <v>高校女子やり投(600g)16</v>
          </cell>
          <cell r="D24" t="str">
            <v>高体連支部</v>
          </cell>
          <cell r="E24" t="str">
            <v>北見</v>
          </cell>
          <cell r="F24" t="str">
            <v>高校</v>
          </cell>
          <cell r="G24" t="str">
            <v>女子</v>
          </cell>
          <cell r="H24" t="str">
            <v>やり投(600g)</v>
          </cell>
          <cell r="I24" t="str">
            <v>古川聡美</v>
          </cell>
          <cell r="J24">
            <v>22.31</v>
          </cell>
          <cell r="K24" t="str">
            <v>決</v>
          </cell>
          <cell r="L24" t="str">
            <v>雄武高</v>
          </cell>
          <cell r="M24">
            <v>3</v>
          </cell>
          <cell r="N24" t="str">
            <v/>
          </cell>
        </row>
        <row r="25">
          <cell r="C25" t="str">
            <v>高校女子やり投(600g)17</v>
          </cell>
          <cell r="D25" t="str">
            <v>第４戦</v>
          </cell>
          <cell r="E25" t="str">
            <v>網走</v>
          </cell>
          <cell r="F25" t="str">
            <v>高校</v>
          </cell>
          <cell r="G25" t="str">
            <v>女子</v>
          </cell>
          <cell r="H25" t="str">
            <v>やり投(600g)</v>
          </cell>
          <cell r="I25" t="str">
            <v>天間有紀</v>
          </cell>
          <cell r="J25">
            <v>21.7</v>
          </cell>
          <cell r="K25" t="str">
            <v>決</v>
          </cell>
          <cell r="L25" t="str">
            <v>雄武高</v>
          </cell>
          <cell r="M25">
            <v>1</v>
          </cell>
          <cell r="N25" t="str">
            <v/>
          </cell>
        </row>
        <row r="26">
          <cell r="C26" t="str">
            <v>高校女子やり投(600g)18</v>
          </cell>
          <cell r="D26" t="str">
            <v>高体連支部</v>
          </cell>
          <cell r="E26" t="str">
            <v>北見</v>
          </cell>
          <cell r="F26" t="str">
            <v>高校</v>
          </cell>
          <cell r="G26" t="str">
            <v>女子</v>
          </cell>
          <cell r="H26" t="str">
            <v>やり投(600g)</v>
          </cell>
          <cell r="I26" t="str">
            <v>和田悠里</v>
          </cell>
          <cell r="J26">
            <v>20.81</v>
          </cell>
          <cell r="K26" t="str">
            <v>決</v>
          </cell>
          <cell r="L26" t="str">
            <v>北見北斗高</v>
          </cell>
          <cell r="M26">
            <v>3</v>
          </cell>
          <cell r="N26" t="str">
            <v/>
          </cell>
        </row>
        <row r="27">
          <cell r="C27" t="str">
            <v>高校女子やり投(600g)19</v>
          </cell>
          <cell r="D27" t="str">
            <v>オホーツク選手権</v>
          </cell>
          <cell r="E27" t="str">
            <v>北見</v>
          </cell>
          <cell r="F27" t="str">
            <v>高校</v>
          </cell>
          <cell r="G27" t="str">
            <v>女子</v>
          </cell>
          <cell r="H27" t="str">
            <v>やり投(600g)</v>
          </cell>
          <cell r="I27" t="str">
            <v>髙橋唯</v>
          </cell>
          <cell r="J27">
            <v>19.95</v>
          </cell>
          <cell r="K27" t="str">
            <v>決</v>
          </cell>
          <cell r="L27" t="str">
            <v>斜里高</v>
          </cell>
          <cell r="M27">
            <v>3</v>
          </cell>
          <cell r="N27" t="str">
            <v/>
          </cell>
        </row>
        <row r="28">
          <cell r="C28" t="str">
            <v>高校女子やり投(600g)20</v>
          </cell>
          <cell r="D28" t="str">
            <v>オホーツク秋季</v>
          </cell>
          <cell r="E28" t="str">
            <v>網走</v>
          </cell>
          <cell r="F28" t="str">
            <v>高校</v>
          </cell>
          <cell r="G28" t="str">
            <v>女子</v>
          </cell>
          <cell r="H28" t="str">
            <v>やり投(600g)</v>
          </cell>
          <cell r="I28" t="str">
            <v>富田智奈</v>
          </cell>
          <cell r="J28">
            <v>19.16</v>
          </cell>
          <cell r="K28" t="str">
            <v>決</v>
          </cell>
          <cell r="L28" t="str">
            <v>湧別高</v>
          </cell>
          <cell r="M28">
            <v>1</v>
          </cell>
          <cell r="N28" t="str">
            <v/>
          </cell>
        </row>
        <row r="29">
          <cell r="C29" t="str">
            <v>高校女子やり投(600g)21</v>
          </cell>
          <cell r="D29" t="str">
            <v>オホーツク選手権</v>
          </cell>
          <cell r="E29" t="str">
            <v>北見</v>
          </cell>
          <cell r="F29" t="str">
            <v>高校</v>
          </cell>
          <cell r="G29" t="str">
            <v>女子</v>
          </cell>
          <cell r="H29" t="str">
            <v>やり投(600g)</v>
          </cell>
          <cell r="I29" t="str">
            <v>上本菜直世</v>
          </cell>
          <cell r="J29">
            <v>19.010000000000002</v>
          </cell>
          <cell r="K29" t="str">
            <v>決</v>
          </cell>
          <cell r="L29" t="str">
            <v>網走南ヶ丘高</v>
          </cell>
          <cell r="M29">
            <v>2</v>
          </cell>
          <cell r="N29" t="str">
            <v/>
          </cell>
        </row>
        <row r="30">
          <cell r="C30" t="str">
            <v>高校女子やり投(600g)22</v>
          </cell>
          <cell r="D30" t="str">
            <v>記録会第１戦</v>
          </cell>
          <cell r="E30" t="str">
            <v>北見</v>
          </cell>
          <cell r="F30" t="str">
            <v>高校</v>
          </cell>
          <cell r="G30" t="str">
            <v>女子</v>
          </cell>
          <cell r="H30" t="str">
            <v>やり投(600g)</v>
          </cell>
          <cell r="I30" t="str">
            <v>倉茂樹奈</v>
          </cell>
          <cell r="J30">
            <v>17.71</v>
          </cell>
          <cell r="K30" t="str">
            <v>決</v>
          </cell>
          <cell r="L30" t="str">
            <v>北見北斗高</v>
          </cell>
          <cell r="M30">
            <v>3</v>
          </cell>
          <cell r="N30" t="str">
            <v/>
          </cell>
        </row>
        <row r="31">
          <cell r="C31" t="str">
            <v>高校女子やり投(600g)23</v>
          </cell>
          <cell r="D31" t="str">
            <v>オホーツク秋季</v>
          </cell>
          <cell r="E31" t="str">
            <v>網走</v>
          </cell>
          <cell r="F31" t="str">
            <v>高校</v>
          </cell>
          <cell r="G31" t="str">
            <v>女子</v>
          </cell>
          <cell r="H31" t="str">
            <v>やり投(600g)</v>
          </cell>
          <cell r="I31" t="str">
            <v>湊櫻彩</v>
          </cell>
          <cell r="J31">
            <v>17.649999999999999</v>
          </cell>
          <cell r="K31" t="str">
            <v>決</v>
          </cell>
          <cell r="L31" t="str">
            <v>網走桂陽高</v>
          </cell>
          <cell r="M31">
            <v>1</v>
          </cell>
          <cell r="N31" t="str">
            <v/>
          </cell>
        </row>
        <row r="32">
          <cell r="C32" t="str">
            <v>高校女子やり投(600g)24</v>
          </cell>
          <cell r="D32" t="str">
            <v>高体連新人</v>
          </cell>
          <cell r="E32" t="str">
            <v>網走</v>
          </cell>
          <cell r="F32" t="str">
            <v>高校</v>
          </cell>
          <cell r="G32" t="str">
            <v>女子</v>
          </cell>
          <cell r="H32" t="str">
            <v>やり投(600g)</v>
          </cell>
          <cell r="I32" t="str">
            <v>長野早希</v>
          </cell>
          <cell r="J32">
            <v>16.440000000000001</v>
          </cell>
          <cell r="K32" t="str">
            <v>決</v>
          </cell>
          <cell r="L32" t="str">
            <v>斜里高</v>
          </cell>
          <cell r="M32">
            <v>2</v>
          </cell>
          <cell r="N32" t="str">
            <v/>
          </cell>
        </row>
        <row r="33">
          <cell r="C33" t="str">
            <v>高校女子やり投(600g)25</v>
          </cell>
          <cell r="D33" t="str">
            <v>高体連新人</v>
          </cell>
          <cell r="E33" t="str">
            <v>網走</v>
          </cell>
          <cell r="F33" t="str">
            <v>高校</v>
          </cell>
          <cell r="G33" t="str">
            <v>女子</v>
          </cell>
          <cell r="H33" t="str">
            <v>やり投(600g)</v>
          </cell>
          <cell r="I33" t="str">
            <v>片川うらん</v>
          </cell>
          <cell r="J33">
            <v>15.93</v>
          </cell>
          <cell r="K33" t="str">
            <v>決</v>
          </cell>
          <cell r="L33" t="str">
            <v>雄武高</v>
          </cell>
          <cell r="M33">
            <v>2</v>
          </cell>
          <cell r="N33" t="str">
            <v/>
          </cell>
        </row>
        <row r="34">
          <cell r="C34" t="str">
            <v>高校女子やり投(600g)26</v>
          </cell>
          <cell r="D34" t="str">
            <v>記録会第２戦</v>
          </cell>
          <cell r="E34" t="str">
            <v>北見</v>
          </cell>
          <cell r="F34" t="str">
            <v>高校</v>
          </cell>
          <cell r="G34" t="str">
            <v>女子</v>
          </cell>
          <cell r="H34" t="str">
            <v>やり投(600g)</v>
          </cell>
          <cell r="I34" t="str">
            <v>工藤結依</v>
          </cell>
          <cell r="J34">
            <v>15.82</v>
          </cell>
          <cell r="K34" t="str">
            <v>決</v>
          </cell>
          <cell r="L34" t="str">
            <v>北見藤女子高</v>
          </cell>
          <cell r="M34">
            <v>2</v>
          </cell>
          <cell r="N34" t="str">
            <v/>
          </cell>
        </row>
        <row r="35">
          <cell r="C35" t="str">
            <v>高校女子やり投(600g)27</v>
          </cell>
          <cell r="D35" t="str">
            <v>高体連新人</v>
          </cell>
          <cell r="E35" t="str">
            <v>網走</v>
          </cell>
          <cell r="F35" t="str">
            <v>高校</v>
          </cell>
          <cell r="G35" t="str">
            <v>女子</v>
          </cell>
          <cell r="H35" t="str">
            <v>やり投(600g)</v>
          </cell>
          <cell r="I35" t="str">
            <v>佐藤未来</v>
          </cell>
          <cell r="J35">
            <v>12.57</v>
          </cell>
          <cell r="K35" t="str">
            <v>決</v>
          </cell>
          <cell r="L35" t="str">
            <v>北見藤女子高</v>
          </cell>
          <cell r="M35">
            <v>2</v>
          </cell>
          <cell r="N35" t="str">
            <v/>
          </cell>
        </row>
        <row r="36">
          <cell r="C36" t="str">
            <v>高校女子やり投(600g)28</v>
          </cell>
          <cell r="D36" t="str">
            <v>高体連支部</v>
          </cell>
          <cell r="E36" t="str">
            <v>北見</v>
          </cell>
          <cell r="F36" t="str">
            <v>高校</v>
          </cell>
          <cell r="G36" t="str">
            <v>女子</v>
          </cell>
          <cell r="H36" t="str">
            <v>やり投(600g)</v>
          </cell>
          <cell r="I36" t="str">
            <v>表田志穗</v>
          </cell>
          <cell r="J36">
            <v>12.22</v>
          </cell>
          <cell r="K36" t="str">
            <v>決</v>
          </cell>
          <cell r="L36" t="str">
            <v>興部高</v>
          </cell>
          <cell r="M36">
            <v>1</v>
          </cell>
          <cell r="N36" t="str">
            <v/>
          </cell>
        </row>
        <row r="37">
          <cell r="C37" t="str">
            <v>高校女子円盤投(1.000kg)1</v>
          </cell>
          <cell r="D37" t="str">
            <v>全道高校新人</v>
          </cell>
          <cell r="E37" t="str">
            <v>室蘭</v>
          </cell>
          <cell r="F37" t="str">
            <v>高校</v>
          </cell>
          <cell r="G37" t="str">
            <v>女子</v>
          </cell>
          <cell r="H37" t="str">
            <v>円盤投(1.000kg)</v>
          </cell>
          <cell r="I37" t="str">
            <v>炭野桜</v>
          </cell>
          <cell r="J37">
            <v>36.57</v>
          </cell>
          <cell r="K37" t="str">
            <v>決</v>
          </cell>
          <cell r="L37" t="str">
            <v>美幌高</v>
          </cell>
          <cell r="M37">
            <v>2</v>
          </cell>
          <cell r="N37" t="str">
            <v/>
          </cell>
        </row>
        <row r="38">
          <cell r="C38" t="str">
            <v>高校女子円盤投(1.000kg)2</v>
          </cell>
          <cell r="D38" t="str">
            <v>高体連新人</v>
          </cell>
          <cell r="E38" t="str">
            <v>網走</v>
          </cell>
          <cell r="F38" t="str">
            <v>高校</v>
          </cell>
          <cell r="G38" t="str">
            <v>女子</v>
          </cell>
          <cell r="H38" t="str">
            <v>円盤投(1.000kg)</v>
          </cell>
          <cell r="I38" t="str">
            <v>中村彩華</v>
          </cell>
          <cell r="J38">
            <v>33.82</v>
          </cell>
          <cell r="K38" t="str">
            <v>決</v>
          </cell>
          <cell r="L38" t="str">
            <v>常呂高</v>
          </cell>
          <cell r="M38">
            <v>2</v>
          </cell>
          <cell r="N38" t="str">
            <v/>
          </cell>
        </row>
        <row r="39">
          <cell r="C39" t="str">
            <v>高校女子円盤投(1.000kg)3</v>
          </cell>
          <cell r="D39" t="str">
            <v>オホーツク選手権</v>
          </cell>
          <cell r="E39" t="str">
            <v>北見</v>
          </cell>
          <cell r="F39" t="str">
            <v>高校</v>
          </cell>
          <cell r="G39" t="str">
            <v>女子</v>
          </cell>
          <cell r="H39" t="str">
            <v>円盤投(1.000kg)</v>
          </cell>
          <cell r="I39" t="str">
            <v>坂口夏菜子</v>
          </cell>
          <cell r="J39">
            <v>30.53</v>
          </cell>
          <cell r="K39" t="str">
            <v>決</v>
          </cell>
          <cell r="L39" t="str">
            <v>北見藤女子高</v>
          </cell>
          <cell r="M39">
            <v>3</v>
          </cell>
          <cell r="N39" t="str">
            <v/>
          </cell>
        </row>
        <row r="40">
          <cell r="C40" t="str">
            <v>高校女子円盤投(1.000kg)4</v>
          </cell>
          <cell r="D40" t="str">
            <v>高体連新人</v>
          </cell>
          <cell r="E40" t="str">
            <v>網走</v>
          </cell>
          <cell r="F40" t="str">
            <v>高校</v>
          </cell>
          <cell r="G40" t="str">
            <v>女子</v>
          </cell>
          <cell r="H40" t="str">
            <v>円盤投(1.000kg)</v>
          </cell>
          <cell r="I40" t="str">
            <v>阿部冬彩</v>
          </cell>
          <cell r="J40">
            <v>29.5</v>
          </cell>
          <cell r="K40" t="str">
            <v>決</v>
          </cell>
          <cell r="L40" t="str">
            <v>遠軽高</v>
          </cell>
          <cell r="M40">
            <v>2</v>
          </cell>
          <cell r="N40" t="str">
            <v/>
          </cell>
        </row>
        <row r="41">
          <cell r="C41" t="str">
            <v>高校女子円盤投(1.000kg)5</v>
          </cell>
          <cell r="D41" t="str">
            <v>全道高校新人</v>
          </cell>
          <cell r="E41" t="str">
            <v>室蘭</v>
          </cell>
          <cell r="F41" t="str">
            <v>高校</v>
          </cell>
          <cell r="G41" t="str">
            <v>女子</v>
          </cell>
          <cell r="H41" t="str">
            <v>円盤投(1.000kg)</v>
          </cell>
          <cell r="I41" t="str">
            <v>石田天音</v>
          </cell>
          <cell r="J41">
            <v>28.14</v>
          </cell>
          <cell r="K41" t="str">
            <v>予</v>
          </cell>
          <cell r="L41" t="str">
            <v>遠軽高</v>
          </cell>
          <cell r="M41">
            <v>2</v>
          </cell>
          <cell r="N41" t="str">
            <v/>
          </cell>
        </row>
        <row r="42">
          <cell r="C42" t="str">
            <v>高校女子円盤投(1.000kg)6</v>
          </cell>
          <cell r="D42" t="str">
            <v>全道高校</v>
          </cell>
          <cell r="E42" t="str">
            <v>札幌</v>
          </cell>
          <cell r="F42" t="str">
            <v>高校</v>
          </cell>
          <cell r="G42" t="str">
            <v>女子</v>
          </cell>
          <cell r="H42" t="str">
            <v>円盤投(1.000kg)</v>
          </cell>
          <cell r="I42" t="str">
            <v>和田悠里</v>
          </cell>
          <cell r="J42">
            <v>26.83</v>
          </cell>
          <cell r="K42" t="str">
            <v>予</v>
          </cell>
          <cell r="L42" t="str">
            <v>北見北斗高</v>
          </cell>
          <cell r="M42">
            <v>3</v>
          </cell>
          <cell r="N42" t="str">
            <v/>
          </cell>
        </row>
        <row r="43">
          <cell r="C43" t="str">
            <v>高校女子円盤投(1.000kg)7</v>
          </cell>
          <cell r="D43" t="str">
            <v>高体連支部</v>
          </cell>
          <cell r="E43" t="str">
            <v>北見</v>
          </cell>
          <cell r="F43" t="str">
            <v>高校</v>
          </cell>
          <cell r="G43" t="str">
            <v>女子</v>
          </cell>
          <cell r="H43" t="str">
            <v>円盤投(1.000kg)</v>
          </cell>
          <cell r="I43" t="str">
            <v>支倉麻美</v>
          </cell>
          <cell r="J43">
            <v>24.99</v>
          </cell>
          <cell r="K43" t="str">
            <v>決</v>
          </cell>
          <cell r="L43" t="str">
            <v>興部高</v>
          </cell>
          <cell r="M43">
            <v>3</v>
          </cell>
          <cell r="N43" t="str">
            <v/>
          </cell>
        </row>
        <row r="44">
          <cell r="C44" t="str">
            <v>高校女子円盤投(1.000kg)8</v>
          </cell>
          <cell r="D44" t="str">
            <v>第４戦</v>
          </cell>
          <cell r="E44" t="str">
            <v>網走</v>
          </cell>
          <cell r="F44" t="str">
            <v>高校</v>
          </cell>
          <cell r="G44" t="str">
            <v>女子</v>
          </cell>
          <cell r="H44" t="str">
            <v>円盤投(1.000kg)</v>
          </cell>
          <cell r="I44" t="str">
            <v>平賀華奈</v>
          </cell>
          <cell r="J44">
            <v>24.62</v>
          </cell>
          <cell r="K44" t="str">
            <v>決</v>
          </cell>
          <cell r="L44" t="str">
            <v>遠軽高</v>
          </cell>
          <cell r="M44">
            <v>1</v>
          </cell>
          <cell r="N44" t="str">
            <v/>
          </cell>
        </row>
        <row r="45">
          <cell r="C45" t="str">
            <v>高校女子円盤投(1.000kg)9</v>
          </cell>
          <cell r="D45" t="str">
            <v>高体連新人</v>
          </cell>
          <cell r="E45" t="str">
            <v>網走</v>
          </cell>
          <cell r="F45" t="str">
            <v>高校</v>
          </cell>
          <cell r="G45" t="str">
            <v>女子</v>
          </cell>
          <cell r="H45" t="str">
            <v>円盤投(1.000kg)</v>
          </cell>
          <cell r="I45" t="str">
            <v>所胡桃未</v>
          </cell>
          <cell r="J45">
            <v>24.46</v>
          </cell>
          <cell r="K45" t="str">
            <v>決</v>
          </cell>
          <cell r="L45" t="str">
            <v>常呂高</v>
          </cell>
          <cell r="M45">
            <v>1</v>
          </cell>
          <cell r="N45" t="str">
            <v/>
          </cell>
        </row>
        <row r="46">
          <cell r="C46" t="str">
            <v>高校女子円盤投(1.000kg)10</v>
          </cell>
          <cell r="D46" t="str">
            <v>第４戦</v>
          </cell>
          <cell r="E46" t="str">
            <v>網走</v>
          </cell>
          <cell r="F46" t="str">
            <v>高校</v>
          </cell>
          <cell r="G46" t="str">
            <v>女子</v>
          </cell>
          <cell r="H46" t="str">
            <v>円盤投(1.000kg)</v>
          </cell>
          <cell r="I46" t="str">
            <v>尾崎京子</v>
          </cell>
          <cell r="J46">
            <v>19.8</v>
          </cell>
          <cell r="K46" t="str">
            <v>決</v>
          </cell>
          <cell r="L46" t="str">
            <v>遠軽高</v>
          </cell>
          <cell r="M46">
            <v>1</v>
          </cell>
          <cell r="N46" t="str">
            <v/>
          </cell>
        </row>
        <row r="47">
          <cell r="C47" t="str">
            <v>高校女子円盤投(1.000kg)11</v>
          </cell>
          <cell r="D47" t="str">
            <v>高体連支部</v>
          </cell>
          <cell r="E47" t="str">
            <v>北見</v>
          </cell>
          <cell r="F47" t="str">
            <v>高校</v>
          </cell>
          <cell r="G47" t="str">
            <v>女子</v>
          </cell>
          <cell r="H47" t="str">
            <v>円盤投(1.000kg)</v>
          </cell>
          <cell r="I47" t="str">
            <v>林美里</v>
          </cell>
          <cell r="J47">
            <v>19.79</v>
          </cell>
          <cell r="K47" t="str">
            <v>決</v>
          </cell>
          <cell r="L47" t="str">
            <v>常呂高</v>
          </cell>
          <cell r="M47">
            <v>2</v>
          </cell>
          <cell r="N47" t="str">
            <v/>
          </cell>
        </row>
        <row r="48">
          <cell r="C48" t="str">
            <v>高校女子円盤投(1.000kg)12</v>
          </cell>
          <cell r="D48" t="str">
            <v>高体連支部</v>
          </cell>
          <cell r="E48" t="str">
            <v>北見</v>
          </cell>
          <cell r="F48" t="str">
            <v>高校</v>
          </cell>
          <cell r="G48" t="str">
            <v>女子</v>
          </cell>
          <cell r="H48" t="str">
            <v>円盤投(1.000kg)</v>
          </cell>
          <cell r="I48" t="str">
            <v>髙橋唯</v>
          </cell>
          <cell r="J48">
            <v>18.38</v>
          </cell>
          <cell r="K48" t="str">
            <v>決</v>
          </cell>
          <cell r="L48" t="str">
            <v>斜里高</v>
          </cell>
          <cell r="M48">
            <v>3</v>
          </cell>
          <cell r="N48" t="str">
            <v/>
          </cell>
        </row>
        <row r="49">
          <cell r="C49" t="str">
            <v>高校女子円盤投(1.000kg)13</v>
          </cell>
          <cell r="D49" t="str">
            <v>高体連支部</v>
          </cell>
          <cell r="E49" t="str">
            <v>北見</v>
          </cell>
          <cell r="F49" t="str">
            <v>高校</v>
          </cell>
          <cell r="G49" t="str">
            <v>女子</v>
          </cell>
          <cell r="H49" t="str">
            <v>円盤投(1.000kg)</v>
          </cell>
          <cell r="I49" t="str">
            <v>川谷静香</v>
          </cell>
          <cell r="J49">
            <v>16.670000000000002</v>
          </cell>
          <cell r="K49" t="str">
            <v>決</v>
          </cell>
          <cell r="L49" t="str">
            <v>興部高</v>
          </cell>
          <cell r="M49">
            <v>3</v>
          </cell>
          <cell r="N49" t="str">
            <v/>
          </cell>
        </row>
        <row r="50">
          <cell r="C50" t="str">
            <v>高校女子三段跳1</v>
          </cell>
          <cell r="D50" t="str">
            <v>記録会第３戦</v>
          </cell>
          <cell r="E50" t="str">
            <v>網走</v>
          </cell>
          <cell r="F50" t="str">
            <v>高校</v>
          </cell>
          <cell r="G50" t="str">
            <v>女子</v>
          </cell>
          <cell r="H50" t="str">
            <v>三段跳</v>
          </cell>
          <cell r="I50" t="str">
            <v>神開まりも</v>
          </cell>
          <cell r="J50">
            <v>11.09</v>
          </cell>
          <cell r="K50" t="str">
            <v>決</v>
          </cell>
          <cell r="L50" t="str">
            <v>紋別高</v>
          </cell>
          <cell r="M50">
            <v>2</v>
          </cell>
          <cell r="N50" t="str">
            <v>+1.6</v>
          </cell>
        </row>
        <row r="51">
          <cell r="C51" t="str">
            <v>高校女子三段跳2</v>
          </cell>
          <cell r="D51" t="str">
            <v>高体連新人</v>
          </cell>
          <cell r="E51" t="str">
            <v>網走</v>
          </cell>
          <cell r="F51" t="str">
            <v>高校</v>
          </cell>
          <cell r="G51" t="str">
            <v>女子</v>
          </cell>
          <cell r="H51" t="str">
            <v>三段跳</v>
          </cell>
          <cell r="I51" t="str">
            <v>坂口愛</v>
          </cell>
          <cell r="J51">
            <v>10.9</v>
          </cell>
          <cell r="K51" t="str">
            <v>決</v>
          </cell>
          <cell r="L51" t="str">
            <v>常呂高</v>
          </cell>
          <cell r="M51">
            <v>2</v>
          </cell>
          <cell r="N51" t="str">
            <v>+2.3</v>
          </cell>
        </row>
        <row r="52">
          <cell r="C52" t="str">
            <v>高校女子三段跳3</v>
          </cell>
          <cell r="D52" t="str">
            <v>高体連新人</v>
          </cell>
          <cell r="E52" t="str">
            <v>網走</v>
          </cell>
          <cell r="F52" t="str">
            <v>高校</v>
          </cell>
          <cell r="G52" t="str">
            <v>女子</v>
          </cell>
          <cell r="H52" t="str">
            <v>三段跳</v>
          </cell>
          <cell r="I52" t="str">
            <v>松浦るか</v>
          </cell>
          <cell r="J52">
            <v>10.08</v>
          </cell>
          <cell r="K52" t="str">
            <v>決</v>
          </cell>
          <cell r="L52" t="str">
            <v>北見北斗高</v>
          </cell>
          <cell r="M52">
            <v>2</v>
          </cell>
          <cell r="N52" t="str">
            <v>+0.9</v>
          </cell>
        </row>
        <row r="53">
          <cell r="C53" t="str">
            <v>高校女子三段跳4</v>
          </cell>
          <cell r="D53" t="str">
            <v>高体連新人</v>
          </cell>
          <cell r="E53" t="str">
            <v>網走</v>
          </cell>
          <cell r="F53" t="str">
            <v>高校</v>
          </cell>
          <cell r="G53" t="str">
            <v>女子</v>
          </cell>
          <cell r="H53" t="str">
            <v>三段跳</v>
          </cell>
          <cell r="I53" t="str">
            <v>大江美聡</v>
          </cell>
          <cell r="J53">
            <v>8.92</v>
          </cell>
          <cell r="K53" t="str">
            <v>決</v>
          </cell>
          <cell r="L53" t="str">
            <v>北見北斗高</v>
          </cell>
          <cell r="M53">
            <v>1</v>
          </cell>
          <cell r="N53" t="str">
            <v>+1.9</v>
          </cell>
        </row>
        <row r="54">
          <cell r="C54" t="str">
            <v>高校女子三段跳5</v>
          </cell>
          <cell r="D54" t="str">
            <v>高体連新人</v>
          </cell>
          <cell r="E54" t="str">
            <v>網走</v>
          </cell>
          <cell r="F54" t="str">
            <v>高校</v>
          </cell>
          <cell r="G54" t="str">
            <v>女子</v>
          </cell>
          <cell r="H54" t="str">
            <v>三段跳</v>
          </cell>
          <cell r="I54" t="str">
            <v>上本菜直世</v>
          </cell>
          <cell r="J54">
            <v>8.36</v>
          </cell>
          <cell r="K54" t="str">
            <v>決</v>
          </cell>
          <cell r="L54" t="str">
            <v>網走南ヶ丘高</v>
          </cell>
          <cell r="M54">
            <v>2</v>
          </cell>
          <cell r="N54" t="str">
            <v>+3.3</v>
          </cell>
        </row>
        <row r="55">
          <cell r="C55" t="str">
            <v>高校女子三段跳6</v>
          </cell>
          <cell r="D55" t="str">
            <v>高体連新人</v>
          </cell>
          <cell r="E55" t="str">
            <v>網走</v>
          </cell>
          <cell r="F55" t="str">
            <v>高校</v>
          </cell>
          <cell r="G55" t="str">
            <v>女子</v>
          </cell>
          <cell r="H55" t="str">
            <v>三段跳</v>
          </cell>
          <cell r="I55" t="str">
            <v>松原佑佳</v>
          </cell>
          <cell r="J55">
            <v>8.2899999999999991</v>
          </cell>
          <cell r="K55" t="str">
            <v>決</v>
          </cell>
          <cell r="L55" t="str">
            <v>北見北斗高</v>
          </cell>
          <cell r="M55">
            <v>2</v>
          </cell>
          <cell r="N55" t="str">
            <v>+2.5</v>
          </cell>
        </row>
        <row r="56">
          <cell r="C56" t="str">
            <v>高校女子走幅跳1</v>
          </cell>
          <cell r="D56" t="str">
            <v>第４戦</v>
          </cell>
          <cell r="E56" t="str">
            <v>網走</v>
          </cell>
          <cell r="F56" t="str">
            <v>高校</v>
          </cell>
          <cell r="G56" t="str">
            <v>女子</v>
          </cell>
          <cell r="H56" t="str">
            <v>走幅跳</v>
          </cell>
          <cell r="I56" t="str">
            <v>坂口愛</v>
          </cell>
          <cell r="J56">
            <v>5.4</v>
          </cell>
          <cell r="K56" t="str">
            <v>決</v>
          </cell>
          <cell r="L56" t="str">
            <v>常呂高</v>
          </cell>
          <cell r="M56">
            <v>2</v>
          </cell>
          <cell r="N56" t="str">
            <v>+3.0</v>
          </cell>
        </row>
        <row r="57">
          <cell r="C57" t="str">
            <v>高校女子走幅跳2</v>
          </cell>
          <cell r="D57" t="str">
            <v>全道高校新人</v>
          </cell>
          <cell r="E57" t="str">
            <v>室蘭</v>
          </cell>
          <cell r="F57" t="str">
            <v>高校</v>
          </cell>
          <cell r="G57" t="str">
            <v>女子</v>
          </cell>
          <cell r="H57" t="str">
            <v>走幅跳</v>
          </cell>
          <cell r="I57" t="str">
            <v>畑田さやか</v>
          </cell>
          <cell r="J57">
            <v>5.29</v>
          </cell>
          <cell r="K57" t="str">
            <v>決</v>
          </cell>
          <cell r="L57" t="str">
            <v>北見緑陵中</v>
          </cell>
          <cell r="M57">
            <v>2</v>
          </cell>
          <cell r="N57" t="str">
            <v>+2.8</v>
          </cell>
        </row>
        <row r="58">
          <cell r="C58" t="str">
            <v>高校女子走幅跳3</v>
          </cell>
          <cell r="D58" t="str">
            <v>跳躍記録会</v>
          </cell>
          <cell r="E58" t="str">
            <v>網走</v>
          </cell>
          <cell r="F58" t="str">
            <v>高校</v>
          </cell>
          <cell r="G58" t="str">
            <v>女子</v>
          </cell>
          <cell r="H58" t="str">
            <v>走幅跳</v>
          </cell>
          <cell r="I58" t="str">
            <v>神開まりも</v>
          </cell>
          <cell r="J58">
            <v>5.1100000000000003</v>
          </cell>
          <cell r="K58" t="str">
            <v>決</v>
          </cell>
          <cell r="L58" t="str">
            <v>紋別高</v>
          </cell>
          <cell r="M58">
            <v>2</v>
          </cell>
          <cell r="N58" t="str">
            <v>+3.9</v>
          </cell>
        </row>
        <row r="59">
          <cell r="C59" t="str">
            <v>高校女子走幅跳4</v>
          </cell>
          <cell r="D59" t="str">
            <v>跳躍記録会</v>
          </cell>
          <cell r="E59" t="str">
            <v>網走</v>
          </cell>
          <cell r="F59" t="str">
            <v>高校</v>
          </cell>
          <cell r="G59" t="str">
            <v>女子</v>
          </cell>
          <cell r="H59" t="str">
            <v>走幅跳</v>
          </cell>
          <cell r="I59" t="str">
            <v>村上星那</v>
          </cell>
          <cell r="J59">
            <v>4.9000000000000004</v>
          </cell>
          <cell r="K59" t="str">
            <v>決</v>
          </cell>
          <cell r="L59" t="str">
            <v>紋別高</v>
          </cell>
          <cell r="M59">
            <v>2</v>
          </cell>
          <cell r="N59" t="str">
            <v>+2.7</v>
          </cell>
        </row>
        <row r="60">
          <cell r="C60" t="str">
            <v>高校女子走幅跳5</v>
          </cell>
          <cell r="D60" t="str">
            <v>記録会第２戦</v>
          </cell>
          <cell r="E60" t="str">
            <v>北見</v>
          </cell>
          <cell r="F60" t="str">
            <v>高校</v>
          </cell>
          <cell r="G60" t="str">
            <v>女子</v>
          </cell>
          <cell r="H60" t="str">
            <v>走幅跳</v>
          </cell>
          <cell r="I60" t="str">
            <v>松浦るか</v>
          </cell>
          <cell r="J60">
            <v>4.68</v>
          </cell>
          <cell r="K60" t="str">
            <v>決</v>
          </cell>
          <cell r="L60" t="str">
            <v>北見北斗高</v>
          </cell>
          <cell r="M60">
            <v>2</v>
          </cell>
          <cell r="N60" t="str">
            <v>-1.3</v>
          </cell>
        </row>
        <row r="61">
          <cell r="C61" t="str">
            <v>高校女子走幅跳6</v>
          </cell>
          <cell r="D61" t="str">
            <v>高体連新人</v>
          </cell>
          <cell r="E61" t="str">
            <v>網走</v>
          </cell>
          <cell r="F61" t="str">
            <v>高校</v>
          </cell>
          <cell r="G61" t="str">
            <v>女子</v>
          </cell>
          <cell r="H61" t="str">
            <v>走幅跳</v>
          </cell>
          <cell r="I61" t="str">
            <v>清井彩夏</v>
          </cell>
          <cell r="J61">
            <v>4.68</v>
          </cell>
          <cell r="K61" t="str">
            <v>決</v>
          </cell>
          <cell r="L61" t="str">
            <v>北見柏陽高</v>
          </cell>
          <cell r="M61">
            <v>1</v>
          </cell>
          <cell r="N61" t="str">
            <v>+0.9</v>
          </cell>
        </row>
        <row r="62">
          <cell r="C62" t="str">
            <v>高校女子走幅跳7</v>
          </cell>
          <cell r="D62" t="str">
            <v>高体連支部</v>
          </cell>
          <cell r="E62" t="str">
            <v>北見</v>
          </cell>
          <cell r="F62" t="str">
            <v>高校</v>
          </cell>
          <cell r="G62" t="str">
            <v>女子</v>
          </cell>
          <cell r="H62" t="str">
            <v>走幅跳</v>
          </cell>
          <cell r="I62" t="str">
            <v>田中亜佑美</v>
          </cell>
          <cell r="J62">
            <v>4.66</v>
          </cell>
          <cell r="K62" t="str">
            <v>決</v>
          </cell>
          <cell r="L62" t="str">
            <v>北見柏陽高</v>
          </cell>
          <cell r="M62">
            <v>3</v>
          </cell>
          <cell r="N62" t="str">
            <v>+2.1</v>
          </cell>
        </row>
        <row r="63">
          <cell r="C63" t="str">
            <v>高校女子走幅跳8</v>
          </cell>
          <cell r="D63" t="str">
            <v>オホーツク選手権</v>
          </cell>
          <cell r="E63" t="str">
            <v>北見</v>
          </cell>
          <cell r="F63" t="str">
            <v>高校</v>
          </cell>
          <cell r="G63" t="str">
            <v>女子</v>
          </cell>
          <cell r="H63" t="str">
            <v>走幅跳</v>
          </cell>
          <cell r="I63" t="str">
            <v>大和想来</v>
          </cell>
          <cell r="J63">
            <v>4.5999999999999996</v>
          </cell>
          <cell r="K63" t="str">
            <v>決</v>
          </cell>
          <cell r="L63" t="str">
            <v>北見北斗高</v>
          </cell>
          <cell r="M63">
            <v>3</v>
          </cell>
          <cell r="N63" t="str">
            <v>+1.9</v>
          </cell>
        </row>
        <row r="64">
          <cell r="C64" t="str">
            <v>高校女子走幅跳9</v>
          </cell>
          <cell r="D64" t="str">
            <v>オホーツク選手権</v>
          </cell>
          <cell r="E64" t="str">
            <v>北見</v>
          </cell>
          <cell r="F64" t="str">
            <v>高校</v>
          </cell>
          <cell r="G64" t="str">
            <v>女子</v>
          </cell>
          <cell r="H64" t="str">
            <v>走幅跳</v>
          </cell>
          <cell r="I64" t="str">
            <v>工藤春花</v>
          </cell>
          <cell r="J64">
            <v>4.55</v>
          </cell>
          <cell r="K64" t="str">
            <v>決</v>
          </cell>
          <cell r="L64" t="str">
            <v>北見緑陵高</v>
          </cell>
          <cell r="M64">
            <v>2</v>
          </cell>
          <cell r="N64" t="str">
            <v>+2.0</v>
          </cell>
        </row>
        <row r="65">
          <cell r="C65" t="str">
            <v>高校女子走幅跳10</v>
          </cell>
          <cell r="D65" t="str">
            <v>オホーツク秋季</v>
          </cell>
          <cell r="E65" t="str">
            <v>網走</v>
          </cell>
          <cell r="F65" t="str">
            <v>高校</v>
          </cell>
          <cell r="G65" t="str">
            <v>女子</v>
          </cell>
          <cell r="H65" t="str">
            <v>走幅跳</v>
          </cell>
          <cell r="I65" t="str">
            <v>片川うらん</v>
          </cell>
          <cell r="J65">
            <v>4.4800000000000004</v>
          </cell>
          <cell r="K65" t="str">
            <v>決</v>
          </cell>
          <cell r="L65" t="str">
            <v>雄武高</v>
          </cell>
          <cell r="M65">
            <v>2</v>
          </cell>
          <cell r="N65" t="str">
            <v>-0.6</v>
          </cell>
        </row>
        <row r="66">
          <cell r="C66" t="str">
            <v>高校女子走幅跳11</v>
          </cell>
          <cell r="D66" t="str">
            <v>オホーツク選手権</v>
          </cell>
          <cell r="E66" t="str">
            <v>北見</v>
          </cell>
          <cell r="F66" t="str">
            <v>高校</v>
          </cell>
          <cell r="G66" t="str">
            <v>女子</v>
          </cell>
          <cell r="H66" t="str">
            <v>走幅跳</v>
          </cell>
          <cell r="I66" t="str">
            <v>片山萌香</v>
          </cell>
          <cell r="J66">
            <v>4.42</v>
          </cell>
          <cell r="K66" t="str">
            <v>決</v>
          </cell>
          <cell r="L66" t="str">
            <v>北見工業高</v>
          </cell>
          <cell r="M66">
            <v>2</v>
          </cell>
          <cell r="N66" t="str">
            <v>+2.2</v>
          </cell>
        </row>
        <row r="67">
          <cell r="C67" t="str">
            <v>高校女子走幅跳12</v>
          </cell>
          <cell r="D67" t="str">
            <v>高体連新人</v>
          </cell>
          <cell r="E67" t="str">
            <v>網走</v>
          </cell>
          <cell r="F67" t="str">
            <v>高校</v>
          </cell>
          <cell r="G67" t="str">
            <v>女子</v>
          </cell>
          <cell r="H67" t="str">
            <v>走幅跳</v>
          </cell>
          <cell r="I67" t="str">
            <v>中村彩華</v>
          </cell>
          <cell r="J67">
            <v>4.4000000000000004</v>
          </cell>
          <cell r="K67" t="str">
            <v>決</v>
          </cell>
          <cell r="L67" t="str">
            <v>常呂高</v>
          </cell>
          <cell r="M67">
            <v>2</v>
          </cell>
          <cell r="N67" t="str">
            <v>+2.7</v>
          </cell>
        </row>
        <row r="68">
          <cell r="C68" t="str">
            <v>高校女子走幅跳13</v>
          </cell>
          <cell r="D68" t="str">
            <v>第４戦</v>
          </cell>
          <cell r="E68" t="str">
            <v>網走</v>
          </cell>
          <cell r="F68" t="str">
            <v>高校</v>
          </cell>
          <cell r="G68" t="str">
            <v>女子</v>
          </cell>
          <cell r="H68" t="str">
            <v>走幅跳</v>
          </cell>
          <cell r="I68" t="str">
            <v>二本松綾乃</v>
          </cell>
          <cell r="J68">
            <v>4.4000000000000004</v>
          </cell>
          <cell r="K68" t="str">
            <v>決</v>
          </cell>
          <cell r="L68" t="str">
            <v>北見緑陵高</v>
          </cell>
          <cell r="M68">
            <v>1</v>
          </cell>
          <cell r="N68" t="str">
            <v>+3.1</v>
          </cell>
        </row>
        <row r="69">
          <cell r="C69" t="str">
            <v>高校女子走幅跳14</v>
          </cell>
          <cell r="D69" t="str">
            <v>オホーツク選手権</v>
          </cell>
          <cell r="E69" t="str">
            <v>北見</v>
          </cell>
          <cell r="F69" t="str">
            <v>高校</v>
          </cell>
          <cell r="G69" t="str">
            <v>女子</v>
          </cell>
          <cell r="H69" t="str">
            <v>走幅跳</v>
          </cell>
          <cell r="I69" t="str">
            <v>綿谷木梅</v>
          </cell>
          <cell r="J69">
            <v>4.37</v>
          </cell>
          <cell r="K69" t="str">
            <v>決</v>
          </cell>
          <cell r="L69" t="str">
            <v>遠軽高</v>
          </cell>
          <cell r="M69">
            <v>2</v>
          </cell>
          <cell r="N69" t="str">
            <v>+3.3</v>
          </cell>
        </row>
        <row r="70">
          <cell r="C70" t="str">
            <v>高校女子走幅跳15</v>
          </cell>
          <cell r="D70" t="str">
            <v>高体連新人</v>
          </cell>
          <cell r="E70" t="str">
            <v>網走</v>
          </cell>
          <cell r="F70" t="str">
            <v>高校</v>
          </cell>
          <cell r="G70" t="str">
            <v>女子</v>
          </cell>
          <cell r="H70" t="str">
            <v>走幅跳</v>
          </cell>
          <cell r="I70" t="str">
            <v>大江美聡</v>
          </cell>
          <cell r="J70">
            <v>4.2300000000000004</v>
          </cell>
          <cell r="K70" t="str">
            <v>決</v>
          </cell>
          <cell r="L70" t="str">
            <v>北見北斗高</v>
          </cell>
          <cell r="M70">
            <v>1</v>
          </cell>
          <cell r="N70" t="str">
            <v>+1.9</v>
          </cell>
        </row>
        <row r="71">
          <cell r="C71" t="str">
            <v>高校女子走幅跳16</v>
          </cell>
          <cell r="D71" t="str">
            <v>オホーツク秋季</v>
          </cell>
          <cell r="E71" t="str">
            <v>網走</v>
          </cell>
          <cell r="F71" t="str">
            <v>高校</v>
          </cell>
          <cell r="G71" t="str">
            <v>女子</v>
          </cell>
          <cell r="H71" t="str">
            <v>走幅跳</v>
          </cell>
          <cell r="I71" t="str">
            <v>松本颯樹</v>
          </cell>
          <cell r="J71">
            <v>4.22</v>
          </cell>
          <cell r="K71" t="str">
            <v>決</v>
          </cell>
          <cell r="L71" t="str">
            <v>美幌高</v>
          </cell>
          <cell r="M71">
            <v>1</v>
          </cell>
          <cell r="N71" t="str">
            <v>-0.9</v>
          </cell>
        </row>
        <row r="72">
          <cell r="C72" t="str">
            <v>高校女子走幅跳17</v>
          </cell>
          <cell r="D72" t="str">
            <v>高体連新人</v>
          </cell>
          <cell r="E72" t="str">
            <v>網走</v>
          </cell>
          <cell r="F72" t="str">
            <v>高校</v>
          </cell>
          <cell r="G72" t="str">
            <v>女子</v>
          </cell>
          <cell r="H72" t="str">
            <v>走幅跳</v>
          </cell>
          <cell r="I72" t="str">
            <v>天間有紀</v>
          </cell>
          <cell r="J72">
            <v>4.1100000000000003</v>
          </cell>
          <cell r="K72" t="str">
            <v>決</v>
          </cell>
          <cell r="L72" t="str">
            <v>雄武高</v>
          </cell>
          <cell r="M72">
            <v>1</v>
          </cell>
          <cell r="N72" t="str">
            <v>+0.7</v>
          </cell>
        </row>
        <row r="73">
          <cell r="C73" t="str">
            <v>高校女子走幅跳18</v>
          </cell>
          <cell r="D73" t="str">
            <v>高体連新人</v>
          </cell>
          <cell r="E73" t="str">
            <v>網走</v>
          </cell>
          <cell r="F73" t="str">
            <v>高校</v>
          </cell>
          <cell r="G73" t="str">
            <v>女子</v>
          </cell>
          <cell r="H73" t="str">
            <v>走幅跳</v>
          </cell>
          <cell r="I73" t="str">
            <v>上本菜直世</v>
          </cell>
          <cell r="J73">
            <v>3.99</v>
          </cell>
          <cell r="K73" t="str">
            <v>決</v>
          </cell>
          <cell r="L73" t="str">
            <v>網走南ヶ丘高</v>
          </cell>
          <cell r="M73">
            <v>2</v>
          </cell>
          <cell r="N73" t="str">
            <v>+1.9</v>
          </cell>
        </row>
        <row r="74">
          <cell r="C74" t="str">
            <v>高校女子走幅跳19</v>
          </cell>
          <cell r="D74" t="str">
            <v>記録会第３戦</v>
          </cell>
          <cell r="E74" t="str">
            <v>網走</v>
          </cell>
          <cell r="F74" t="str">
            <v>高校</v>
          </cell>
          <cell r="G74" t="str">
            <v>女子</v>
          </cell>
          <cell r="H74" t="str">
            <v>走幅跳</v>
          </cell>
          <cell r="I74" t="str">
            <v>松原佑佳</v>
          </cell>
          <cell r="J74">
            <v>3.97</v>
          </cell>
          <cell r="K74" t="str">
            <v>決</v>
          </cell>
          <cell r="L74" t="str">
            <v>北見北斗高</v>
          </cell>
          <cell r="M74">
            <v>2</v>
          </cell>
          <cell r="N74" t="str">
            <v>+1.9</v>
          </cell>
        </row>
        <row r="75">
          <cell r="C75" t="str">
            <v>高校女子走幅跳20</v>
          </cell>
          <cell r="D75" t="str">
            <v>高体連新人</v>
          </cell>
          <cell r="E75" t="str">
            <v>網走</v>
          </cell>
          <cell r="F75" t="str">
            <v>高校</v>
          </cell>
          <cell r="G75" t="str">
            <v>女子</v>
          </cell>
          <cell r="H75" t="str">
            <v>走幅跳</v>
          </cell>
          <cell r="I75" t="str">
            <v>尾崎京子</v>
          </cell>
          <cell r="J75">
            <v>3.94</v>
          </cell>
          <cell r="K75" t="str">
            <v>決</v>
          </cell>
          <cell r="L75" t="str">
            <v>遠軽高</v>
          </cell>
          <cell r="M75">
            <v>1</v>
          </cell>
          <cell r="N75" t="str">
            <v>+2.6</v>
          </cell>
        </row>
        <row r="76">
          <cell r="C76" t="str">
            <v>高校女子走幅跳21</v>
          </cell>
          <cell r="D76" t="str">
            <v>記録会第３戦</v>
          </cell>
          <cell r="E76" t="str">
            <v>網走</v>
          </cell>
          <cell r="F76" t="str">
            <v>高校</v>
          </cell>
          <cell r="G76" t="str">
            <v>女子</v>
          </cell>
          <cell r="H76" t="str">
            <v>走幅跳</v>
          </cell>
          <cell r="I76" t="str">
            <v>柴門美優</v>
          </cell>
          <cell r="J76">
            <v>3.93</v>
          </cell>
          <cell r="K76" t="str">
            <v>決</v>
          </cell>
          <cell r="L76" t="str">
            <v>滝上高</v>
          </cell>
          <cell r="M76">
            <v>2</v>
          </cell>
          <cell r="N76" t="str">
            <v>+1.4</v>
          </cell>
        </row>
        <row r="77">
          <cell r="C77" t="str">
            <v>高校女子走幅跳22</v>
          </cell>
          <cell r="D77" t="str">
            <v>記録会第３戦</v>
          </cell>
          <cell r="E77" t="str">
            <v>網走</v>
          </cell>
          <cell r="F77" t="str">
            <v>高校</v>
          </cell>
          <cell r="G77" t="str">
            <v>女子</v>
          </cell>
          <cell r="H77" t="str">
            <v>走幅跳</v>
          </cell>
          <cell r="I77" t="str">
            <v>佐藤凪紗</v>
          </cell>
          <cell r="J77">
            <v>3.9</v>
          </cell>
          <cell r="K77" t="str">
            <v>決</v>
          </cell>
          <cell r="L77" t="str">
            <v>北見柏陽高</v>
          </cell>
          <cell r="M77">
            <v>1</v>
          </cell>
          <cell r="N77" t="str">
            <v>+1.2</v>
          </cell>
        </row>
        <row r="78">
          <cell r="C78" t="str">
            <v>高校女子走幅跳23</v>
          </cell>
          <cell r="D78" t="str">
            <v>オホーツク選手権</v>
          </cell>
          <cell r="E78" t="str">
            <v>北見</v>
          </cell>
          <cell r="F78" t="str">
            <v>高校</v>
          </cell>
          <cell r="G78" t="str">
            <v>女子</v>
          </cell>
          <cell r="H78" t="str">
            <v>走幅跳</v>
          </cell>
          <cell r="I78" t="str">
            <v>川谷静香</v>
          </cell>
          <cell r="J78">
            <v>3.82</v>
          </cell>
          <cell r="K78" t="str">
            <v>決</v>
          </cell>
          <cell r="L78" t="str">
            <v>興部高</v>
          </cell>
          <cell r="M78">
            <v>3</v>
          </cell>
          <cell r="N78" t="str">
            <v>+0.3</v>
          </cell>
        </row>
        <row r="79">
          <cell r="C79" t="str">
            <v>高校女子走幅跳24</v>
          </cell>
          <cell r="D79" t="str">
            <v>高体連支部</v>
          </cell>
          <cell r="E79" t="str">
            <v>北見</v>
          </cell>
          <cell r="F79" t="str">
            <v>高校</v>
          </cell>
          <cell r="G79" t="str">
            <v>女子</v>
          </cell>
          <cell r="H79" t="str">
            <v>走幅跳</v>
          </cell>
          <cell r="I79" t="str">
            <v>佐藤未来</v>
          </cell>
          <cell r="J79">
            <v>3.78</v>
          </cell>
          <cell r="K79" t="str">
            <v>決</v>
          </cell>
          <cell r="L79" t="str">
            <v>北見藤女子高</v>
          </cell>
          <cell r="M79">
            <v>2</v>
          </cell>
          <cell r="N79" t="str">
            <v>+2.1</v>
          </cell>
        </row>
        <row r="80">
          <cell r="C80" t="str">
            <v>高校女子走幅跳25</v>
          </cell>
          <cell r="D80" t="str">
            <v>高体連新人</v>
          </cell>
          <cell r="E80" t="str">
            <v>網走</v>
          </cell>
          <cell r="F80" t="str">
            <v>高校</v>
          </cell>
          <cell r="G80" t="str">
            <v>女子</v>
          </cell>
          <cell r="H80" t="str">
            <v>走幅跳</v>
          </cell>
          <cell r="I80" t="str">
            <v>表田志穗</v>
          </cell>
          <cell r="J80">
            <v>3.76</v>
          </cell>
          <cell r="K80" t="str">
            <v>決</v>
          </cell>
          <cell r="L80" t="str">
            <v>興部高</v>
          </cell>
          <cell r="M80">
            <v>1</v>
          </cell>
          <cell r="N80" t="str">
            <v>+1.8</v>
          </cell>
        </row>
        <row r="81">
          <cell r="C81" t="str">
            <v>高校女子走幅跳26</v>
          </cell>
          <cell r="D81" t="str">
            <v>高体連支部</v>
          </cell>
          <cell r="E81" t="str">
            <v>北見</v>
          </cell>
          <cell r="F81" t="str">
            <v>高校</v>
          </cell>
          <cell r="G81" t="str">
            <v>女子</v>
          </cell>
          <cell r="H81" t="str">
            <v>走幅跳</v>
          </cell>
          <cell r="I81" t="str">
            <v>矢萩彩乃</v>
          </cell>
          <cell r="J81">
            <v>3.75</v>
          </cell>
          <cell r="K81" t="str">
            <v>決</v>
          </cell>
          <cell r="L81" t="str">
            <v>北見商業高</v>
          </cell>
          <cell r="M81">
            <v>2</v>
          </cell>
          <cell r="N81" t="str">
            <v>+1.1</v>
          </cell>
        </row>
        <row r="82">
          <cell r="C82" t="str">
            <v>高校女子走幅跳27</v>
          </cell>
          <cell r="D82" t="str">
            <v>オホーツク選手権</v>
          </cell>
          <cell r="E82" t="str">
            <v>北見</v>
          </cell>
          <cell r="F82" t="str">
            <v>高校</v>
          </cell>
          <cell r="G82" t="str">
            <v>女子</v>
          </cell>
          <cell r="H82" t="str">
            <v>走幅跳</v>
          </cell>
          <cell r="I82" t="str">
            <v>工藤結依</v>
          </cell>
          <cell r="J82">
            <v>3.7</v>
          </cell>
          <cell r="K82" t="str">
            <v>決</v>
          </cell>
          <cell r="L82" t="str">
            <v>北見藤女子高</v>
          </cell>
          <cell r="M82">
            <v>2</v>
          </cell>
          <cell r="N82" t="str">
            <v>+2.6</v>
          </cell>
        </row>
        <row r="83">
          <cell r="C83" t="str">
            <v>高校女子走幅跳28</v>
          </cell>
          <cell r="D83" t="str">
            <v>高体連支部</v>
          </cell>
          <cell r="E83" t="str">
            <v>北見</v>
          </cell>
          <cell r="F83" t="str">
            <v>高校</v>
          </cell>
          <cell r="G83" t="str">
            <v>女子</v>
          </cell>
          <cell r="H83" t="str">
            <v>走幅跳</v>
          </cell>
          <cell r="I83" t="str">
            <v>支倉麻美</v>
          </cell>
          <cell r="J83">
            <v>3.68</v>
          </cell>
          <cell r="K83" t="str">
            <v>決</v>
          </cell>
          <cell r="L83" t="str">
            <v>興部高</v>
          </cell>
          <cell r="M83">
            <v>3</v>
          </cell>
          <cell r="N83" t="str">
            <v>+2.2</v>
          </cell>
        </row>
        <row r="84">
          <cell r="C84" t="str">
            <v>高校女子走幅跳29</v>
          </cell>
          <cell r="D84" t="str">
            <v>記録会第１戦</v>
          </cell>
          <cell r="E84" t="str">
            <v>北見</v>
          </cell>
          <cell r="F84" t="str">
            <v>高校</v>
          </cell>
          <cell r="G84" t="str">
            <v>女子</v>
          </cell>
          <cell r="H84" t="str">
            <v>走幅跳</v>
          </cell>
          <cell r="I84" t="str">
            <v>菅原聖奈</v>
          </cell>
          <cell r="J84">
            <v>3.5</v>
          </cell>
          <cell r="K84" t="str">
            <v>決</v>
          </cell>
          <cell r="L84" t="str">
            <v>興部高</v>
          </cell>
          <cell r="M84">
            <v>1</v>
          </cell>
          <cell r="N84" t="str">
            <v>+2.2</v>
          </cell>
        </row>
        <row r="85">
          <cell r="C85" t="str">
            <v>高校女子走幅跳30</v>
          </cell>
          <cell r="D85" t="str">
            <v>高体連新人</v>
          </cell>
          <cell r="E85" t="str">
            <v>網走</v>
          </cell>
          <cell r="F85" t="str">
            <v>高校</v>
          </cell>
          <cell r="G85" t="str">
            <v>女子</v>
          </cell>
          <cell r="H85" t="str">
            <v>走幅跳</v>
          </cell>
          <cell r="I85" t="str">
            <v>岡崎愛海</v>
          </cell>
          <cell r="J85">
            <v>3.45</v>
          </cell>
          <cell r="K85" t="str">
            <v>決</v>
          </cell>
          <cell r="L85" t="str">
            <v>興部高</v>
          </cell>
          <cell r="M85">
            <v>1</v>
          </cell>
          <cell r="N85" t="str">
            <v>+0.7</v>
          </cell>
        </row>
        <row r="86">
          <cell r="C86" t="str">
            <v>高校女子走幅跳31</v>
          </cell>
          <cell r="D86" t="str">
            <v>高体連支部</v>
          </cell>
          <cell r="E86" t="str">
            <v>北見</v>
          </cell>
          <cell r="F86" t="str">
            <v>高校</v>
          </cell>
          <cell r="G86" t="str">
            <v>女子</v>
          </cell>
          <cell r="H86" t="str">
            <v>走幅跳</v>
          </cell>
          <cell r="I86" t="str">
            <v>髙橋舞有</v>
          </cell>
          <cell r="J86">
            <v>3.45</v>
          </cell>
          <cell r="K86" t="str">
            <v>決</v>
          </cell>
          <cell r="L86" t="str">
            <v>興部高</v>
          </cell>
          <cell r="M86">
            <v>3</v>
          </cell>
          <cell r="N86" t="str">
            <v>+2.0</v>
          </cell>
        </row>
        <row r="87">
          <cell r="C87" t="str">
            <v>高校女子走幅跳32</v>
          </cell>
          <cell r="D87" t="str">
            <v>高体連支部</v>
          </cell>
          <cell r="E87" t="str">
            <v>北見</v>
          </cell>
          <cell r="F87" t="str">
            <v>高校</v>
          </cell>
          <cell r="G87" t="str">
            <v>女子</v>
          </cell>
          <cell r="H87" t="str">
            <v>走幅跳</v>
          </cell>
          <cell r="I87" t="str">
            <v>笠間雪乃</v>
          </cell>
          <cell r="J87">
            <v>3.41</v>
          </cell>
          <cell r="K87" t="str">
            <v>決</v>
          </cell>
          <cell r="L87" t="str">
            <v>遠軽高</v>
          </cell>
          <cell r="M87">
            <v>1</v>
          </cell>
          <cell r="N87" t="str">
            <v>+1.1</v>
          </cell>
        </row>
        <row r="88">
          <cell r="C88" t="str">
            <v>高校女子走幅跳33</v>
          </cell>
          <cell r="D88" t="str">
            <v>高体連支部</v>
          </cell>
          <cell r="E88" t="str">
            <v>北見</v>
          </cell>
          <cell r="F88" t="str">
            <v>高校</v>
          </cell>
          <cell r="G88" t="str">
            <v>女子</v>
          </cell>
          <cell r="H88" t="str">
            <v>走幅跳</v>
          </cell>
          <cell r="I88" t="str">
            <v>郡山楓</v>
          </cell>
          <cell r="J88">
            <v>3.31</v>
          </cell>
          <cell r="K88" t="str">
            <v>決</v>
          </cell>
          <cell r="L88" t="str">
            <v>遠軽高</v>
          </cell>
          <cell r="M88">
            <v>1</v>
          </cell>
          <cell r="N88" t="str">
            <v>+1.7</v>
          </cell>
        </row>
        <row r="89">
          <cell r="C89" t="str">
            <v>高校女子砲丸投(4.000kg)1</v>
          </cell>
          <cell r="D89" t="str">
            <v>オホーツク選手権</v>
          </cell>
          <cell r="E89" t="str">
            <v>北見</v>
          </cell>
          <cell r="F89" t="str">
            <v>高校</v>
          </cell>
          <cell r="G89" t="str">
            <v>女子</v>
          </cell>
          <cell r="H89" t="str">
            <v>砲丸投(4.000kg)</v>
          </cell>
          <cell r="I89" t="str">
            <v>阿部冬彩</v>
          </cell>
          <cell r="J89">
            <v>12.21</v>
          </cell>
          <cell r="K89" t="str">
            <v>決</v>
          </cell>
          <cell r="L89" t="str">
            <v>遠軽高</v>
          </cell>
          <cell r="M89">
            <v>2</v>
          </cell>
          <cell r="N89" t="str">
            <v/>
          </cell>
        </row>
        <row r="90">
          <cell r="C90" t="str">
            <v>高校女子砲丸投(4.000kg)2</v>
          </cell>
          <cell r="D90" t="str">
            <v>オホーツク選手権</v>
          </cell>
          <cell r="E90" t="str">
            <v>北見</v>
          </cell>
          <cell r="F90" t="str">
            <v>高校</v>
          </cell>
          <cell r="G90" t="str">
            <v>女子</v>
          </cell>
          <cell r="H90" t="str">
            <v>砲丸投(4.000kg)</v>
          </cell>
          <cell r="I90" t="str">
            <v>高橋久瑠美</v>
          </cell>
          <cell r="J90">
            <v>10.65</v>
          </cell>
          <cell r="K90" t="str">
            <v>決</v>
          </cell>
          <cell r="L90" t="str">
            <v>北見工業高</v>
          </cell>
          <cell r="M90">
            <v>3</v>
          </cell>
          <cell r="N90" t="str">
            <v/>
          </cell>
        </row>
        <row r="91">
          <cell r="C91" t="str">
            <v>高校女子砲丸投(4.000kg)3</v>
          </cell>
          <cell r="D91" t="str">
            <v>高体連新人</v>
          </cell>
          <cell r="E91" t="str">
            <v>網走</v>
          </cell>
          <cell r="F91" t="str">
            <v>高校</v>
          </cell>
          <cell r="G91" t="str">
            <v>女子</v>
          </cell>
          <cell r="H91" t="str">
            <v>砲丸投(4.000kg)</v>
          </cell>
          <cell r="I91" t="str">
            <v>中村彩華</v>
          </cell>
          <cell r="J91">
            <v>10.34</v>
          </cell>
          <cell r="K91" t="str">
            <v>決</v>
          </cell>
          <cell r="L91" t="str">
            <v>常呂高</v>
          </cell>
          <cell r="M91">
            <v>2</v>
          </cell>
          <cell r="N91" t="str">
            <v/>
          </cell>
        </row>
        <row r="92">
          <cell r="C92" t="str">
            <v>高校女子砲丸投(4.000kg)4</v>
          </cell>
          <cell r="D92" t="str">
            <v>全道高校新人</v>
          </cell>
          <cell r="E92" t="str">
            <v>室蘭</v>
          </cell>
          <cell r="F92" t="str">
            <v>高校</v>
          </cell>
          <cell r="G92" t="str">
            <v>女子</v>
          </cell>
          <cell r="H92" t="str">
            <v>砲丸投(4.000kg)</v>
          </cell>
          <cell r="I92" t="str">
            <v>炭野桜</v>
          </cell>
          <cell r="J92">
            <v>10.23</v>
          </cell>
          <cell r="K92" t="str">
            <v>予</v>
          </cell>
          <cell r="L92" t="str">
            <v>美幌高</v>
          </cell>
          <cell r="M92">
            <v>2</v>
          </cell>
          <cell r="N92" t="str">
            <v/>
          </cell>
        </row>
        <row r="93">
          <cell r="C93" t="str">
            <v>高校女子砲丸投(4.000kg)5</v>
          </cell>
          <cell r="D93" t="str">
            <v>オホーツク選手権</v>
          </cell>
          <cell r="E93" t="str">
            <v>北見</v>
          </cell>
          <cell r="F93" t="str">
            <v>高校</v>
          </cell>
          <cell r="G93" t="str">
            <v>女子</v>
          </cell>
          <cell r="H93" t="str">
            <v>砲丸投(4.000kg)</v>
          </cell>
          <cell r="I93" t="str">
            <v>坂口夏菜子</v>
          </cell>
          <cell r="J93">
            <v>10.130000000000001</v>
          </cell>
          <cell r="K93" t="str">
            <v>決</v>
          </cell>
          <cell r="L93" t="str">
            <v>北見藤女子高</v>
          </cell>
          <cell r="M93">
            <v>3</v>
          </cell>
          <cell r="N93" t="str">
            <v/>
          </cell>
        </row>
        <row r="94">
          <cell r="C94" t="str">
            <v>高校女子砲丸投(4.000kg)6</v>
          </cell>
          <cell r="D94" t="str">
            <v>高体連支部</v>
          </cell>
          <cell r="E94" t="str">
            <v>北見</v>
          </cell>
          <cell r="F94" t="str">
            <v>高校</v>
          </cell>
          <cell r="G94" t="str">
            <v>女子</v>
          </cell>
          <cell r="H94" t="str">
            <v>砲丸投(4.000kg)</v>
          </cell>
          <cell r="I94" t="str">
            <v>古川聡美</v>
          </cell>
          <cell r="J94">
            <v>9.7899999999999991</v>
          </cell>
          <cell r="K94" t="str">
            <v>決</v>
          </cell>
          <cell r="L94" t="str">
            <v>雄武高</v>
          </cell>
          <cell r="M94">
            <v>3</v>
          </cell>
          <cell r="N94" t="str">
            <v/>
          </cell>
        </row>
        <row r="95">
          <cell r="C95" t="str">
            <v>高校女子砲丸投(4.000kg)7</v>
          </cell>
          <cell r="D95" t="str">
            <v>高体連新人</v>
          </cell>
          <cell r="E95" t="str">
            <v>網走</v>
          </cell>
          <cell r="F95" t="str">
            <v>高校</v>
          </cell>
          <cell r="G95" t="str">
            <v>女子</v>
          </cell>
          <cell r="H95" t="str">
            <v>砲丸投(4.000kg)</v>
          </cell>
          <cell r="I95" t="str">
            <v>平賀華奈</v>
          </cell>
          <cell r="J95">
            <v>9.6300000000000008</v>
          </cell>
          <cell r="K95" t="str">
            <v>決</v>
          </cell>
          <cell r="L95" t="str">
            <v>遠軽高</v>
          </cell>
          <cell r="M95">
            <v>1</v>
          </cell>
          <cell r="N95" t="str">
            <v/>
          </cell>
        </row>
        <row r="96">
          <cell r="C96" t="str">
            <v>高校女子砲丸投(4.000kg)8</v>
          </cell>
          <cell r="D96" t="str">
            <v>全道高校</v>
          </cell>
          <cell r="E96" t="str">
            <v>札幌</v>
          </cell>
          <cell r="F96" t="str">
            <v>高校</v>
          </cell>
          <cell r="G96" t="str">
            <v>女子</v>
          </cell>
          <cell r="H96" t="str">
            <v>砲丸投(4.000kg)</v>
          </cell>
          <cell r="I96" t="str">
            <v>石田天音</v>
          </cell>
          <cell r="J96">
            <v>8.6300000000000008</v>
          </cell>
          <cell r="K96" t="str">
            <v>予</v>
          </cell>
          <cell r="L96" t="str">
            <v>遠軽高</v>
          </cell>
          <cell r="M96">
            <v>2</v>
          </cell>
          <cell r="N96" t="str">
            <v/>
          </cell>
        </row>
        <row r="97">
          <cell r="C97" t="str">
            <v>高校女子砲丸投(4.000kg)9</v>
          </cell>
          <cell r="D97" t="str">
            <v>オホーツク選手権</v>
          </cell>
          <cell r="E97" t="str">
            <v>北見</v>
          </cell>
          <cell r="F97" t="str">
            <v>高校</v>
          </cell>
          <cell r="G97" t="str">
            <v>女子</v>
          </cell>
          <cell r="H97" t="str">
            <v>砲丸投(4.000kg)</v>
          </cell>
          <cell r="I97" t="str">
            <v>和田悠里</v>
          </cell>
          <cell r="J97">
            <v>8.48</v>
          </cell>
          <cell r="K97" t="str">
            <v>決</v>
          </cell>
          <cell r="L97" t="str">
            <v>北見北斗高</v>
          </cell>
          <cell r="M97">
            <v>3</v>
          </cell>
          <cell r="N97" t="str">
            <v/>
          </cell>
        </row>
        <row r="98">
          <cell r="C98" t="str">
            <v>高校女子砲丸投(4.000kg)10</v>
          </cell>
          <cell r="D98" t="str">
            <v>第４戦</v>
          </cell>
          <cell r="E98" t="str">
            <v>網走</v>
          </cell>
          <cell r="F98" t="str">
            <v>高校</v>
          </cell>
          <cell r="G98" t="str">
            <v>女子</v>
          </cell>
          <cell r="H98" t="str">
            <v>砲丸投(4.000kg)</v>
          </cell>
          <cell r="I98" t="str">
            <v>所胡桃未</v>
          </cell>
          <cell r="J98">
            <v>8.33</v>
          </cell>
          <cell r="K98" t="str">
            <v>決</v>
          </cell>
          <cell r="L98" t="str">
            <v>常呂高</v>
          </cell>
          <cell r="M98">
            <v>1</v>
          </cell>
          <cell r="N98" t="str">
            <v/>
          </cell>
        </row>
        <row r="99">
          <cell r="C99" t="str">
            <v>高校女子砲丸投(4.000kg)11</v>
          </cell>
          <cell r="D99" t="str">
            <v>記録会第２戦</v>
          </cell>
          <cell r="E99" t="str">
            <v>北見</v>
          </cell>
          <cell r="F99" t="str">
            <v>高校</v>
          </cell>
          <cell r="G99" t="str">
            <v>女子</v>
          </cell>
          <cell r="H99" t="str">
            <v>砲丸投(4.000kg)</v>
          </cell>
          <cell r="I99" t="str">
            <v>尾崎京子</v>
          </cell>
          <cell r="J99">
            <v>7.65</v>
          </cell>
          <cell r="K99" t="str">
            <v>決</v>
          </cell>
          <cell r="L99" t="str">
            <v>遠軽高</v>
          </cell>
          <cell r="M99">
            <v>1</v>
          </cell>
          <cell r="N99" t="str">
            <v/>
          </cell>
        </row>
        <row r="100">
          <cell r="C100" t="str">
            <v>高校女子砲丸投(4.000kg)12</v>
          </cell>
          <cell r="D100" t="str">
            <v>第４戦</v>
          </cell>
          <cell r="E100" t="str">
            <v>網走</v>
          </cell>
          <cell r="F100" t="str">
            <v>高校</v>
          </cell>
          <cell r="G100" t="str">
            <v>女子</v>
          </cell>
          <cell r="H100" t="str">
            <v>砲丸投(4.000kg)</v>
          </cell>
          <cell r="I100" t="str">
            <v>内藤成美</v>
          </cell>
          <cell r="J100">
            <v>7.06</v>
          </cell>
          <cell r="K100" t="str">
            <v>決</v>
          </cell>
          <cell r="L100" t="str">
            <v>常呂高</v>
          </cell>
          <cell r="M100">
            <v>1</v>
          </cell>
          <cell r="N100" t="str">
            <v/>
          </cell>
        </row>
        <row r="101">
          <cell r="C101" t="str">
            <v>高校女子砲丸投(4.000kg)13</v>
          </cell>
          <cell r="D101" t="str">
            <v>記録会第３戦</v>
          </cell>
          <cell r="E101" t="str">
            <v>網走</v>
          </cell>
          <cell r="F101" t="str">
            <v>高校</v>
          </cell>
          <cell r="G101" t="str">
            <v>女子</v>
          </cell>
          <cell r="H101" t="str">
            <v>砲丸投(4.000kg)</v>
          </cell>
          <cell r="I101" t="str">
            <v>佐々木愛香</v>
          </cell>
          <cell r="J101">
            <v>6.21</v>
          </cell>
          <cell r="K101" t="str">
            <v>決</v>
          </cell>
          <cell r="L101" t="str">
            <v>紋別高</v>
          </cell>
          <cell r="M101">
            <v>1</v>
          </cell>
          <cell r="N101" t="str">
            <v/>
          </cell>
        </row>
        <row r="102">
          <cell r="C102" t="str">
            <v>高校男子ハンマー投(6.000kg)1</v>
          </cell>
          <cell r="D102" t="str">
            <v>高体連支部</v>
          </cell>
          <cell r="E102" t="str">
            <v>北見</v>
          </cell>
          <cell r="F102" t="str">
            <v>高校</v>
          </cell>
          <cell r="G102" t="str">
            <v>男子</v>
          </cell>
          <cell r="H102" t="str">
            <v>ハンマー投(6.000kg)</v>
          </cell>
          <cell r="I102" t="str">
            <v>尾形凌</v>
          </cell>
          <cell r="J102">
            <v>48.38</v>
          </cell>
          <cell r="K102" t="str">
            <v>決</v>
          </cell>
          <cell r="L102" t="str">
            <v>遠軽高</v>
          </cell>
          <cell r="M102">
            <v>3</v>
          </cell>
          <cell r="N102" t="str">
            <v/>
          </cell>
        </row>
        <row r="103">
          <cell r="C103" t="str">
            <v>高校男子ハンマー投(6.000kg)2</v>
          </cell>
          <cell r="D103" t="str">
            <v>高体連支部</v>
          </cell>
          <cell r="E103" t="str">
            <v>北見</v>
          </cell>
          <cell r="F103" t="str">
            <v>高校</v>
          </cell>
          <cell r="G103" t="str">
            <v>男子</v>
          </cell>
          <cell r="H103" t="str">
            <v>ハンマー投(6.000kg)</v>
          </cell>
          <cell r="I103" t="str">
            <v>横石慎</v>
          </cell>
          <cell r="J103">
            <v>33.6</v>
          </cell>
          <cell r="K103" t="str">
            <v>決</v>
          </cell>
          <cell r="L103" t="str">
            <v>美幌高</v>
          </cell>
          <cell r="M103">
            <v>3</v>
          </cell>
          <cell r="N103" t="str">
            <v/>
          </cell>
        </row>
        <row r="104">
          <cell r="C104" t="str">
            <v>高校男子ハンマー投(6.000kg)3</v>
          </cell>
          <cell r="D104" t="str">
            <v>記録会第２戦</v>
          </cell>
          <cell r="E104" t="str">
            <v>北見</v>
          </cell>
          <cell r="F104" t="str">
            <v>高校</v>
          </cell>
          <cell r="G104" t="str">
            <v>男子</v>
          </cell>
          <cell r="H104" t="str">
            <v>ハンマー投(6.000kg)</v>
          </cell>
          <cell r="I104" t="str">
            <v>山地朝陽</v>
          </cell>
          <cell r="J104">
            <v>33.03</v>
          </cell>
          <cell r="K104" t="str">
            <v>決</v>
          </cell>
          <cell r="L104" t="str">
            <v>網走桂陽高</v>
          </cell>
          <cell r="M104">
            <v>2</v>
          </cell>
          <cell r="N104" t="str">
            <v/>
          </cell>
        </row>
        <row r="105">
          <cell r="C105" t="str">
            <v>高校男子ハンマー投(6.000kg)4</v>
          </cell>
          <cell r="D105" t="str">
            <v>高体連支部</v>
          </cell>
          <cell r="E105" t="str">
            <v>北見</v>
          </cell>
          <cell r="F105" t="str">
            <v>高校</v>
          </cell>
          <cell r="G105" t="str">
            <v>男子</v>
          </cell>
          <cell r="H105" t="str">
            <v>ハンマー投(6.000kg)</v>
          </cell>
          <cell r="I105" t="str">
            <v>村上綺来馬</v>
          </cell>
          <cell r="J105">
            <v>32.64</v>
          </cell>
          <cell r="K105" t="str">
            <v>決</v>
          </cell>
          <cell r="L105" t="str">
            <v>美幌高</v>
          </cell>
          <cell r="M105">
            <v>3</v>
          </cell>
          <cell r="N105" t="str">
            <v/>
          </cell>
        </row>
        <row r="106">
          <cell r="C106" t="str">
            <v>高校男子ハンマー投(6.000kg)5</v>
          </cell>
          <cell r="D106" t="str">
            <v>全道高校</v>
          </cell>
          <cell r="E106" t="str">
            <v>札幌</v>
          </cell>
          <cell r="F106" t="str">
            <v>高校</v>
          </cell>
          <cell r="G106" t="str">
            <v>男子</v>
          </cell>
          <cell r="H106" t="str">
            <v>ハンマー投(6.000kg)</v>
          </cell>
          <cell r="I106" t="str">
            <v>髙橋翼</v>
          </cell>
          <cell r="J106">
            <v>28.06</v>
          </cell>
          <cell r="K106" t="str">
            <v>予</v>
          </cell>
          <cell r="L106" t="str">
            <v>遠軽高</v>
          </cell>
          <cell r="M106">
            <v>3</v>
          </cell>
          <cell r="N106" t="str">
            <v/>
          </cell>
        </row>
        <row r="107">
          <cell r="C107" t="str">
            <v>高校男子ハンマー投(6.000kg)6</v>
          </cell>
          <cell r="D107" t="str">
            <v>記録会第２戦</v>
          </cell>
          <cell r="E107" t="str">
            <v>北見</v>
          </cell>
          <cell r="F107" t="str">
            <v>高校</v>
          </cell>
          <cell r="G107" t="str">
            <v>男子</v>
          </cell>
          <cell r="H107" t="str">
            <v>ハンマー投(6.000kg)</v>
          </cell>
          <cell r="I107" t="str">
            <v>鈴木雅詞</v>
          </cell>
          <cell r="J107">
            <v>26.98</v>
          </cell>
          <cell r="K107" t="str">
            <v>決</v>
          </cell>
          <cell r="L107" t="str">
            <v>遠軽高</v>
          </cell>
          <cell r="M107">
            <v>2</v>
          </cell>
          <cell r="N107" t="str">
            <v/>
          </cell>
        </row>
        <row r="108">
          <cell r="C108" t="str">
            <v>高校男子ハンマー投(6.000kg)7</v>
          </cell>
          <cell r="D108" t="str">
            <v>全道高校</v>
          </cell>
          <cell r="E108" t="str">
            <v>札幌</v>
          </cell>
          <cell r="F108" t="str">
            <v>高校</v>
          </cell>
          <cell r="G108" t="str">
            <v>男子</v>
          </cell>
          <cell r="H108" t="str">
            <v>ハンマー投(6.000kg)</v>
          </cell>
          <cell r="I108" t="str">
            <v>磯野拓実</v>
          </cell>
          <cell r="J108">
            <v>22.39</v>
          </cell>
          <cell r="K108" t="str">
            <v>予</v>
          </cell>
          <cell r="L108" t="str">
            <v>網走南ヶ丘高</v>
          </cell>
          <cell r="M108">
            <v>2</v>
          </cell>
          <cell r="N108" t="str">
            <v/>
          </cell>
        </row>
        <row r="109">
          <cell r="C109" t="str">
            <v>高校男子ハンマー投(6.000kg)8</v>
          </cell>
          <cell r="D109" t="str">
            <v>全道高校新人</v>
          </cell>
          <cell r="E109" t="str">
            <v>室蘭</v>
          </cell>
          <cell r="F109" t="str">
            <v>高校</v>
          </cell>
          <cell r="G109" t="str">
            <v>男子</v>
          </cell>
          <cell r="H109" t="str">
            <v>ハンマー投(6.000kg)</v>
          </cell>
          <cell r="I109" t="str">
            <v>木村大亮</v>
          </cell>
          <cell r="J109">
            <v>17.73</v>
          </cell>
          <cell r="K109" t="str">
            <v>予</v>
          </cell>
          <cell r="L109" t="str">
            <v>遠軽高</v>
          </cell>
          <cell r="M109">
            <v>1</v>
          </cell>
          <cell r="N109" t="str">
            <v/>
          </cell>
        </row>
        <row r="110">
          <cell r="C110" t="str">
            <v>高校男子ハンマー投(6.000kg)9</v>
          </cell>
          <cell r="D110" t="str">
            <v>高体連支部</v>
          </cell>
          <cell r="E110" t="str">
            <v>北見</v>
          </cell>
          <cell r="F110" t="str">
            <v>高校</v>
          </cell>
          <cell r="G110" t="str">
            <v>男子</v>
          </cell>
          <cell r="H110" t="str">
            <v>ハンマー投(6.000kg)</v>
          </cell>
          <cell r="I110" t="str">
            <v>松井暁生</v>
          </cell>
          <cell r="J110">
            <v>17.37</v>
          </cell>
          <cell r="K110" t="str">
            <v>決</v>
          </cell>
          <cell r="L110" t="str">
            <v>湧別高</v>
          </cell>
          <cell r="M110">
            <v>3</v>
          </cell>
          <cell r="N110" t="str">
            <v/>
          </cell>
        </row>
        <row r="111">
          <cell r="C111" t="str">
            <v>高校男子ハンマー投(6.000kg)10</v>
          </cell>
          <cell r="D111" t="str">
            <v>高体連支部</v>
          </cell>
          <cell r="E111" t="str">
            <v>北見</v>
          </cell>
          <cell r="F111" t="str">
            <v>高校</v>
          </cell>
          <cell r="G111" t="str">
            <v>男子</v>
          </cell>
          <cell r="H111" t="str">
            <v>ハンマー投(6.000kg)</v>
          </cell>
          <cell r="I111" t="str">
            <v>小黒祐太</v>
          </cell>
          <cell r="J111">
            <v>16.16</v>
          </cell>
          <cell r="K111" t="str">
            <v>決</v>
          </cell>
          <cell r="L111" t="str">
            <v>網走桂陽高</v>
          </cell>
          <cell r="M111">
            <v>3</v>
          </cell>
          <cell r="N111" t="str">
            <v/>
          </cell>
        </row>
        <row r="112">
          <cell r="C112" t="str">
            <v>高校男子ハンマー投(7.260kg)1</v>
          </cell>
          <cell r="D112" t="str">
            <v>オホーツク秋季</v>
          </cell>
          <cell r="E112" t="str">
            <v>網走</v>
          </cell>
          <cell r="F112" t="str">
            <v>高校</v>
          </cell>
          <cell r="G112" t="str">
            <v>男子</v>
          </cell>
          <cell r="H112" t="str">
            <v>ハンマー投(7.260kg)</v>
          </cell>
          <cell r="I112" t="str">
            <v>尾形凌</v>
          </cell>
          <cell r="J112">
            <v>38.78</v>
          </cell>
          <cell r="K112" t="str">
            <v>決</v>
          </cell>
          <cell r="L112" t="str">
            <v>遠軽高</v>
          </cell>
          <cell r="M112">
            <v>3</v>
          </cell>
          <cell r="N112" t="str">
            <v/>
          </cell>
        </row>
        <row r="113">
          <cell r="C113" t="str">
            <v>高校男子やり投(800g)1</v>
          </cell>
          <cell r="D113" t="str">
            <v>北海道選手権</v>
          </cell>
          <cell r="E113" t="str">
            <v>函館</v>
          </cell>
          <cell r="F113" t="str">
            <v>高校</v>
          </cell>
          <cell r="G113" t="str">
            <v>男子</v>
          </cell>
          <cell r="H113" t="str">
            <v>やり投(800g)</v>
          </cell>
          <cell r="I113" t="str">
            <v>脇坂強暉</v>
          </cell>
          <cell r="J113" t="str">
            <v>52.01</v>
          </cell>
          <cell r="K113" t="str">
            <v>決</v>
          </cell>
          <cell r="L113" t="str">
            <v>遠軽高</v>
          </cell>
          <cell r="M113">
            <v>3</v>
          </cell>
          <cell r="N113" t="str">
            <v/>
          </cell>
        </row>
        <row r="114">
          <cell r="C114" t="str">
            <v>高校男子やり投(800g)2</v>
          </cell>
          <cell r="D114" t="str">
            <v>高体連支部</v>
          </cell>
          <cell r="E114" t="str">
            <v>北見</v>
          </cell>
          <cell r="F114" t="str">
            <v>高校</v>
          </cell>
          <cell r="G114" t="str">
            <v>男子</v>
          </cell>
          <cell r="H114" t="str">
            <v>やり投(800g)</v>
          </cell>
          <cell r="I114" t="str">
            <v>小崎太陽</v>
          </cell>
          <cell r="J114">
            <v>52.58</v>
          </cell>
          <cell r="K114" t="str">
            <v>決</v>
          </cell>
          <cell r="L114" t="str">
            <v>美幌高</v>
          </cell>
          <cell r="M114">
            <v>3</v>
          </cell>
          <cell r="N114" t="str">
            <v/>
          </cell>
        </row>
        <row r="115">
          <cell r="C115" t="str">
            <v>高校男子やり投(800g)3</v>
          </cell>
          <cell r="D115" t="str">
            <v>高体連支部</v>
          </cell>
          <cell r="E115" t="str">
            <v>北見</v>
          </cell>
          <cell r="F115" t="str">
            <v>高校</v>
          </cell>
          <cell r="G115" t="str">
            <v>男子</v>
          </cell>
          <cell r="H115" t="str">
            <v>やり投(800g)</v>
          </cell>
          <cell r="I115" t="str">
            <v>尾形凌</v>
          </cell>
          <cell r="J115">
            <v>50.03</v>
          </cell>
          <cell r="K115" t="str">
            <v>決</v>
          </cell>
          <cell r="L115" t="str">
            <v>遠軽高</v>
          </cell>
          <cell r="M115">
            <v>3</v>
          </cell>
          <cell r="N115" t="str">
            <v/>
          </cell>
        </row>
        <row r="116">
          <cell r="C116" t="str">
            <v>高校男子やり投(800g)4</v>
          </cell>
          <cell r="D116" t="str">
            <v>全道高校</v>
          </cell>
          <cell r="E116" t="str">
            <v>札幌</v>
          </cell>
          <cell r="F116" t="str">
            <v>高校</v>
          </cell>
          <cell r="G116" t="str">
            <v>男子</v>
          </cell>
          <cell r="H116" t="str">
            <v>やり投(800g)</v>
          </cell>
          <cell r="I116" t="str">
            <v>木村貴浩</v>
          </cell>
          <cell r="J116">
            <v>48.03</v>
          </cell>
          <cell r="K116" t="str">
            <v>予</v>
          </cell>
          <cell r="L116" t="str">
            <v>美幌高</v>
          </cell>
          <cell r="M116">
            <v>3</v>
          </cell>
          <cell r="N116" t="str">
            <v/>
          </cell>
        </row>
        <row r="117">
          <cell r="C117" t="str">
            <v>高校男子やり投(800g)5</v>
          </cell>
          <cell r="D117" t="str">
            <v>全道高校</v>
          </cell>
          <cell r="E117" t="str">
            <v>札幌</v>
          </cell>
          <cell r="F117" t="str">
            <v>高校</v>
          </cell>
          <cell r="G117" t="str">
            <v>男子</v>
          </cell>
          <cell r="H117" t="str">
            <v>やり投(800g)</v>
          </cell>
          <cell r="I117" t="str">
            <v>星屋和輝</v>
          </cell>
          <cell r="J117">
            <v>46.54</v>
          </cell>
          <cell r="K117" t="str">
            <v>予</v>
          </cell>
          <cell r="L117" t="str">
            <v>北見柏陽高</v>
          </cell>
          <cell r="M117">
            <v>3</v>
          </cell>
          <cell r="N117" t="str">
            <v/>
          </cell>
        </row>
        <row r="118">
          <cell r="C118" t="str">
            <v>高校男子やり投(800g)6</v>
          </cell>
          <cell r="D118" t="str">
            <v>全道高校新人</v>
          </cell>
          <cell r="E118" t="str">
            <v>室蘭</v>
          </cell>
          <cell r="F118" t="str">
            <v>高校</v>
          </cell>
          <cell r="G118" t="str">
            <v>男子</v>
          </cell>
          <cell r="H118" t="str">
            <v>やり投(800g)</v>
          </cell>
          <cell r="I118" t="str">
            <v>大石千馬</v>
          </cell>
          <cell r="J118">
            <v>46.07</v>
          </cell>
          <cell r="K118" t="str">
            <v>予</v>
          </cell>
          <cell r="L118" t="str">
            <v>北見北斗中</v>
          </cell>
          <cell r="M118">
            <v>1</v>
          </cell>
          <cell r="N118" t="str">
            <v/>
          </cell>
        </row>
        <row r="119">
          <cell r="C119" t="str">
            <v>高校男子やり投(800g)7</v>
          </cell>
          <cell r="D119" t="str">
            <v>高体連新人</v>
          </cell>
          <cell r="E119" t="str">
            <v>網走</v>
          </cell>
          <cell r="F119" t="str">
            <v>高校</v>
          </cell>
          <cell r="G119" t="str">
            <v>男子</v>
          </cell>
          <cell r="H119" t="str">
            <v>やり投(800g)</v>
          </cell>
          <cell r="I119" t="str">
            <v>新村一虎</v>
          </cell>
          <cell r="J119">
            <v>45.34</v>
          </cell>
          <cell r="K119" t="str">
            <v>決</v>
          </cell>
          <cell r="L119" t="str">
            <v>網走南ヶ丘高</v>
          </cell>
          <cell r="M119">
            <v>2</v>
          </cell>
          <cell r="N119" t="str">
            <v/>
          </cell>
        </row>
        <row r="120">
          <cell r="C120" t="str">
            <v>高校男子やり投(800g)8</v>
          </cell>
          <cell r="D120" t="str">
            <v>オホーツク秋季</v>
          </cell>
          <cell r="E120" t="str">
            <v>網走</v>
          </cell>
          <cell r="F120" t="str">
            <v>高校</v>
          </cell>
          <cell r="G120" t="str">
            <v>男子</v>
          </cell>
          <cell r="H120" t="str">
            <v>やり投(800g)</v>
          </cell>
          <cell r="I120" t="str">
            <v>片川志遠</v>
          </cell>
          <cell r="J120">
            <v>45.26</v>
          </cell>
          <cell r="K120" t="str">
            <v>決</v>
          </cell>
          <cell r="L120" t="str">
            <v>雄武高</v>
          </cell>
          <cell r="M120">
            <v>1</v>
          </cell>
          <cell r="N120" t="str">
            <v/>
          </cell>
        </row>
        <row r="121">
          <cell r="C121" t="str">
            <v>高校男子やり投(800g)9</v>
          </cell>
          <cell r="D121" t="str">
            <v>高体連支部</v>
          </cell>
          <cell r="E121" t="str">
            <v>北見</v>
          </cell>
          <cell r="F121" t="str">
            <v>高校</v>
          </cell>
          <cell r="G121" t="str">
            <v>男子</v>
          </cell>
          <cell r="H121" t="str">
            <v>やり投(800g)</v>
          </cell>
          <cell r="I121" t="str">
            <v>大井貴史</v>
          </cell>
          <cell r="J121">
            <v>45.12</v>
          </cell>
          <cell r="K121" t="str">
            <v>決</v>
          </cell>
          <cell r="L121" t="str">
            <v>北見柏陽高</v>
          </cell>
          <cell r="M121">
            <v>2</v>
          </cell>
          <cell r="N121" t="str">
            <v/>
          </cell>
        </row>
        <row r="122">
          <cell r="C122" t="str">
            <v>高校男子やり投(800g)10</v>
          </cell>
          <cell r="D122" t="str">
            <v>オホーツク秋季</v>
          </cell>
          <cell r="E122" t="str">
            <v>網走</v>
          </cell>
          <cell r="F122" t="str">
            <v>高校</v>
          </cell>
          <cell r="G122" t="str">
            <v>男子</v>
          </cell>
          <cell r="H122" t="str">
            <v>やり投(800g)</v>
          </cell>
          <cell r="I122" t="str">
            <v>川本光郁</v>
          </cell>
          <cell r="J122">
            <v>44.45</v>
          </cell>
          <cell r="K122" t="str">
            <v>決</v>
          </cell>
          <cell r="L122" t="str">
            <v>北見柏陽高</v>
          </cell>
          <cell r="M122">
            <v>2</v>
          </cell>
          <cell r="N122" t="str">
            <v/>
          </cell>
        </row>
        <row r="123">
          <cell r="C123" t="str">
            <v>高校男子やり投(800g)11</v>
          </cell>
          <cell r="D123" t="str">
            <v>高体連新人</v>
          </cell>
          <cell r="E123" t="str">
            <v>網走</v>
          </cell>
          <cell r="F123" t="str">
            <v>高校</v>
          </cell>
          <cell r="G123" t="str">
            <v>男子</v>
          </cell>
          <cell r="H123" t="str">
            <v>やり投(800g)</v>
          </cell>
          <cell r="I123" t="str">
            <v>古崎竜也</v>
          </cell>
          <cell r="J123">
            <v>41.43</v>
          </cell>
          <cell r="K123" t="str">
            <v>決</v>
          </cell>
          <cell r="L123" t="str">
            <v>網走桂陽高</v>
          </cell>
          <cell r="M123">
            <v>2</v>
          </cell>
          <cell r="N123" t="str">
            <v/>
          </cell>
        </row>
        <row r="124">
          <cell r="C124" t="str">
            <v>高校男子やり投(800g)12</v>
          </cell>
          <cell r="D124" t="str">
            <v>高体連支部</v>
          </cell>
          <cell r="E124" t="str">
            <v>北見</v>
          </cell>
          <cell r="F124" t="str">
            <v>高校</v>
          </cell>
          <cell r="G124" t="str">
            <v>男子</v>
          </cell>
          <cell r="H124" t="str">
            <v>やり投(800g)</v>
          </cell>
          <cell r="I124" t="str">
            <v>前中駿伸</v>
          </cell>
          <cell r="J124">
            <v>40.15</v>
          </cell>
          <cell r="K124" t="str">
            <v>決</v>
          </cell>
          <cell r="L124" t="str">
            <v>網走南ヶ丘高</v>
          </cell>
          <cell r="M124">
            <v>3</v>
          </cell>
          <cell r="N124" t="str">
            <v/>
          </cell>
        </row>
        <row r="125">
          <cell r="C125" t="str">
            <v>高校男子やり投(800g)13</v>
          </cell>
          <cell r="D125" t="str">
            <v>高体連新人</v>
          </cell>
          <cell r="E125" t="str">
            <v>網走</v>
          </cell>
          <cell r="F125" t="str">
            <v>高校</v>
          </cell>
          <cell r="G125" t="str">
            <v>男子</v>
          </cell>
          <cell r="H125" t="str">
            <v>やり投(800g)</v>
          </cell>
          <cell r="I125" t="str">
            <v>新出拓海</v>
          </cell>
          <cell r="J125">
            <v>37.57</v>
          </cell>
          <cell r="K125" t="str">
            <v>決</v>
          </cell>
          <cell r="L125" t="str">
            <v>遠軽高</v>
          </cell>
          <cell r="M125">
            <v>2</v>
          </cell>
          <cell r="N125" t="str">
            <v/>
          </cell>
        </row>
        <row r="126">
          <cell r="C126" t="str">
            <v>高校男子やり投(800g)14</v>
          </cell>
          <cell r="D126" t="str">
            <v>オホーツク選手権</v>
          </cell>
          <cell r="E126" t="str">
            <v>北見</v>
          </cell>
          <cell r="F126" t="str">
            <v>高校</v>
          </cell>
          <cell r="G126" t="str">
            <v>男子</v>
          </cell>
          <cell r="H126" t="str">
            <v>やり投(800g)</v>
          </cell>
          <cell r="I126" t="str">
            <v>鈴木太地</v>
          </cell>
          <cell r="J126">
            <v>37.25</v>
          </cell>
          <cell r="K126" t="str">
            <v>決</v>
          </cell>
          <cell r="L126" t="str">
            <v>女満別高</v>
          </cell>
          <cell r="M126">
            <v>3</v>
          </cell>
          <cell r="N126" t="str">
            <v/>
          </cell>
        </row>
        <row r="127">
          <cell r="C127" t="str">
            <v>高校男子やり投(800g)15</v>
          </cell>
          <cell r="D127" t="str">
            <v>オホーツク選手権</v>
          </cell>
          <cell r="E127" t="str">
            <v>北見</v>
          </cell>
          <cell r="F127" t="str">
            <v>高校</v>
          </cell>
          <cell r="G127" t="str">
            <v>男子</v>
          </cell>
          <cell r="H127" t="str">
            <v>やり投(800g)</v>
          </cell>
          <cell r="I127" t="str">
            <v>岩浪晃久</v>
          </cell>
          <cell r="J127">
            <v>36.29</v>
          </cell>
          <cell r="K127" t="str">
            <v>決</v>
          </cell>
          <cell r="L127" t="str">
            <v>北見緑陵高</v>
          </cell>
          <cell r="M127">
            <v>2</v>
          </cell>
          <cell r="N127" t="str">
            <v/>
          </cell>
        </row>
        <row r="128">
          <cell r="C128" t="str">
            <v>高校男子やり投(800g)16</v>
          </cell>
          <cell r="D128" t="str">
            <v>記録会第３戦</v>
          </cell>
          <cell r="E128" t="str">
            <v>網走</v>
          </cell>
          <cell r="F128" t="str">
            <v>高校</v>
          </cell>
          <cell r="G128" t="str">
            <v>男子</v>
          </cell>
          <cell r="H128" t="str">
            <v>やり投(800g)</v>
          </cell>
          <cell r="I128" t="str">
            <v>池田海人</v>
          </cell>
          <cell r="J128">
            <v>36.29</v>
          </cell>
          <cell r="K128" t="str">
            <v>決</v>
          </cell>
          <cell r="L128" t="str">
            <v>網走桂陽高</v>
          </cell>
          <cell r="M128">
            <v>3</v>
          </cell>
          <cell r="N128" t="str">
            <v/>
          </cell>
        </row>
        <row r="129">
          <cell r="C129" t="str">
            <v>高校男子やり投(800g)17</v>
          </cell>
          <cell r="D129" t="str">
            <v>記録会第１戦</v>
          </cell>
          <cell r="E129" t="str">
            <v>北見</v>
          </cell>
          <cell r="F129" t="str">
            <v>高校</v>
          </cell>
          <cell r="G129" t="str">
            <v>男子</v>
          </cell>
          <cell r="H129" t="str">
            <v>やり投(800g)</v>
          </cell>
          <cell r="I129" t="str">
            <v>川口優真</v>
          </cell>
          <cell r="J129">
            <v>36.15</v>
          </cell>
          <cell r="K129" t="str">
            <v>決</v>
          </cell>
          <cell r="L129" t="str">
            <v>北見商業高</v>
          </cell>
          <cell r="M129">
            <v>2</v>
          </cell>
          <cell r="N129" t="str">
            <v/>
          </cell>
        </row>
        <row r="130">
          <cell r="C130" t="str">
            <v>高校男子やり投(800g)18</v>
          </cell>
          <cell r="D130" t="str">
            <v>記録会第２戦</v>
          </cell>
          <cell r="E130" t="str">
            <v>北見</v>
          </cell>
          <cell r="F130" t="str">
            <v>高校</v>
          </cell>
          <cell r="G130" t="str">
            <v>男子</v>
          </cell>
          <cell r="H130" t="str">
            <v>やり投(800g)</v>
          </cell>
          <cell r="I130" t="str">
            <v>山下海都</v>
          </cell>
          <cell r="J130">
            <v>35.409999999999997</v>
          </cell>
          <cell r="K130" t="str">
            <v>決</v>
          </cell>
          <cell r="L130" t="str">
            <v>湧別高</v>
          </cell>
          <cell r="M130">
            <v>2</v>
          </cell>
          <cell r="N130" t="str">
            <v/>
          </cell>
        </row>
        <row r="131">
          <cell r="C131" t="str">
            <v>高校男子やり投(800g)19</v>
          </cell>
          <cell r="D131" t="str">
            <v>記録会第１戦</v>
          </cell>
          <cell r="E131" t="str">
            <v>北見</v>
          </cell>
          <cell r="F131" t="str">
            <v>高校</v>
          </cell>
          <cell r="G131" t="str">
            <v>男子</v>
          </cell>
          <cell r="H131" t="str">
            <v>やり投(800g)</v>
          </cell>
          <cell r="I131" t="str">
            <v>佐藤功坪</v>
          </cell>
          <cell r="J131">
            <v>35.020000000000003</v>
          </cell>
          <cell r="K131" t="str">
            <v>決</v>
          </cell>
          <cell r="L131" t="str">
            <v>北見北斗高</v>
          </cell>
          <cell r="M131">
            <v>3</v>
          </cell>
          <cell r="N131" t="str">
            <v/>
          </cell>
        </row>
        <row r="132">
          <cell r="C132" t="str">
            <v>高校男子やり投(800g)20</v>
          </cell>
          <cell r="D132" t="str">
            <v>高体連支部</v>
          </cell>
          <cell r="E132" t="str">
            <v>北見</v>
          </cell>
          <cell r="F132" t="str">
            <v>高校</v>
          </cell>
          <cell r="G132" t="str">
            <v>男子</v>
          </cell>
          <cell r="H132" t="str">
            <v>やり投(800g)</v>
          </cell>
          <cell r="I132" t="str">
            <v>影山正倫</v>
          </cell>
          <cell r="J132">
            <v>33.68</v>
          </cell>
          <cell r="K132" t="str">
            <v>決</v>
          </cell>
          <cell r="L132" t="str">
            <v>北見緑陵高</v>
          </cell>
          <cell r="M132">
            <v>2</v>
          </cell>
          <cell r="N132" t="str">
            <v/>
          </cell>
        </row>
        <row r="133">
          <cell r="C133" t="str">
            <v>高校男子やり投(800g)21</v>
          </cell>
          <cell r="D133" t="str">
            <v>第４戦</v>
          </cell>
          <cell r="E133" t="str">
            <v>網走</v>
          </cell>
          <cell r="F133" t="str">
            <v>高校</v>
          </cell>
          <cell r="G133" t="str">
            <v>男子</v>
          </cell>
          <cell r="H133" t="str">
            <v>やり投(800g)</v>
          </cell>
          <cell r="I133" t="str">
            <v>斉藤誠也</v>
          </cell>
          <cell r="J133">
            <v>33.08</v>
          </cell>
          <cell r="K133" t="str">
            <v>決</v>
          </cell>
          <cell r="L133" t="str">
            <v>紋別高</v>
          </cell>
          <cell r="M133">
            <v>2</v>
          </cell>
          <cell r="N133" t="str">
            <v/>
          </cell>
        </row>
        <row r="134">
          <cell r="C134" t="str">
            <v>高校男子やり投(800g)22</v>
          </cell>
          <cell r="D134" t="str">
            <v>記録会第１戦</v>
          </cell>
          <cell r="E134" t="str">
            <v>北見</v>
          </cell>
          <cell r="F134" t="str">
            <v>高校</v>
          </cell>
          <cell r="G134" t="str">
            <v>男子</v>
          </cell>
          <cell r="H134" t="str">
            <v>やり投(800g)</v>
          </cell>
          <cell r="I134" t="str">
            <v>菅生将希</v>
          </cell>
          <cell r="J134">
            <v>32.78</v>
          </cell>
          <cell r="K134" t="str">
            <v>決</v>
          </cell>
          <cell r="L134" t="str">
            <v>興部高</v>
          </cell>
          <cell r="M134">
            <v>2</v>
          </cell>
          <cell r="N134" t="str">
            <v/>
          </cell>
        </row>
        <row r="135">
          <cell r="C135" t="str">
            <v>高校男子やり投(800g)23</v>
          </cell>
          <cell r="D135" t="str">
            <v>高体連支部</v>
          </cell>
          <cell r="E135" t="str">
            <v>北見</v>
          </cell>
          <cell r="F135" t="str">
            <v>高校</v>
          </cell>
          <cell r="G135" t="str">
            <v>男子</v>
          </cell>
          <cell r="H135" t="str">
            <v>やり投(800g)</v>
          </cell>
          <cell r="I135" t="str">
            <v>田原友貴</v>
          </cell>
          <cell r="J135">
            <v>30.04</v>
          </cell>
          <cell r="K135" t="str">
            <v>決</v>
          </cell>
          <cell r="L135" t="str">
            <v>雄武高</v>
          </cell>
          <cell r="M135">
            <v>1</v>
          </cell>
          <cell r="N135" t="str">
            <v/>
          </cell>
        </row>
        <row r="136">
          <cell r="C136" t="str">
            <v>高校男子やり投(800g)24</v>
          </cell>
          <cell r="D136" t="str">
            <v>オホーツク秋季</v>
          </cell>
          <cell r="E136" t="str">
            <v>網走</v>
          </cell>
          <cell r="F136" t="str">
            <v>高校</v>
          </cell>
          <cell r="G136" t="str">
            <v>男子</v>
          </cell>
          <cell r="H136" t="str">
            <v>やり投(800g)</v>
          </cell>
          <cell r="I136" t="str">
            <v>恩田昂平</v>
          </cell>
          <cell r="J136">
            <v>29.69</v>
          </cell>
          <cell r="K136" t="str">
            <v>決</v>
          </cell>
          <cell r="L136" t="str">
            <v>北見柏陽高</v>
          </cell>
          <cell r="M136">
            <v>1</v>
          </cell>
          <cell r="N136" t="str">
            <v/>
          </cell>
        </row>
        <row r="137">
          <cell r="C137" t="str">
            <v>高校男子やり投(800g)25</v>
          </cell>
          <cell r="D137" t="str">
            <v>記録会第２戦</v>
          </cell>
          <cell r="E137" t="str">
            <v>北見</v>
          </cell>
          <cell r="F137" t="str">
            <v>高校</v>
          </cell>
          <cell r="G137" t="str">
            <v>男子</v>
          </cell>
          <cell r="H137" t="str">
            <v>やり投(800g)</v>
          </cell>
          <cell r="I137" t="str">
            <v>宗像俊弥</v>
          </cell>
          <cell r="J137">
            <v>29.29</v>
          </cell>
          <cell r="K137" t="str">
            <v>決</v>
          </cell>
          <cell r="L137" t="str">
            <v>網走南ヶ丘高</v>
          </cell>
          <cell r="M137">
            <v>1</v>
          </cell>
          <cell r="N137" t="str">
            <v/>
          </cell>
        </row>
        <row r="138">
          <cell r="C138" t="str">
            <v>高校男子やり投(800g)26</v>
          </cell>
          <cell r="D138" t="str">
            <v>高体連支部</v>
          </cell>
          <cell r="E138" t="str">
            <v>北見</v>
          </cell>
          <cell r="F138" t="str">
            <v>高校</v>
          </cell>
          <cell r="G138" t="str">
            <v>男子</v>
          </cell>
          <cell r="H138" t="str">
            <v>やり投(800g)</v>
          </cell>
          <cell r="I138" t="str">
            <v>白田莉都</v>
          </cell>
          <cell r="J138">
            <v>27.87</v>
          </cell>
          <cell r="K138" t="str">
            <v>決</v>
          </cell>
          <cell r="L138" t="str">
            <v>遠軽高</v>
          </cell>
          <cell r="M138">
            <v>1</v>
          </cell>
          <cell r="N138" t="str">
            <v/>
          </cell>
        </row>
        <row r="139">
          <cell r="C139" t="str">
            <v>高校男子やり投(800g)27</v>
          </cell>
          <cell r="D139" t="str">
            <v>第４戦</v>
          </cell>
          <cell r="E139" t="str">
            <v>網走</v>
          </cell>
          <cell r="F139" t="str">
            <v>高校</v>
          </cell>
          <cell r="G139" t="str">
            <v>男子</v>
          </cell>
          <cell r="H139" t="str">
            <v>やり投(800g)</v>
          </cell>
          <cell r="I139" t="str">
            <v>遠藤創人</v>
          </cell>
          <cell r="J139">
            <v>21.73</v>
          </cell>
          <cell r="K139" t="str">
            <v>決</v>
          </cell>
          <cell r="L139" t="str">
            <v>紋別高</v>
          </cell>
          <cell r="M139">
            <v>2</v>
          </cell>
          <cell r="N139" t="str">
            <v/>
          </cell>
        </row>
        <row r="140">
          <cell r="C140" t="str">
            <v>高校男子やり投(800g)28</v>
          </cell>
          <cell r="D140" t="str">
            <v>記録会第２戦</v>
          </cell>
          <cell r="E140" t="str">
            <v>北見</v>
          </cell>
          <cell r="F140" t="str">
            <v>高校</v>
          </cell>
          <cell r="G140" t="str">
            <v>男子</v>
          </cell>
          <cell r="H140" t="str">
            <v>やり投(800g)</v>
          </cell>
          <cell r="I140" t="str">
            <v>関谷拳四郎</v>
          </cell>
          <cell r="J140">
            <v>21.65</v>
          </cell>
          <cell r="K140" t="str">
            <v>決</v>
          </cell>
          <cell r="L140" t="str">
            <v>網走桂陽高</v>
          </cell>
          <cell r="M140">
            <v>1</v>
          </cell>
          <cell r="N140" t="str">
            <v/>
          </cell>
        </row>
        <row r="141">
          <cell r="C141" t="str">
            <v>高校男子やり投(800g)29</v>
          </cell>
          <cell r="D141" t="str">
            <v>記録会第２戦</v>
          </cell>
          <cell r="E141" t="str">
            <v>北見</v>
          </cell>
          <cell r="F141" t="str">
            <v>高校</v>
          </cell>
          <cell r="G141" t="str">
            <v>男子</v>
          </cell>
          <cell r="H141" t="str">
            <v>やり投(800g)</v>
          </cell>
          <cell r="I141" t="str">
            <v>横山諒太</v>
          </cell>
          <cell r="J141">
            <v>21.31</v>
          </cell>
          <cell r="K141" t="str">
            <v>決</v>
          </cell>
          <cell r="L141" t="str">
            <v>網走桂陽高</v>
          </cell>
          <cell r="M141">
            <v>1</v>
          </cell>
          <cell r="N141" t="str">
            <v/>
          </cell>
        </row>
        <row r="142">
          <cell r="C142" t="str">
            <v>高校男子やり投(800g)30</v>
          </cell>
          <cell r="D142" t="str">
            <v>記録会第１戦</v>
          </cell>
          <cell r="E142" t="str">
            <v>北見</v>
          </cell>
          <cell r="F142" t="str">
            <v>高校</v>
          </cell>
          <cell r="G142" t="str">
            <v>男子</v>
          </cell>
          <cell r="H142" t="str">
            <v>やり投(800g)</v>
          </cell>
          <cell r="I142" t="str">
            <v>加藤圭祐</v>
          </cell>
          <cell r="J142">
            <v>21.08</v>
          </cell>
          <cell r="K142" t="str">
            <v>決</v>
          </cell>
          <cell r="L142" t="str">
            <v>北見北斗高</v>
          </cell>
          <cell r="M142">
            <v>3</v>
          </cell>
          <cell r="N142" t="str">
            <v/>
          </cell>
        </row>
        <row r="143">
          <cell r="C143" t="str">
            <v>高校男子やり投(800g)31</v>
          </cell>
          <cell r="D143" t="str">
            <v>オホーツク秋季</v>
          </cell>
          <cell r="E143" t="str">
            <v>網走</v>
          </cell>
          <cell r="F143" t="str">
            <v>高校</v>
          </cell>
          <cell r="G143" t="str">
            <v>男子</v>
          </cell>
          <cell r="H143" t="str">
            <v>やり投(800g)</v>
          </cell>
          <cell r="I143" t="str">
            <v>鎌田堅輔</v>
          </cell>
          <cell r="J143">
            <v>16.989999999999998</v>
          </cell>
          <cell r="K143" t="str">
            <v>決</v>
          </cell>
          <cell r="L143" t="str">
            <v>雄武高</v>
          </cell>
          <cell r="M143">
            <v>1</v>
          </cell>
          <cell r="N143" t="str">
            <v/>
          </cell>
        </row>
        <row r="144">
          <cell r="C144" t="str">
            <v>高校男子円盤投(1.750kg)1</v>
          </cell>
          <cell r="D144" t="str">
            <v>オホーツク選手権</v>
          </cell>
          <cell r="E144" t="str">
            <v>北見</v>
          </cell>
          <cell r="F144" t="str">
            <v>高校</v>
          </cell>
          <cell r="G144" t="str">
            <v>男子</v>
          </cell>
          <cell r="H144" t="str">
            <v>円盤投(1.750kg)</v>
          </cell>
          <cell r="I144" t="str">
            <v>村上綺来馬</v>
          </cell>
          <cell r="J144">
            <v>43.14</v>
          </cell>
          <cell r="K144" t="str">
            <v>決</v>
          </cell>
          <cell r="L144" t="str">
            <v>美幌高</v>
          </cell>
          <cell r="M144">
            <v>3</v>
          </cell>
          <cell r="N144" t="str">
            <v/>
          </cell>
        </row>
        <row r="145">
          <cell r="C145" t="str">
            <v>高校男子円盤投(1.750kg)2</v>
          </cell>
          <cell r="D145" t="str">
            <v>国体予選</v>
          </cell>
          <cell r="E145" t="str">
            <v>旭川</v>
          </cell>
          <cell r="F145" t="str">
            <v>高校</v>
          </cell>
          <cell r="G145" t="str">
            <v>男子</v>
          </cell>
          <cell r="H145" t="str">
            <v>円盤投(1.750kg)</v>
          </cell>
          <cell r="I145" t="str">
            <v>脇坂強暉</v>
          </cell>
          <cell r="J145">
            <v>41.14</v>
          </cell>
          <cell r="K145" t="str">
            <v>決</v>
          </cell>
          <cell r="L145" t="str">
            <v>遠軽高</v>
          </cell>
          <cell r="M145">
            <v>3</v>
          </cell>
          <cell r="N145" t="str">
            <v/>
          </cell>
        </row>
        <row r="146">
          <cell r="C146" t="str">
            <v>高校男子円盤投(1.750kg)3</v>
          </cell>
          <cell r="D146" t="str">
            <v>高体連支部</v>
          </cell>
          <cell r="E146" t="str">
            <v>北見</v>
          </cell>
          <cell r="F146" t="str">
            <v>高校</v>
          </cell>
          <cell r="G146" t="str">
            <v>男子</v>
          </cell>
          <cell r="H146" t="str">
            <v>円盤投(1.750kg)</v>
          </cell>
          <cell r="I146" t="str">
            <v>尾形凌</v>
          </cell>
          <cell r="J146">
            <v>34.49</v>
          </cell>
          <cell r="K146" t="str">
            <v>決</v>
          </cell>
          <cell r="L146" t="str">
            <v>遠軽高</v>
          </cell>
          <cell r="M146">
            <v>3</v>
          </cell>
          <cell r="N146" t="str">
            <v/>
          </cell>
        </row>
        <row r="147">
          <cell r="C147" t="str">
            <v>高校男子円盤投(1.750kg)4</v>
          </cell>
          <cell r="D147" t="str">
            <v>全道高校</v>
          </cell>
          <cell r="E147" t="str">
            <v>札幌</v>
          </cell>
          <cell r="F147" t="str">
            <v>高校</v>
          </cell>
          <cell r="G147" t="str">
            <v>男子</v>
          </cell>
          <cell r="H147" t="str">
            <v>円盤投(1.750kg)</v>
          </cell>
          <cell r="I147" t="str">
            <v>横石慎</v>
          </cell>
          <cell r="J147">
            <v>33.71</v>
          </cell>
          <cell r="K147" t="str">
            <v>予</v>
          </cell>
          <cell r="L147" t="str">
            <v>美幌高</v>
          </cell>
          <cell r="M147">
            <v>3</v>
          </cell>
          <cell r="N147" t="str">
            <v/>
          </cell>
        </row>
        <row r="148">
          <cell r="C148" t="str">
            <v>高校男子円盤投(1.750kg)5</v>
          </cell>
          <cell r="D148" t="str">
            <v>記録会第１戦</v>
          </cell>
          <cell r="E148" t="str">
            <v>北見</v>
          </cell>
          <cell r="F148" t="str">
            <v>高校</v>
          </cell>
          <cell r="G148" t="str">
            <v>男子</v>
          </cell>
          <cell r="H148" t="str">
            <v>円盤投(1.750kg)</v>
          </cell>
          <cell r="I148" t="str">
            <v>池田海人</v>
          </cell>
          <cell r="J148">
            <v>31.45</v>
          </cell>
          <cell r="K148" t="str">
            <v>決</v>
          </cell>
          <cell r="L148" t="str">
            <v>網走桂陽高</v>
          </cell>
          <cell r="M148">
            <v>3</v>
          </cell>
          <cell r="N148" t="str">
            <v/>
          </cell>
        </row>
        <row r="149">
          <cell r="C149" t="str">
            <v>高校男子円盤投(1.750kg)6</v>
          </cell>
          <cell r="D149" t="str">
            <v>高体連新人</v>
          </cell>
          <cell r="E149" t="str">
            <v>網走</v>
          </cell>
          <cell r="F149" t="str">
            <v>高校</v>
          </cell>
          <cell r="G149" t="str">
            <v>男子</v>
          </cell>
          <cell r="H149" t="str">
            <v>円盤投(1.750kg)</v>
          </cell>
          <cell r="I149" t="str">
            <v>山下海都</v>
          </cell>
          <cell r="J149">
            <v>30.69</v>
          </cell>
          <cell r="K149" t="str">
            <v>決</v>
          </cell>
          <cell r="L149" t="str">
            <v>湧別高</v>
          </cell>
          <cell r="M149">
            <v>2</v>
          </cell>
          <cell r="N149" t="str">
            <v/>
          </cell>
        </row>
        <row r="150">
          <cell r="C150" t="str">
            <v>高校男子円盤投(1.750kg)7</v>
          </cell>
          <cell r="D150" t="str">
            <v>高体連支部</v>
          </cell>
          <cell r="E150" t="str">
            <v>北見</v>
          </cell>
          <cell r="F150" t="str">
            <v>高校</v>
          </cell>
          <cell r="G150" t="str">
            <v>男子</v>
          </cell>
          <cell r="H150" t="str">
            <v>円盤投(1.750kg)</v>
          </cell>
          <cell r="I150" t="str">
            <v>小黒祐太</v>
          </cell>
          <cell r="J150">
            <v>30.19</v>
          </cell>
          <cell r="K150" t="str">
            <v>決</v>
          </cell>
          <cell r="L150" t="str">
            <v>網走桂陽高</v>
          </cell>
          <cell r="M150">
            <v>3</v>
          </cell>
          <cell r="N150" t="str">
            <v/>
          </cell>
        </row>
        <row r="151">
          <cell r="C151" t="str">
            <v>高校男子円盤投(1.750kg)8</v>
          </cell>
          <cell r="D151" t="str">
            <v>全道高校新人</v>
          </cell>
          <cell r="E151" t="str">
            <v>室蘭</v>
          </cell>
          <cell r="F151" t="str">
            <v>高校</v>
          </cell>
          <cell r="G151" t="str">
            <v>男子</v>
          </cell>
          <cell r="H151" t="str">
            <v>円盤投(1.750kg)</v>
          </cell>
          <cell r="I151" t="str">
            <v>田原友貴</v>
          </cell>
          <cell r="J151">
            <v>27.97</v>
          </cell>
          <cell r="K151" t="str">
            <v>予</v>
          </cell>
          <cell r="L151" t="str">
            <v>雄武高</v>
          </cell>
          <cell r="M151">
            <v>1</v>
          </cell>
          <cell r="N151" t="str">
            <v/>
          </cell>
        </row>
        <row r="152">
          <cell r="C152" t="str">
            <v>高校男子円盤投(1.750kg)9</v>
          </cell>
          <cell r="D152" t="str">
            <v>高体連支部</v>
          </cell>
          <cell r="E152" t="str">
            <v>北見</v>
          </cell>
          <cell r="F152" t="str">
            <v>高校</v>
          </cell>
          <cell r="G152" t="str">
            <v>男子</v>
          </cell>
          <cell r="H152" t="str">
            <v>円盤投(1.750kg)</v>
          </cell>
          <cell r="I152" t="str">
            <v>加藤圭祐</v>
          </cell>
          <cell r="J152">
            <v>24.9</v>
          </cell>
          <cell r="K152" t="str">
            <v>決</v>
          </cell>
          <cell r="L152" t="str">
            <v>北見北斗高</v>
          </cell>
          <cell r="M152">
            <v>3</v>
          </cell>
          <cell r="N152" t="str">
            <v/>
          </cell>
        </row>
        <row r="153">
          <cell r="C153" t="str">
            <v>高校男子円盤投(1.750kg)10</v>
          </cell>
          <cell r="D153" t="str">
            <v>オホーツク秋季</v>
          </cell>
          <cell r="E153" t="str">
            <v>網走</v>
          </cell>
          <cell r="F153" t="str">
            <v>高校</v>
          </cell>
          <cell r="G153" t="str">
            <v>男子</v>
          </cell>
          <cell r="H153" t="str">
            <v>円盤投(1.750kg)</v>
          </cell>
          <cell r="I153" t="str">
            <v>久保俊介</v>
          </cell>
          <cell r="J153">
            <v>24.87</v>
          </cell>
          <cell r="K153" t="str">
            <v>決</v>
          </cell>
          <cell r="L153" t="str">
            <v>北見柏陽高</v>
          </cell>
          <cell r="M153">
            <v>2</v>
          </cell>
          <cell r="N153" t="str">
            <v/>
          </cell>
        </row>
        <row r="154">
          <cell r="C154" t="str">
            <v>高校男子円盤投(1.750kg)11</v>
          </cell>
          <cell r="D154" t="str">
            <v>高体連支部</v>
          </cell>
          <cell r="E154" t="str">
            <v>北見</v>
          </cell>
          <cell r="F154" t="str">
            <v>高校</v>
          </cell>
          <cell r="G154" t="str">
            <v>男子</v>
          </cell>
          <cell r="H154" t="str">
            <v>円盤投(1.750kg)</v>
          </cell>
          <cell r="I154" t="str">
            <v>細川晴喜</v>
          </cell>
          <cell r="J154">
            <v>24.82</v>
          </cell>
          <cell r="K154" t="str">
            <v>決</v>
          </cell>
          <cell r="L154" t="str">
            <v>北見柏陽高</v>
          </cell>
          <cell r="M154">
            <v>3</v>
          </cell>
          <cell r="N154" t="str">
            <v/>
          </cell>
        </row>
        <row r="155">
          <cell r="C155" t="str">
            <v>高校男子円盤投(1.750kg)12</v>
          </cell>
          <cell r="D155" t="str">
            <v>オホーツク秋季</v>
          </cell>
          <cell r="E155" t="str">
            <v>網走</v>
          </cell>
          <cell r="F155" t="str">
            <v>高校</v>
          </cell>
          <cell r="G155" t="str">
            <v>男子</v>
          </cell>
          <cell r="H155" t="str">
            <v>円盤投(1.750kg)</v>
          </cell>
          <cell r="I155" t="str">
            <v>川本光郁</v>
          </cell>
          <cell r="J155">
            <v>24.56</v>
          </cell>
          <cell r="K155" t="str">
            <v>決</v>
          </cell>
          <cell r="L155" t="str">
            <v>北見柏陽高</v>
          </cell>
          <cell r="M155">
            <v>2</v>
          </cell>
          <cell r="N155" t="str">
            <v/>
          </cell>
        </row>
        <row r="156">
          <cell r="C156" t="str">
            <v>高校男子円盤投(1.750kg)13</v>
          </cell>
          <cell r="D156" t="str">
            <v>高体連新人</v>
          </cell>
          <cell r="E156" t="str">
            <v>網走</v>
          </cell>
          <cell r="F156" t="str">
            <v>高校</v>
          </cell>
          <cell r="G156" t="str">
            <v>男子</v>
          </cell>
          <cell r="H156" t="str">
            <v>円盤投(1.750kg)</v>
          </cell>
          <cell r="I156" t="str">
            <v>八重樫岬</v>
          </cell>
          <cell r="J156">
            <v>24.38</v>
          </cell>
          <cell r="K156" t="str">
            <v>決</v>
          </cell>
          <cell r="L156" t="str">
            <v>雄武高</v>
          </cell>
          <cell r="M156">
            <v>1</v>
          </cell>
          <cell r="N156" t="str">
            <v/>
          </cell>
        </row>
        <row r="157">
          <cell r="C157" t="str">
            <v>高校男子円盤投(1.750kg)14</v>
          </cell>
          <cell r="D157" t="str">
            <v>高体連支部</v>
          </cell>
          <cell r="E157" t="str">
            <v>北見</v>
          </cell>
          <cell r="F157" t="str">
            <v>高校</v>
          </cell>
          <cell r="G157" t="str">
            <v>男子</v>
          </cell>
          <cell r="H157" t="str">
            <v>円盤投(1.750kg)</v>
          </cell>
          <cell r="I157" t="str">
            <v>磯野拓実</v>
          </cell>
          <cell r="J157">
            <v>23.62</v>
          </cell>
          <cell r="K157" t="str">
            <v>決</v>
          </cell>
          <cell r="L157" t="str">
            <v>網走南ヶ丘高</v>
          </cell>
          <cell r="M157">
            <v>2</v>
          </cell>
          <cell r="N157" t="str">
            <v/>
          </cell>
        </row>
        <row r="158">
          <cell r="C158" t="str">
            <v>高校男子円盤投(1.750kg)15</v>
          </cell>
          <cell r="D158" t="str">
            <v>オホーツク選手権</v>
          </cell>
          <cell r="E158" t="str">
            <v>北見</v>
          </cell>
          <cell r="F158" t="str">
            <v>高校</v>
          </cell>
          <cell r="G158" t="str">
            <v>男子</v>
          </cell>
          <cell r="H158" t="str">
            <v>円盤投(1.750kg)</v>
          </cell>
          <cell r="I158" t="str">
            <v>横山僚哉</v>
          </cell>
          <cell r="J158">
            <v>23.62</v>
          </cell>
          <cell r="K158" t="str">
            <v>決</v>
          </cell>
          <cell r="L158" t="str">
            <v>北見緑陵高</v>
          </cell>
          <cell r="M158">
            <v>2</v>
          </cell>
          <cell r="N158" t="str">
            <v/>
          </cell>
        </row>
        <row r="159">
          <cell r="C159" t="str">
            <v>高校男子円盤投(1.750kg)16</v>
          </cell>
          <cell r="D159" t="str">
            <v>高体連支部</v>
          </cell>
          <cell r="E159" t="str">
            <v>北見</v>
          </cell>
          <cell r="F159" t="str">
            <v>高校</v>
          </cell>
          <cell r="G159" t="str">
            <v>男子</v>
          </cell>
          <cell r="H159" t="str">
            <v>円盤投(1.750kg)</v>
          </cell>
          <cell r="I159" t="str">
            <v>鈴木太地</v>
          </cell>
          <cell r="J159">
            <v>22.06</v>
          </cell>
          <cell r="K159" t="str">
            <v>決</v>
          </cell>
          <cell r="L159" t="str">
            <v>女満別高</v>
          </cell>
          <cell r="M159">
            <v>3</v>
          </cell>
          <cell r="N159" t="str">
            <v/>
          </cell>
        </row>
        <row r="160">
          <cell r="C160" t="str">
            <v>高校男子円盤投(1.750kg)17</v>
          </cell>
          <cell r="D160" t="str">
            <v>高体連支部</v>
          </cell>
          <cell r="E160" t="str">
            <v>北見</v>
          </cell>
          <cell r="F160" t="str">
            <v>高校</v>
          </cell>
          <cell r="G160" t="str">
            <v>男子</v>
          </cell>
          <cell r="H160" t="str">
            <v>円盤投(1.750kg)</v>
          </cell>
          <cell r="I160" t="str">
            <v>小崎太陽</v>
          </cell>
          <cell r="J160">
            <v>21.48</v>
          </cell>
          <cell r="K160" t="str">
            <v>決</v>
          </cell>
          <cell r="L160" t="str">
            <v>美幌高</v>
          </cell>
          <cell r="M160">
            <v>3</v>
          </cell>
          <cell r="N160" t="str">
            <v/>
          </cell>
        </row>
        <row r="161">
          <cell r="C161" t="str">
            <v>高校男子円盤投(1.750kg)18</v>
          </cell>
          <cell r="D161" t="str">
            <v>高体連支部</v>
          </cell>
          <cell r="E161" t="str">
            <v>北見</v>
          </cell>
          <cell r="F161" t="str">
            <v>高校</v>
          </cell>
          <cell r="G161" t="str">
            <v>男子</v>
          </cell>
          <cell r="H161" t="str">
            <v>円盤投(1.750kg)</v>
          </cell>
          <cell r="I161" t="str">
            <v>星屋和輝</v>
          </cell>
          <cell r="J161">
            <v>19.89</v>
          </cell>
          <cell r="K161" t="str">
            <v>決</v>
          </cell>
          <cell r="L161" t="str">
            <v>北見柏陽高</v>
          </cell>
          <cell r="M161">
            <v>3</v>
          </cell>
          <cell r="N161" t="str">
            <v/>
          </cell>
        </row>
        <row r="162">
          <cell r="C162" t="str">
            <v>高校男子円盤投(1.750kg)19</v>
          </cell>
          <cell r="D162" t="str">
            <v>記録会第３戦</v>
          </cell>
          <cell r="E162" t="str">
            <v>網走</v>
          </cell>
          <cell r="F162" t="str">
            <v>高校</v>
          </cell>
          <cell r="G162" t="str">
            <v>男子</v>
          </cell>
          <cell r="H162" t="str">
            <v>円盤投(1.750kg)</v>
          </cell>
          <cell r="I162" t="str">
            <v>鎌田堅輔</v>
          </cell>
          <cell r="J162">
            <v>15.6</v>
          </cell>
          <cell r="K162" t="str">
            <v>決</v>
          </cell>
          <cell r="L162" t="str">
            <v>雄武高</v>
          </cell>
          <cell r="M162">
            <v>1</v>
          </cell>
          <cell r="N162" t="str">
            <v/>
          </cell>
        </row>
        <row r="163">
          <cell r="C163" t="str">
            <v>高校男子円盤投(1.750kg)20</v>
          </cell>
          <cell r="D163" t="str">
            <v>高体連新人</v>
          </cell>
          <cell r="E163" t="str">
            <v>網走</v>
          </cell>
          <cell r="F163" t="str">
            <v>高校</v>
          </cell>
          <cell r="G163" t="str">
            <v>男子</v>
          </cell>
          <cell r="H163" t="str">
            <v>円盤投(1.750kg)</v>
          </cell>
          <cell r="I163" t="str">
            <v>木村大亮</v>
          </cell>
          <cell r="J163">
            <v>11.51</v>
          </cell>
          <cell r="K163" t="str">
            <v>決</v>
          </cell>
          <cell r="L163" t="str">
            <v>遠軽高</v>
          </cell>
          <cell r="M163">
            <v>1</v>
          </cell>
          <cell r="N163" t="str">
            <v/>
          </cell>
        </row>
        <row r="164">
          <cell r="C164" t="str">
            <v>高校男子円盤投(2.000kg)1</v>
          </cell>
          <cell r="D164" t="str">
            <v>北海道選手権</v>
          </cell>
          <cell r="E164" t="str">
            <v>函館</v>
          </cell>
          <cell r="F164" t="str">
            <v>高校</v>
          </cell>
          <cell r="G164" t="str">
            <v>男子</v>
          </cell>
          <cell r="H164" t="str">
            <v>円盤投(2.000kg)</v>
          </cell>
          <cell r="I164" t="str">
            <v>脇坂強暉</v>
          </cell>
          <cell r="J164" t="str">
            <v>36.2</v>
          </cell>
          <cell r="K164" t="str">
            <v>決</v>
          </cell>
          <cell r="L164" t="str">
            <v>遠軽高</v>
          </cell>
          <cell r="M164">
            <v>3</v>
          </cell>
          <cell r="N164" t="str">
            <v/>
          </cell>
        </row>
        <row r="165">
          <cell r="C165" t="str">
            <v>高校男子三段跳1</v>
          </cell>
          <cell r="D165" t="str">
            <v>高体連支部</v>
          </cell>
          <cell r="E165" t="str">
            <v>北見</v>
          </cell>
          <cell r="F165" t="str">
            <v>高校</v>
          </cell>
          <cell r="G165" t="str">
            <v>男子</v>
          </cell>
          <cell r="H165" t="str">
            <v>三段跳</v>
          </cell>
          <cell r="I165" t="str">
            <v>馬場亮汰</v>
          </cell>
          <cell r="J165">
            <v>13.12</v>
          </cell>
          <cell r="K165" t="str">
            <v>決</v>
          </cell>
          <cell r="L165" t="str">
            <v>北見緑陵高</v>
          </cell>
          <cell r="M165">
            <v>3</v>
          </cell>
          <cell r="N165" t="str">
            <v>+0.7</v>
          </cell>
        </row>
        <row r="166">
          <cell r="C166" t="str">
            <v>高校男子三段跳2</v>
          </cell>
          <cell r="D166" t="str">
            <v>全道高校</v>
          </cell>
          <cell r="E166" t="str">
            <v>札幌</v>
          </cell>
          <cell r="F166" t="str">
            <v>高校</v>
          </cell>
          <cell r="G166" t="str">
            <v>男子</v>
          </cell>
          <cell r="H166" t="str">
            <v>三段跳</v>
          </cell>
          <cell r="I166" t="str">
            <v>増田真諭</v>
          </cell>
          <cell r="J166">
            <v>12.81</v>
          </cell>
          <cell r="K166" t="str">
            <v>予</v>
          </cell>
          <cell r="L166" t="str">
            <v>北見緑陵高</v>
          </cell>
          <cell r="M166">
            <v>3</v>
          </cell>
          <cell r="N166" t="str">
            <v>0.8</v>
          </cell>
        </row>
        <row r="167">
          <cell r="C167" t="str">
            <v>高校男子三段跳3</v>
          </cell>
          <cell r="D167" t="str">
            <v>第４戦</v>
          </cell>
          <cell r="E167" t="str">
            <v>網走</v>
          </cell>
          <cell r="F167" t="str">
            <v>高校</v>
          </cell>
          <cell r="G167" t="str">
            <v>男子</v>
          </cell>
          <cell r="H167" t="str">
            <v>三段跳</v>
          </cell>
          <cell r="I167" t="str">
            <v>髙橋直弥</v>
          </cell>
          <cell r="J167">
            <v>12.58</v>
          </cell>
          <cell r="K167" t="str">
            <v>決</v>
          </cell>
          <cell r="L167" t="str">
            <v>遠軽高</v>
          </cell>
          <cell r="M167">
            <v>1</v>
          </cell>
          <cell r="N167" t="str">
            <v>-1.2</v>
          </cell>
        </row>
        <row r="168">
          <cell r="C168" t="str">
            <v>高校男子三段跳4</v>
          </cell>
          <cell r="D168" t="str">
            <v>記録会第２戦</v>
          </cell>
          <cell r="E168" t="str">
            <v>北見</v>
          </cell>
          <cell r="F168" t="str">
            <v>高校</v>
          </cell>
          <cell r="G168" t="str">
            <v>男子</v>
          </cell>
          <cell r="H168" t="str">
            <v>三段跳</v>
          </cell>
          <cell r="I168" t="str">
            <v>脇本諒</v>
          </cell>
          <cell r="J168">
            <v>12.57</v>
          </cell>
          <cell r="K168" t="str">
            <v>決</v>
          </cell>
          <cell r="L168" t="str">
            <v>網走桂陽高</v>
          </cell>
          <cell r="M168">
            <v>2</v>
          </cell>
          <cell r="N168" t="str">
            <v>-1.0</v>
          </cell>
        </row>
        <row r="169">
          <cell r="C169" t="str">
            <v>高校男子三段跳5</v>
          </cell>
          <cell r="D169" t="str">
            <v>全道高校</v>
          </cell>
          <cell r="E169" t="str">
            <v>札幌</v>
          </cell>
          <cell r="F169" t="str">
            <v>高校</v>
          </cell>
          <cell r="G169" t="str">
            <v>男子</v>
          </cell>
          <cell r="H169" t="str">
            <v>三段跳</v>
          </cell>
          <cell r="I169" t="str">
            <v>松下功志郎</v>
          </cell>
          <cell r="J169">
            <v>12.47</v>
          </cell>
          <cell r="K169" t="str">
            <v>予</v>
          </cell>
          <cell r="L169" t="str">
            <v>遠軽高</v>
          </cell>
          <cell r="M169">
            <v>3</v>
          </cell>
          <cell r="N169" t="str">
            <v>1.1</v>
          </cell>
        </row>
        <row r="170">
          <cell r="C170" t="str">
            <v>高校男子三段跳6</v>
          </cell>
          <cell r="D170" t="str">
            <v>高体連支部</v>
          </cell>
          <cell r="E170" t="str">
            <v>北見</v>
          </cell>
          <cell r="F170" t="str">
            <v>高校</v>
          </cell>
          <cell r="G170" t="str">
            <v>男子</v>
          </cell>
          <cell r="H170" t="str">
            <v>三段跳</v>
          </cell>
          <cell r="I170" t="str">
            <v>吉田朋貴</v>
          </cell>
          <cell r="J170">
            <v>12.44</v>
          </cell>
          <cell r="K170" t="str">
            <v>決</v>
          </cell>
          <cell r="L170" t="str">
            <v>遠軽高</v>
          </cell>
          <cell r="M170">
            <v>3</v>
          </cell>
          <cell r="N170" t="str">
            <v>+3.5</v>
          </cell>
        </row>
        <row r="171">
          <cell r="C171" t="str">
            <v>高校男子三段跳7</v>
          </cell>
          <cell r="D171" t="str">
            <v>全道高校</v>
          </cell>
          <cell r="E171" t="str">
            <v>札幌</v>
          </cell>
          <cell r="F171" t="str">
            <v>高校</v>
          </cell>
          <cell r="G171" t="str">
            <v>男子</v>
          </cell>
          <cell r="H171" t="str">
            <v>三段跳</v>
          </cell>
          <cell r="I171" t="str">
            <v>大水雅也</v>
          </cell>
          <cell r="J171">
            <v>12.15</v>
          </cell>
          <cell r="K171" t="str">
            <v>予</v>
          </cell>
          <cell r="L171" t="str">
            <v>雄武高</v>
          </cell>
          <cell r="M171">
            <v>3</v>
          </cell>
          <cell r="N171" t="str">
            <v>0.9</v>
          </cell>
        </row>
        <row r="172">
          <cell r="C172" t="str">
            <v>高校男子三段跳8</v>
          </cell>
          <cell r="D172" t="str">
            <v>高体連支部</v>
          </cell>
          <cell r="E172" t="str">
            <v>北見</v>
          </cell>
          <cell r="F172" t="str">
            <v>高校</v>
          </cell>
          <cell r="G172" t="str">
            <v>男子</v>
          </cell>
          <cell r="H172" t="str">
            <v>三段跳</v>
          </cell>
          <cell r="I172" t="str">
            <v>福田峻平</v>
          </cell>
          <cell r="J172">
            <v>12.02</v>
          </cell>
          <cell r="K172" t="str">
            <v>決</v>
          </cell>
          <cell r="L172" t="str">
            <v>網走南ヶ丘高</v>
          </cell>
          <cell r="M172">
            <v>1</v>
          </cell>
          <cell r="N172" t="str">
            <v>+0.3</v>
          </cell>
        </row>
        <row r="173">
          <cell r="C173" t="str">
            <v>高校男子三段跳9</v>
          </cell>
          <cell r="D173" t="str">
            <v>高体連新人</v>
          </cell>
          <cell r="E173" t="str">
            <v>網走</v>
          </cell>
          <cell r="F173" t="str">
            <v>高校</v>
          </cell>
          <cell r="G173" t="str">
            <v>男子</v>
          </cell>
          <cell r="H173" t="str">
            <v>三段跳</v>
          </cell>
          <cell r="I173" t="str">
            <v>原友耶</v>
          </cell>
          <cell r="J173">
            <v>11.92</v>
          </cell>
          <cell r="K173" t="str">
            <v>決</v>
          </cell>
          <cell r="L173" t="str">
            <v>斜里高</v>
          </cell>
          <cell r="M173">
            <v>2</v>
          </cell>
          <cell r="N173" t="str">
            <v>+3.0</v>
          </cell>
        </row>
        <row r="174">
          <cell r="C174" t="str">
            <v>高校男子三段跳10</v>
          </cell>
          <cell r="D174" t="str">
            <v>高体連支部</v>
          </cell>
          <cell r="E174" t="str">
            <v>北見</v>
          </cell>
          <cell r="F174" t="str">
            <v>高校</v>
          </cell>
          <cell r="G174" t="str">
            <v>男子</v>
          </cell>
          <cell r="H174" t="str">
            <v>三段跳</v>
          </cell>
          <cell r="I174" t="str">
            <v>後田拓人</v>
          </cell>
          <cell r="J174">
            <v>11.91</v>
          </cell>
          <cell r="K174" t="str">
            <v>決</v>
          </cell>
          <cell r="L174" t="str">
            <v>網走南ヶ丘高</v>
          </cell>
          <cell r="M174">
            <v>3</v>
          </cell>
          <cell r="N174" t="str">
            <v>+2.2</v>
          </cell>
        </row>
        <row r="175">
          <cell r="C175" t="str">
            <v>高校男子三段跳11</v>
          </cell>
          <cell r="D175" t="str">
            <v>高体連新人</v>
          </cell>
          <cell r="E175" t="str">
            <v>網走</v>
          </cell>
          <cell r="F175" t="str">
            <v>高校</v>
          </cell>
          <cell r="G175" t="str">
            <v>男子</v>
          </cell>
          <cell r="H175" t="str">
            <v>三段跳</v>
          </cell>
          <cell r="I175" t="str">
            <v>若原明日翔</v>
          </cell>
          <cell r="J175">
            <v>11.72</v>
          </cell>
          <cell r="K175" t="str">
            <v>決</v>
          </cell>
          <cell r="L175" t="str">
            <v>網走南ヶ丘高</v>
          </cell>
          <cell r="M175">
            <v>1</v>
          </cell>
          <cell r="N175" t="str">
            <v>+2.1</v>
          </cell>
        </row>
        <row r="176">
          <cell r="C176" t="str">
            <v>高校男子三段跳12</v>
          </cell>
          <cell r="D176" t="str">
            <v>高体連新人</v>
          </cell>
          <cell r="E176" t="str">
            <v>網走</v>
          </cell>
          <cell r="F176" t="str">
            <v>高校</v>
          </cell>
          <cell r="G176" t="str">
            <v>男子</v>
          </cell>
          <cell r="H176" t="str">
            <v>三段跳</v>
          </cell>
          <cell r="I176" t="str">
            <v>菊地勇貴</v>
          </cell>
          <cell r="J176">
            <v>11.68</v>
          </cell>
          <cell r="K176" t="str">
            <v>決</v>
          </cell>
          <cell r="L176" t="str">
            <v>北見柏陽高</v>
          </cell>
          <cell r="M176">
            <v>2</v>
          </cell>
          <cell r="N176" t="str">
            <v>+1.2</v>
          </cell>
        </row>
        <row r="177">
          <cell r="C177" t="str">
            <v>高校男子三段跳13</v>
          </cell>
          <cell r="D177" t="str">
            <v>高体連新人</v>
          </cell>
          <cell r="E177" t="str">
            <v>網走</v>
          </cell>
          <cell r="F177" t="str">
            <v>高校</v>
          </cell>
          <cell r="G177" t="str">
            <v>男子</v>
          </cell>
          <cell r="H177" t="str">
            <v>三段跳</v>
          </cell>
          <cell r="I177" t="str">
            <v>多田泰樹</v>
          </cell>
          <cell r="J177">
            <v>11.65</v>
          </cell>
          <cell r="K177" t="str">
            <v>決</v>
          </cell>
          <cell r="L177" t="str">
            <v>美幌高</v>
          </cell>
          <cell r="M177">
            <v>2</v>
          </cell>
          <cell r="N177" t="str">
            <v>+0.7</v>
          </cell>
        </row>
        <row r="178">
          <cell r="C178" t="str">
            <v>高校男子三段跳14</v>
          </cell>
          <cell r="D178" t="str">
            <v>高体連支部</v>
          </cell>
          <cell r="E178" t="str">
            <v>北見</v>
          </cell>
          <cell r="F178" t="str">
            <v>高校</v>
          </cell>
          <cell r="G178" t="str">
            <v>男子</v>
          </cell>
          <cell r="H178" t="str">
            <v>三段跳</v>
          </cell>
          <cell r="I178" t="str">
            <v>菅生将希</v>
          </cell>
          <cell r="J178">
            <v>11.34</v>
          </cell>
          <cell r="K178" t="str">
            <v>決</v>
          </cell>
          <cell r="L178" t="str">
            <v>興部高</v>
          </cell>
          <cell r="M178">
            <v>2</v>
          </cell>
          <cell r="N178" t="str">
            <v>+2.3</v>
          </cell>
        </row>
        <row r="179">
          <cell r="C179" t="str">
            <v>高校男子三段跳15</v>
          </cell>
          <cell r="D179" t="str">
            <v>高体連支部</v>
          </cell>
          <cell r="E179" t="str">
            <v>北見</v>
          </cell>
          <cell r="F179" t="str">
            <v>高校</v>
          </cell>
          <cell r="G179" t="str">
            <v>男子</v>
          </cell>
          <cell r="H179" t="str">
            <v>三段跳</v>
          </cell>
          <cell r="I179" t="str">
            <v>梅田俊哉</v>
          </cell>
          <cell r="J179">
            <v>11.33</v>
          </cell>
          <cell r="K179" t="str">
            <v>決</v>
          </cell>
          <cell r="L179" t="str">
            <v>美幌高</v>
          </cell>
          <cell r="M179">
            <v>3</v>
          </cell>
          <cell r="N179" t="str">
            <v>+1.2</v>
          </cell>
        </row>
        <row r="180">
          <cell r="C180" t="str">
            <v>高校男子三段跳16</v>
          </cell>
          <cell r="D180" t="str">
            <v>記録会第３戦</v>
          </cell>
          <cell r="E180" t="str">
            <v>網走</v>
          </cell>
          <cell r="F180" t="str">
            <v>高校</v>
          </cell>
          <cell r="G180" t="str">
            <v>男子</v>
          </cell>
          <cell r="H180" t="str">
            <v>三段跳</v>
          </cell>
          <cell r="I180" t="str">
            <v>横山僚哉</v>
          </cell>
          <cell r="J180">
            <v>11.31</v>
          </cell>
          <cell r="K180" t="str">
            <v>決</v>
          </cell>
          <cell r="L180" t="str">
            <v>北見緑陵高</v>
          </cell>
          <cell r="M180">
            <v>2</v>
          </cell>
          <cell r="N180" t="str">
            <v>+0.7</v>
          </cell>
        </row>
        <row r="181">
          <cell r="C181" t="str">
            <v>高校男子三段跳17</v>
          </cell>
          <cell r="D181" t="str">
            <v>記録会第２戦</v>
          </cell>
          <cell r="E181" t="str">
            <v>北見</v>
          </cell>
          <cell r="F181" t="str">
            <v>高校</v>
          </cell>
          <cell r="G181" t="str">
            <v>男子</v>
          </cell>
          <cell r="H181" t="str">
            <v>三段跳</v>
          </cell>
          <cell r="I181" t="str">
            <v>藤本虎弥太</v>
          </cell>
          <cell r="J181">
            <v>11.3</v>
          </cell>
          <cell r="K181" t="str">
            <v>決</v>
          </cell>
          <cell r="L181" t="str">
            <v>湧別高</v>
          </cell>
          <cell r="M181">
            <v>2</v>
          </cell>
          <cell r="N181" t="str">
            <v>+0.1</v>
          </cell>
        </row>
        <row r="182">
          <cell r="C182" t="str">
            <v>高校男子三段跳18</v>
          </cell>
          <cell r="D182" t="str">
            <v>高体連新人</v>
          </cell>
          <cell r="E182" t="str">
            <v>網走</v>
          </cell>
          <cell r="F182" t="str">
            <v>高校</v>
          </cell>
          <cell r="G182" t="str">
            <v>男子</v>
          </cell>
          <cell r="H182" t="str">
            <v>三段跳</v>
          </cell>
          <cell r="I182" t="str">
            <v>落合瞬也</v>
          </cell>
          <cell r="J182">
            <v>11.28</v>
          </cell>
          <cell r="K182" t="str">
            <v>決</v>
          </cell>
          <cell r="L182" t="str">
            <v>遠軽高</v>
          </cell>
          <cell r="M182">
            <v>1</v>
          </cell>
          <cell r="N182" t="str">
            <v>+0.4</v>
          </cell>
        </row>
        <row r="183">
          <cell r="C183" t="str">
            <v>高校男子三段跳19</v>
          </cell>
          <cell r="D183" t="str">
            <v>オホーツク秋季</v>
          </cell>
          <cell r="E183" t="str">
            <v>網走</v>
          </cell>
          <cell r="F183" t="str">
            <v>高校</v>
          </cell>
          <cell r="G183" t="str">
            <v>男子</v>
          </cell>
          <cell r="H183" t="str">
            <v>三段跳</v>
          </cell>
          <cell r="I183" t="str">
            <v>澤向翔貴</v>
          </cell>
          <cell r="J183">
            <v>11.06</v>
          </cell>
          <cell r="K183" t="str">
            <v>決</v>
          </cell>
          <cell r="L183" t="str">
            <v>網走南ヶ丘高</v>
          </cell>
          <cell r="M183">
            <v>1</v>
          </cell>
          <cell r="N183" t="str">
            <v>-1.3</v>
          </cell>
        </row>
        <row r="184">
          <cell r="C184" t="str">
            <v>高校男子三段跳20</v>
          </cell>
          <cell r="D184" t="str">
            <v>高体連支部</v>
          </cell>
          <cell r="E184" t="str">
            <v>北見</v>
          </cell>
          <cell r="F184" t="str">
            <v>高校</v>
          </cell>
          <cell r="G184" t="str">
            <v>男子</v>
          </cell>
          <cell r="H184" t="str">
            <v>三段跳</v>
          </cell>
          <cell r="I184" t="str">
            <v>古崎竜也</v>
          </cell>
          <cell r="J184">
            <v>11.05</v>
          </cell>
          <cell r="K184" t="str">
            <v>決</v>
          </cell>
          <cell r="L184" t="str">
            <v>網走桂陽高</v>
          </cell>
          <cell r="M184">
            <v>2</v>
          </cell>
          <cell r="N184" t="str">
            <v>+1.8</v>
          </cell>
        </row>
        <row r="185">
          <cell r="C185" t="str">
            <v>高校男子三段跳21</v>
          </cell>
          <cell r="D185" t="str">
            <v>跳躍記録会</v>
          </cell>
          <cell r="E185" t="str">
            <v>網走</v>
          </cell>
          <cell r="F185" t="str">
            <v>高校</v>
          </cell>
          <cell r="G185" t="str">
            <v>男子</v>
          </cell>
          <cell r="H185" t="str">
            <v>三段跳</v>
          </cell>
          <cell r="I185" t="str">
            <v>片川志遠</v>
          </cell>
          <cell r="J185">
            <v>11.05</v>
          </cell>
          <cell r="K185" t="str">
            <v>決</v>
          </cell>
          <cell r="L185" t="str">
            <v>雄武高</v>
          </cell>
          <cell r="M185">
            <v>1</v>
          </cell>
          <cell r="N185" t="str">
            <v>-0.5</v>
          </cell>
        </row>
        <row r="186">
          <cell r="C186" t="str">
            <v>高校男子三段跳22</v>
          </cell>
          <cell r="D186" t="str">
            <v>高体連新人</v>
          </cell>
          <cell r="E186" t="str">
            <v>網走</v>
          </cell>
          <cell r="F186" t="str">
            <v>高校</v>
          </cell>
          <cell r="G186" t="str">
            <v>男子</v>
          </cell>
          <cell r="H186" t="str">
            <v>三段跳</v>
          </cell>
          <cell r="I186" t="str">
            <v>菊地啓吾</v>
          </cell>
          <cell r="J186">
            <v>10.94</v>
          </cell>
          <cell r="K186" t="str">
            <v>決</v>
          </cell>
          <cell r="L186" t="str">
            <v>雄武高</v>
          </cell>
          <cell r="M186">
            <v>1</v>
          </cell>
          <cell r="N186" t="str">
            <v>+0.5</v>
          </cell>
        </row>
        <row r="187">
          <cell r="C187" t="str">
            <v>高校男子三段跳23</v>
          </cell>
          <cell r="D187" t="str">
            <v>高体連支部</v>
          </cell>
          <cell r="E187" t="str">
            <v>北見</v>
          </cell>
          <cell r="F187" t="str">
            <v>高校</v>
          </cell>
          <cell r="G187" t="str">
            <v>男子</v>
          </cell>
          <cell r="H187" t="str">
            <v>三段跳</v>
          </cell>
          <cell r="I187" t="str">
            <v>佐藤玲</v>
          </cell>
          <cell r="J187">
            <v>10.79</v>
          </cell>
          <cell r="K187" t="str">
            <v>決</v>
          </cell>
          <cell r="L187" t="str">
            <v>遠軽高</v>
          </cell>
          <cell r="M187">
            <v>3</v>
          </cell>
          <cell r="N187" t="str">
            <v>+0.1</v>
          </cell>
        </row>
        <row r="188">
          <cell r="C188" t="str">
            <v>高校男子三段跳24</v>
          </cell>
          <cell r="D188" t="str">
            <v>高体連支部</v>
          </cell>
          <cell r="E188" t="str">
            <v>北見</v>
          </cell>
          <cell r="F188" t="str">
            <v>高校</v>
          </cell>
          <cell r="G188" t="str">
            <v>男子</v>
          </cell>
          <cell r="H188" t="str">
            <v>三段跳</v>
          </cell>
          <cell r="I188" t="str">
            <v>廣瀨慈祐</v>
          </cell>
          <cell r="J188">
            <v>10.64</v>
          </cell>
          <cell r="K188" t="str">
            <v>決</v>
          </cell>
          <cell r="L188" t="str">
            <v>網走桂陽高</v>
          </cell>
          <cell r="M188">
            <v>3</v>
          </cell>
          <cell r="N188" t="str">
            <v>+2.5</v>
          </cell>
        </row>
        <row r="189">
          <cell r="C189" t="str">
            <v>高校男子三段跳25</v>
          </cell>
          <cell r="D189" t="str">
            <v>高体連新人</v>
          </cell>
          <cell r="E189" t="str">
            <v>網走</v>
          </cell>
          <cell r="F189" t="str">
            <v>高校</v>
          </cell>
          <cell r="G189" t="str">
            <v>男子</v>
          </cell>
          <cell r="H189" t="str">
            <v>三段跳</v>
          </cell>
          <cell r="I189" t="str">
            <v>山﨑裕夢</v>
          </cell>
          <cell r="J189">
            <v>9.6300000000000008</v>
          </cell>
          <cell r="K189" t="str">
            <v>決</v>
          </cell>
          <cell r="L189" t="str">
            <v>湧別高</v>
          </cell>
          <cell r="M189">
            <v>1</v>
          </cell>
          <cell r="N189" t="str">
            <v>+1.1</v>
          </cell>
        </row>
        <row r="190">
          <cell r="C190" t="str">
            <v>高校男子走幅跳1</v>
          </cell>
          <cell r="D190" t="str">
            <v>高体連支部</v>
          </cell>
          <cell r="E190" t="str">
            <v>北見</v>
          </cell>
          <cell r="F190" t="str">
            <v>高校</v>
          </cell>
          <cell r="G190" t="str">
            <v>男子</v>
          </cell>
          <cell r="H190" t="str">
            <v>走幅跳</v>
          </cell>
          <cell r="I190" t="str">
            <v>石橋一貴</v>
          </cell>
          <cell r="J190">
            <v>6.35</v>
          </cell>
          <cell r="K190" t="str">
            <v>決</v>
          </cell>
          <cell r="L190" t="str">
            <v>紋別高</v>
          </cell>
          <cell r="M190">
            <v>3</v>
          </cell>
          <cell r="N190" t="str">
            <v>+1.4</v>
          </cell>
        </row>
        <row r="191">
          <cell r="C191" t="str">
            <v>高校男子走幅跳2</v>
          </cell>
          <cell r="D191" t="str">
            <v>高体連新人</v>
          </cell>
          <cell r="E191" t="str">
            <v>網走</v>
          </cell>
          <cell r="F191" t="str">
            <v>高校</v>
          </cell>
          <cell r="G191" t="str">
            <v>男子</v>
          </cell>
          <cell r="H191" t="str">
            <v>走幅跳</v>
          </cell>
          <cell r="I191" t="str">
            <v>脇本諒</v>
          </cell>
          <cell r="J191">
            <v>6.33</v>
          </cell>
          <cell r="K191" t="str">
            <v>決</v>
          </cell>
          <cell r="L191" t="str">
            <v>網走桂陽高</v>
          </cell>
          <cell r="M191">
            <v>2</v>
          </cell>
          <cell r="N191" t="str">
            <v>+1.6</v>
          </cell>
        </row>
        <row r="192">
          <cell r="C192" t="str">
            <v>高校男子走幅跳3</v>
          </cell>
          <cell r="D192" t="str">
            <v>全道高校</v>
          </cell>
          <cell r="E192" t="str">
            <v>札幌</v>
          </cell>
          <cell r="F192" t="str">
            <v>高校</v>
          </cell>
          <cell r="G192" t="str">
            <v>男子</v>
          </cell>
          <cell r="H192" t="str">
            <v>走幅跳</v>
          </cell>
          <cell r="I192" t="str">
            <v>増田真諭</v>
          </cell>
          <cell r="J192">
            <v>6.3</v>
          </cell>
          <cell r="K192" t="str">
            <v>予</v>
          </cell>
          <cell r="L192" t="str">
            <v>北見緑陵高</v>
          </cell>
          <cell r="M192">
            <v>3</v>
          </cell>
          <cell r="N192" t="str">
            <v>2.1</v>
          </cell>
        </row>
        <row r="193">
          <cell r="C193" t="str">
            <v>高校男子走幅跳4</v>
          </cell>
          <cell r="D193" t="str">
            <v>高体連支部</v>
          </cell>
          <cell r="E193" t="str">
            <v>北見</v>
          </cell>
          <cell r="F193" t="str">
            <v>高校</v>
          </cell>
          <cell r="G193" t="str">
            <v>男子</v>
          </cell>
          <cell r="H193" t="str">
            <v>走幅跳</v>
          </cell>
          <cell r="I193" t="str">
            <v>大場公介</v>
          </cell>
          <cell r="J193">
            <v>6.13</v>
          </cell>
          <cell r="K193" t="str">
            <v>決</v>
          </cell>
          <cell r="L193" t="str">
            <v>北見柏陽高</v>
          </cell>
          <cell r="M193">
            <v>3</v>
          </cell>
          <cell r="N193" t="str">
            <v>+2.4</v>
          </cell>
        </row>
        <row r="194">
          <cell r="C194" t="str">
            <v>高校男子走幅跳5</v>
          </cell>
          <cell r="D194" t="str">
            <v>高体連新人</v>
          </cell>
          <cell r="E194" t="str">
            <v>網走</v>
          </cell>
          <cell r="F194" t="str">
            <v>高校</v>
          </cell>
          <cell r="G194" t="str">
            <v>男子</v>
          </cell>
          <cell r="H194" t="str">
            <v>走幅跳</v>
          </cell>
          <cell r="I194" t="str">
            <v>原友耶</v>
          </cell>
          <cell r="J194">
            <v>6.1</v>
          </cell>
          <cell r="K194" t="str">
            <v>決</v>
          </cell>
          <cell r="L194" t="str">
            <v>斜里高</v>
          </cell>
          <cell r="M194">
            <v>2</v>
          </cell>
          <cell r="N194" t="str">
            <v>+1.8</v>
          </cell>
        </row>
        <row r="195">
          <cell r="C195" t="str">
            <v>高校男子走幅跳6</v>
          </cell>
          <cell r="D195" t="str">
            <v>オホーツク秋季</v>
          </cell>
          <cell r="E195" t="str">
            <v>網走</v>
          </cell>
          <cell r="F195" t="str">
            <v>高校</v>
          </cell>
          <cell r="G195" t="str">
            <v>男子</v>
          </cell>
          <cell r="H195" t="str">
            <v>走幅跳</v>
          </cell>
          <cell r="I195" t="str">
            <v>馬場亮汰</v>
          </cell>
          <cell r="J195">
            <v>6.01</v>
          </cell>
          <cell r="K195" t="str">
            <v>決</v>
          </cell>
          <cell r="L195" t="str">
            <v>北見緑陵高</v>
          </cell>
          <cell r="M195">
            <v>3</v>
          </cell>
          <cell r="N195" t="str">
            <v>-0.7</v>
          </cell>
        </row>
        <row r="196">
          <cell r="C196" t="str">
            <v>高校男子走幅跳7</v>
          </cell>
          <cell r="D196" t="str">
            <v>高体連支部</v>
          </cell>
          <cell r="E196" t="str">
            <v>北見</v>
          </cell>
          <cell r="F196" t="str">
            <v>高校</v>
          </cell>
          <cell r="G196" t="str">
            <v>男子</v>
          </cell>
          <cell r="H196" t="str">
            <v>走幅跳</v>
          </cell>
          <cell r="I196" t="str">
            <v>福田峻平</v>
          </cell>
          <cell r="J196">
            <v>6</v>
          </cell>
          <cell r="K196" t="str">
            <v>決</v>
          </cell>
          <cell r="L196" t="str">
            <v>網走南ヶ丘高</v>
          </cell>
          <cell r="M196">
            <v>1</v>
          </cell>
          <cell r="N196" t="str">
            <v>+0.5</v>
          </cell>
        </row>
        <row r="197">
          <cell r="C197" t="str">
            <v>高校男子走幅跳8</v>
          </cell>
          <cell r="D197" t="str">
            <v>記録会第１戦</v>
          </cell>
          <cell r="E197" t="str">
            <v>北見</v>
          </cell>
          <cell r="F197" t="str">
            <v>高校</v>
          </cell>
          <cell r="G197" t="str">
            <v>男子</v>
          </cell>
          <cell r="H197" t="str">
            <v>走幅跳</v>
          </cell>
          <cell r="I197" t="str">
            <v>大水雅也</v>
          </cell>
          <cell r="J197">
            <v>5.99</v>
          </cell>
          <cell r="K197" t="str">
            <v>決</v>
          </cell>
          <cell r="L197" t="str">
            <v>雄武高</v>
          </cell>
          <cell r="M197">
            <v>3</v>
          </cell>
          <cell r="N197" t="str">
            <v>+0.7</v>
          </cell>
        </row>
        <row r="198">
          <cell r="C198" t="str">
            <v>高校男子走幅跳9</v>
          </cell>
          <cell r="D198" t="str">
            <v>高体連支部</v>
          </cell>
          <cell r="E198" t="str">
            <v>北見</v>
          </cell>
          <cell r="F198" t="str">
            <v>高校</v>
          </cell>
          <cell r="G198" t="str">
            <v>男子</v>
          </cell>
          <cell r="H198" t="str">
            <v>走幅跳</v>
          </cell>
          <cell r="I198" t="str">
            <v>梅田俊哉</v>
          </cell>
          <cell r="J198">
            <v>5.94</v>
          </cell>
          <cell r="K198" t="str">
            <v>決</v>
          </cell>
          <cell r="L198" t="str">
            <v>美幌高</v>
          </cell>
          <cell r="M198">
            <v>3</v>
          </cell>
          <cell r="N198" t="str">
            <v>+2.6</v>
          </cell>
        </row>
        <row r="199">
          <cell r="C199" t="str">
            <v>高校男子走幅跳10</v>
          </cell>
          <cell r="D199" t="str">
            <v>高体連支部</v>
          </cell>
          <cell r="E199" t="str">
            <v>北見</v>
          </cell>
          <cell r="F199" t="str">
            <v>高校</v>
          </cell>
          <cell r="G199" t="str">
            <v>男子</v>
          </cell>
          <cell r="H199" t="str">
            <v>走幅跳</v>
          </cell>
          <cell r="I199" t="str">
            <v>梅村知良</v>
          </cell>
          <cell r="J199">
            <v>5.91</v>
          </cell>
          <cell r="K199" t="str">
            <v>決</v>
          </cell>
          <cell r="L199" t="str">
            <v>網走南ヶ丘高</v>
          </cell>
          <cell r="M199">
            <v>3</v>
          </cell>
          <cell r="N199" t="str">
            <v>+2.2</v>
          </cell>
        </row>
        <row r="200">
          <cell r="C200" t="str">
            <v>高校男子走幅跳11</v>
          </cell>
          <cell r="D200" t="str">
            <v>高体連新人</v>
          </cell>
          <cell r="E200" t="str">
            <v>網走</v>
          </cell>
          <cell r="F200" t="str">
            <v>高校</v>
          </cell>
          <cell r="G200" t="str">
            <v>男子</v>
          </cell>
          <cell r="H200" t="str">
            <v>走幅跳</v>
          </cell>
          <cell r="I200" t="str">
            <v>髙橋直弥</v>
          </cell>
          <cell r="J200">
            <v>5.87</v>
          </cell>
          <cell r="K200" t="str">
            <v>決</v>
          </cell>
          <cell r="L200" t="str">
            <v>遠軽高</v>
          </cell>
          <cell r="M200">
            <v>1</v>
          </cell>
          <cell r="N200" t="str">
            <v>+1.5</v>
          </cell>
        </row>
        <row r="201">
          <cell r="C201" t="str">
            <v>高校男子走幅跳12</v>
          </cell>
          <cell r="D201" t="str">
            <v>高体連新人</v>
          </cell>
          <cell r="E201" t="str">
            <v>網走</v>
          </cell>
          <cell r="F201" t="str">
            <v>高校</v>
          </cell>
          <cell r="G201" t="str">
            <v>男子</v>
          </cell>
          <cell r="H201" t="str">
            <v>走幅跳</v>
          </cell>
          <cell r="I201" t="str">
            <v>藤本虎弥太</v>
          </cell>
          <cell r="J201">
            <v>5.85</v>
          </cell>
          <cell r="K201" t="str">
            <v>決</v>
          </cell>
          <cell r="L201" t="str">
            <v>湧別高</v>
          </cell>
          <cell r="M201">
            <v>2</v>
          </cell>
          <cell r="N201" t="str">
            <v>+2.6</v>
          </cell>
        </row>
        <row r="202">
          <cell r="C202" t="str">
            <v>高校男子走幅跳13</v>
          </cell>
          <cell r="D202" t="str">
            <v>高体連新人</v>
          </cell>
          <cell r="E202" t="str">
            <v>網走</v>
          </cell>
          <cell r="F202" t="str">
            <v>高校</v>
          </cell>
          <cell r="G202" t="str">
            <v>男子</v>
          </cell>
          <cell r="H202" t="str">
            <v>走幅跳</v>
          </cell>
          <cell r="I202" t="str">
            <v>久保俊介</v>
          </cell>
          <cell r="J202">
            <v>5.8</v>
          </cell>
          <cell r="K202" t="str">
            <v>決</v>
          </cell>
          <cell r="L202" t="str">
            <v>北見柏陽高</v>
          </cell>
          <cell r="M202">
            <v>2</v>
          </cell>
          <cell r="N202" t="str">
            <v>+2.1</v>
          </cell>
        </row>
        <row r="203">
          <cell r="C203" t="str">
            <v>高校男子走幅跳14</v>
          </cell>
          <cell r="D203" t="str">
            <v>高体連新人</v>
          </cell>
          <cell r="E203" t="str">
            <v>網走</v>
          </cell>
          <cell r="F203" t="str">
            <v>高校</v>
          </cell>
          <cell r="G203" t="str">
            <v>男子</v>
          </cell>
          <cell r="H203" t="str">
            <v>走幅跳</v>
          </cell>
          <cell r="I203" t="str">
            <v>油屋圭吾</v>
          </cell>
          <cell r="J203">
            <v>5.75</v>
          </cell>
          <cell r="K203" t="str">
            <v>決</v>
          </cell>
          <cell r="L203" t="str">
            <v>北見北斗高</v>
          </cell>
          <cell r="M203">
            <v>1</v>
          </cell>
          <cell r="N203" t="str">
            <v>+3.0</v>
          </cell>
        </row>
        <row r="204">
          <cell r="C204" t="str">
            <v>高校男子走幅跳15</v>
          </cell>
          <cell r="D204" t="str">
            <v>記録会第３戦</v>
          </cell>
          <cell r="E204" t="str">
            <v>網走</v>
          </cell>
          <cell r="F204" t="str">
            <v>高校</v>
          </cell>
          <cell r="G204" t="str">
            <v>男子</v>
          </cell>
          <cell r="H204" t="str">
            <v>走幅跳</v>
          </cell>
          <cell r="I204" t="str">
            <v>片川志遠</v>
          </cell>
          <cell r="J204">
            <v>5.74</v>
          </cell>
          <cell r="K204" t="str">
            <v>決</v>
          </cell>
          <cell r="L204" t="str">
            <v>雄武高</v>
          </cell>
          <cell r="M204">
            <v>1</v>
          </cell>
          <cell r="N204" t="str">
            <v>+2.5</v>
          </cell>
        </row>
        <row r="205">
          <cell r="C205" t="str">
            <v>高校男子走幅跳16</v>
          </cell>
          <cell r="D205" t="str">
            <v>高体連新人</v>
          </cell>
          <cell r="E205" t="str">
            <v>網走</v>
          </cell>
          <cell r="F205" t="str">
            <v>高校</v>
          </cell>
          <cell r="G205" t="str">
            <v>男子</v>
          </cell>
          <cell r="H205" t="str">
            <v>走幅跳</v>
          </cell>
          <cell r="I205" t="str">
            <v>河村将伍</v>
          </cell>
          <cell r="J205">
            <v>5.7</v>
          </cell>
          <cell r="K205" t="str">
            <v>決</v>
          </cell>
          <cell r="L205" t="str">
            <v>北見柏陽高</v>
          </cell>
          <cell r="M205">
            <v>2</v>
          </cell>
          <cell r="N205" t="str">
            <v>+1.6</v>
          </cell>
        </row>
        <row r="206">
          <cell r="C206" t="str">
            <v>高校男子走幅跳17</v>
          </cell>
          <cell r="D206" t="str">
            <v>オホーツク選手権</v>
          </cell>
          <cell r="E206" t="str">
            <v>北見</v>
          </cell>
          <cell r="F206" t="str">
            <v>高校</v>
          </cell>
          <cell r="G206" t="str">
            <v>男子</v>
          </cell>
          <cell r="H206" t="str">
            <v>走幅跳</v>
          </cell>
          <cell r="I206" t="str">
            <v>古崎竜也</v>
          </cell>
          <cell r="J206">
            <v>5.66</v>
          </cell>
          <cell r="K206" t="str">
            <v>決</v>
          </cell>
          <cell r="L206" t="str">
            <v>網走桂陽高</v>
          </cell>
          <cell r="M206">
            <v>2</v>
          </cell>
          <cell r="N206" t="str">
            <v>+0.8</v>
          </cell>
        </row>
        <row r="207">
          <cell r="C207" t="str">
            <v>高校男子走幅跳18</v>
          </cell>
          <cell r="D207" t="str">
            <v>オホーツク秋季</v>
          </cell>
          <cell r="E207" t="str">
            <v>網走</v>
          </cell>
          <cell r="F207" t="str">
            <v>高校</v>
          </cell>
          <cell r="G207" t="str">
            <v>男子</v>
          </cell>
          <cell r="H207" t="str">
            <v>走幅跳</v>
          </cell>
          <cell r="I207" t="str">
            <v>多田泰樹</v>
          </cell>
          <cell r="J207">
            <v>5.63</v>
          </cell>
          <cell r="K207" t="str">
            <v>決</v>
          </cell>
          <cell r="L207" t="str">
            <v>美幌高</v>
          </cell>
          <cell r="M207">
            <v>2</v>
          </cell>
          <cell r="N207" t="str">
            <v>-1.4</v>
          </cell>
        </row>
        <row r="208">
          <cell r="C208" t="str">
            <v>高校男子走幅跳19</v>
          </cell>
          <cell r="D208" t="str">
            <v>高体連支部</v>
          </cell>
          <cell r="E208" t="str">
            <v>北見</v>
          </cell>
          <cell r="F208" t="str">
            <v>高校</v>
          </cell>
          <cell r="G208" t="str">
            <v>男子</v>
          </cell>
          <cell r="H208" t="str">
            <v>走幅跳</v>
          </cell>
          <cell r="I208" t="str">
            <v>松下功志郎</v>
          </cell>
          <cell r="J208">
            <v>5.55</v>
          </cell>
          <cell r="K208" t="str">
            <v>決</v>
          </cell>
          <cell r="L208" t="str">
            <v>遠軽高</v>
          </cell>
          <cell r="M208">
            <v>3</v>
          </cell>
          <cell r="N208" t="str">
            <v>+1.8</v>
          </cell>
        </row>
        <row r="209">
          <cell r="C209" t="str">
            <v>高校男子走幅跳20</v>
          </cell>
          <cell r="D209" t="str">
            <v>オホーツク選手権</v>
          </cell>
          <cell r="E209" t="str">
            <v>北見</v>
          </cell>
          <cell r="F209" t="str">
            <v>高校</v>
          </cell>
          <cell r="G209" t="str">
            <v>男子</v>
          </cell>
          <cell r="H209" t="str">
            <v>走幅跳</v>
          </cell>
          <cell r="I209" t="str">
            <v>村上拓真</v>
          </cell>
          <cell r="J209">
            <v>5.5</v>
          </cell>
          <cell r="K209" t="str">
            <v>決</v>
          </cell>
          <cell r="L209" t="str">
            <v>紋別高</v>
          </cell>
          <cell r="M209">
            <v>3</v>
          </cell>
          <cell r="N209" t="str">
            <v>+2.9</v>
          </cell>
        </row>
        <row r="210">
          <cell r="C210" t="str">
            <v>高校男子走幅跳21</v>
          </cell>
          <cell r="D210" t="str">
            <v>記録会第３戦</v>
          </cell>
          <cell r="E210" t="str">
            <v>網走</v>
          </cell>
          <cell r="F210" t="str">
            <v>高校</v>
          </cell>
          <cell r="G210" t="str">
            <v>男子</v>
          </cell>
          <cell r="H210" t="str">
            <v>走幅跳</v>
          </cell>
          <cell r="I210" t="str">
            <v>大崎晃輔</v>
          </cell>
          <cell r="J210">
            <v>5.43</v>
          </cell>
          <cell r="K210" t="str">
            <v>決</v>
          </cell>
          <cell r="L210" t="str">
            <v>湧別高</v>
          </cell>
          <cell r="M210">
            <v>2</v>
          </cell>
          <cell r="N210" t="str">
            <v>+3.4</v>
          </cell>
        </row>
        <row r="211">
          <cell r="C211" t="str">
            <v>高校男子走幅跳22</v>
          </cell>
          <cell r="D211" t="str">
            <v>高体連新人</v>
          </cell>
          <cell r="E211" t="str">
            <v>網走</v>
          </cell>
          <cell r="F211" t="str">
            <v>高校</v>
          </cell>
          <cell r="G211" t="str">
            <v>男子</v>
          </cell>
          <cell r="H211" t="str">
            <v>走幅跳</v>
          </cell>
          <cell r="I211" t="str">
            <v>浦田瑞生</v>
          </cell>
          <cell r="J211">
            <v>5.41</v>
          </cell>
          <cell r="K211" t="str">
            <v>決</v>
          </cell>
          <cell r="L211" t="str">
            <v>北見柏陽高</v>
          </cell>
          <cell r="M211">
            <v>2</v>
          </cell>
          <cell r="N211" t="str">
            <v>+2.5</v>
          </cell>
        </row>
        <row r="212">
          <cell r="C212" t="str">
            <v>高校男子走幅跳23</v>
          </cell>
          <cell r="D212" t="str">
            <v>高体連新人</v>
          </cell>
          <cell r="E212" t="str">
            <v>網走</v>
          </cell>
          <cell r="F212" t="str">
            <v>高校</v>
          </cell>
          <cell r="G212" t="str">
            <v>男子</v>
          </cell>
          <cell r="H212" t="str">
            <v>走幅跳</v>
          </cell>
          <cell r="I212" t="str">
            <v>白田莉都</v>
          </cell>
          <cell r="J212">
            <v>5.35</v>
          </cell>
          <cell r="K212" t="str">
            <v>決</v>
          </cell>
          <cell r="L212" t="str">
            <v>遠軽高</v>
          </cell>
          <cell r="M212">
            <v>1</v>
          </cell>
          <cell r="N212" t="str">
            <v>+0.5</v>
          </cell>
        </row>
        <row r="213">
          <cell r="C213" t="str">
            <v>高校男子走幅跳24</v>
          </cell>
          <cell r="D213" t="str">
            <v>高体連支部</v>
          </cell>
          <cell r="E213" t="str">
            <v>北見</v>
          </cell>
          <cell r="F213" t="str">
            <v>高校</v>
          </cell>
          <cell r="G213" t="str">
            <v>男子</v>
          </cell>
          <cell r="H213" t="str">
            <v>走幅跳</v>
          </cell>
          <cell r="I213" t="str">
            <v>石井拓郎</v>
          </cell>
          <cell r="J213">
            <v>5.3</v>
          </cell>
          <cell r="K213" t="str">
            <v>決</v>
          </cell>
          <cell r="L213" t="str">
            <v>網走桂陽高</v>
          </cell>
          <cell r="M213">
            <v>1</v>
          </cell>
          <cell r="N213" t="str">
            <v>+1.4</v>
          </cell>
        </row>
        <row r="214">
          <cell r="C214" t="str">
            <v>高校男子走幅跳25</v>
          </cell>
          <cell r="D214" t="str">
            <v>高体連支部</v>
          </cell>
          <cell r="E214" t="str">
            <v>北見</v>
          </cell>
          <cell r="F214" t="str">
            <v>高校</v>
          </cell>
          <cell r="G214" t="str">
            <v>男子</v>
          </cell>
          <cell r="H214" t="str">
            <v>走幅跳</v>
          </cell>
          <cell r="I214" t="str">
            <v>宗像俊弥</v>
          </cell>
          <cell r="J214">
            <v>5.28</v>
          </cell>
          <cell r="K214" t="str">
            <v>決</v>
          </cell>
          <cell r="L214" t="str">
            <v>網走南ヶ丘高</v>
          </cell>
          <cell r="M214">
            <v>1</v>
          </cell>
          <cell r="N214" t="str">
            <v>+1.1</v>
          </cell>
        </row>
        <row r="215">
          <cell r="C215" t="str">
            <v>高校男子走幅跳26</v>
          </cell>
          <cell r="D215" t="str">
            <v>記録会第２戦</v>
          </cell>
          <cell r="E215" t="str">
            <v>北見</v>
          </cell>
          <cell r="F215" t="str">
            <v>高校</v>
          </cell>
          <cell r="G215" t="str">
            <v>男子</v>
          </cell>
          <cell r="H215" t="str">
            <v>走幅跳</v>
          </cell>
          <cell r="I215" t="str">
            <v>澤向翔貴</v>
          </cell>
          <cell r="J215">
            <v>5.27</v>
          </cell>
          <cell r="K215" t="str">
            <v>決</v>
          </cell>
          <cell r="L215" t="str">
            <v>網走南ヶ丘高</v>
          </cell>
          <cell r="M215">
            <v>1</v>
          </cell>
          <cell r="N215" t="str">
            <v>-0.2</v>
          </cell>
        </row>
        <row r="216">
          <cell r="C216" t="str">
            <v>高校男子走幅跳27</v>
          </cell>
          <cell r="D216" t="str">
            <v>高体連支部</v>
          </cell>
          <cell r="E216" t="str">
            <v>北見</v>
          </cell>
          <cell r="F216" t="str">
            <v>高校</v>
          </cell>
          <cell r="G216" t="str">
            <v>男子</v>
          </cell>
          <cell r="H216" t="str">
            <v>走幅跳</v>
          </cell>
          <cell r="I216" t="str">
            <v>大室祐也</v>
          </cell>
          <cell r="J216">
            <v>5.22</v>
          </cell>
          <cell r="K216" t="str">
            <v>決</v>
          </cell>
          <cell r="L216" t="str">
            <v>常呂高</v>
          </cell>
          <cell r="M216">
            <v>2</v>
          </cell>
          <cell r="N216" t="str">
            <v>+2.6</v>
          </cell>
        </row>
        <row r="217">
          <cell r="C217" t="str">
            <v>高校男子走幅跳28</v>
          </cell>
          <cell r="D217" t="str">
            <v>高体連支部</v>
          </cell>
          <cell r="E217" t="str">
            <v>北見</v>
          </cell>
          <cell r="F217" t="str">
            <v>高校</v>
          </cell>
          <cell r="G217" t="str">
            <v>男子</v>
          </cell>
          <cell r="H217" t="str">
            <v>走幅跳</v>
          </cell>
          <cell r="I217" t="str">
            <v>下田将弘</v>
          </cell>
          <cell r="J217">
            <v>5.0599999999999996</v>
          </cell>
          <cell r="K217" t="str">
            <v>決</v>
          </cell>
          <cell r="L217" t="str">
            <v>北見商業高</v>
          </cell>
          <cell r="M217">
            <v>1</v>
          </cell>
          <cell r="N217" t="str">
            <v>+1.8</v>
          </cell>
        </row>
        <row r="218">
          <cell r="C218" t="str">
            <v>高校男子走幅跳29</v>
          </cell>
          <cell r="D218" t="str">
            <v>高体連支部</v>
          </cell>
          <cell r="E218" t="str">
            <v>北見</v>
          </cell>
          <cell r="F218" t="str">
            <v>高校</v>
          </cell>
          <cell r="G218" t="str">
            <v>男子</v>
          </cell>
          <cell r="H218" t="str">
            <v>走幅跳</v>
          </cell>
          <cell r="I218" t="str">
            <v>管原和也</v>
          </cell>
          <cell r="J218">
            <v>5.05</v>
          </cell>
          <cell r="K218" t="str">
            <v>決</v>
          </cell>
          <cell r="L218" t="str">
            <v>北見工業高</v>
          </cell>
          <cell r="M218">
            <v>1</v>
          </cell>
          <cell r="N218" t="str">
            <v>+4.6</v>
          </cell>
        </row>
        <row r="219">
          <cell r="C219" t="str">
            <v>高校男子走幅跳30</v>
          </cell>
          <cell r="D219" t="str">
            <v>記録会第２戦</v>
          </cell>
          <cell r="E219" t="str">
            <v>北見</v>
          </cell>
          <cell r="F219" t="str">
            <v>高校</v>
          </cell>
          <cell r="G219" t="str">
            <v>男子</v>
          </cell>
          <cell r="H219" t="str">
            <v>走幅跳</v>
          </cell>
          <cell r="I219" t="str">
            <v>新村一虎</v>
          </cell>
          <cell r="J219">
            <v>5.05</v>
          </cell>
          <cell r="K219" t="str">
            <v>決</v>
          </cell>
          <cell r="L219" t="str">
            <v>網走南ヶ丘高</v>
          </cell>
          <cell r="M219">
            <v>2</v>
          </cell>
          <cell r="N219" t="str">
            <v>-0.4</v>
          </cell>
        </row>
        <row r="220">
          <cell r="C220" t="str">
            <v>高校男子走幅跳31</v>
          </cell>
          <cell r="D220" t="str">
            <v>記録会第１戦</v>
          </cell>
          <cell r="E220" t="str">
            <v>北見</v>
          </cell>
          <cell r="F220" t="str">
            <v>高校</v>
          </cell>
          <cell r="G220" t="str">
            <v>男子</v>
          </cell>
          <cell r="H220" t="str">
            <v>走幅跳</v>
          </cell>
          <cell r="I220" t="str">
            <v>菅生将希</v>
          </cell>
          <cell r="J220">
            <v>5.04</v>
          </cell>
          <cell r="K220" t="str">
            <v>決</v>
          </cell>
          <cell r="L220" t="str">
            <v>興部高</v>
          </cell>
          <cell r="M220">
            <v>2</v>
          </cell>
          <cell r="N220" t="str">
            <v>-0.4</v>
          </cell>
        </row>
        <row r="221">
          <cell r="C221" t="str">
            <v>高校男子走幅跳32</v>
          </cell>
          <cell r="D221" t="str">
            <v>高体連支部</v>
          </cell>
          <cell r="E221" t="str">
            <v>北見</v>
          </cell>
          <cell r="F221" t="str">
            <v>高校</v>
          </cell>
          <cell r="G221" t="str">
            <v>男子</v>
          </cell>
          <cell r="H221" t="str">
            <v>走幅跳</v>
          </cell>
          <cell r="I221" t="str">
            <v>山口智毅</v>
          </cell>
          <cell r="J221">
            <v>5</v>
          </cell>
          <cell r="K221" t="str">
            <v>決</v>
          </cell>
          <cell r="L221" t="str">
            <v>遠軽高</v>
          </cell>
          <cell r="M221">
            <v>3</v>
          </cell>
          <cell r="N221" t="str">
            <v>+1.9</v>
          </cell>
        </row>
        <row r="222">
          <cell r="C222" t="str">
            <v>高校男子走幅跳33</v>
          </cell>
          <cell r="D222" t="str">
            <v>高体連支部</v>
          </cell>
          <cell r="E222" t="str">
            <v>北見</v>
          </cell>
          <cell r="F222" t="str">
            <v>高校</v>
          </cell>
          <cell r="G222" t="str">
            <v>男子</v>
          </cell>
          <cell r="H222" t="str">
            <v>走幅跳</v>
          </cell>
          <cell r="I222" t="str">
            <v>菊地啓吾</v>
          </cell>
          <cell r="J222">
            <v>4.9800000000000004</v>
          </cell>
          <cell r="K222" t="str">
            <v>決</v>
          </cell>
          <cell r="L222" t="str">
            <v>雄武高</v>
          </cell>
          <cell r="M222">
            <v>1</v>
          </cell>
          <cell r="N222" t="str">
            <v>+0.7</v>
          </cell>
        </row>
        <row r="223">
          <cell r="C223" t="str">
            <v>高校男子走幅跳34</v>
          </cell>
          <cell r="D223" t="str">
            <v>記録会第３戦</v>
          </cell>
          <cell r="E223" t="str">
            <v>網走</v>
          </cell>
          <cell r="F223" t="str">
            <v>高校</v>
          </cell>
          <cell r="G223" t="str">
            <v>男子</v>
          </cell>
          <cell r="H223" t="str">
            <v>走幅跳</v>
          </cell>
          <cell r="I223" t="str">
            <v>山﨑裕夢</v>
          </cell>
          <cell r="J223">
            <v>4.95</v>
          </cell>
          <cell r="K223" t="str">
            <v>決</v>
          </cell>
          <cell r="L223" t="str">
            <v>湧別高</v>
          </cell>
          <cell r="M223">
            <v>1</v>
          </cell>
          <cell r="N223" t="str">
            <v>+2.3</v>
          </cell>
        </row>
        <row r="224">
          <cell r="C224" t="str">
            <v>高校男子走幅跳35</v>
          </cell>
          <cell r="D224" t="str">
            <v>高体連支部</v>
          </cell>
          <cell r="E224" t="str">
            <v>北見</v>
          </cell>
          <cell r="F224" t="str">
            <v>高校</v>
          </cell>
          <cell r="G224" t="str">
            <v>男子</v>
          </cell>
          <cell r="H224" t="str">
            <v>走幅跳</v>
          </cell>
          <cell r="I224" t="str">
            <v>中村翔太</v>
          </cell>
          <cell r="J224">
            <v>4.95</v>
          </cell>
          <cell r="K224" t="str">
            <v>決</v>
          </cell>
          <cell r="L224" t="str">
            <v>北見商業高</v>
          </cell>
          <cell r="M224">
            <v>1</v>
          </cell>
          <cell r="N224" t="str">
            <v>+2.3</v>
          </cell>
        </row>
        <row r="225">
          <cell r="C225" t="str">
            <v>高校男子走幅跳36</v>
          </cell>
          <cell r="D225" t="str">
            <v>オホーツク選手権</v>
          </cell>
          <cell r="E225" t="str">
            <v>北見</v>
          </cell>
          <cell r="F225" t="str">
            <v>高校</v>
          </cell>
          <cell r="G225" t="str">
            <v>男子</v>
          </cell>
          <cell r="H225" t="str">
            <v>走幅跳</v>
          </cell>
          <cell r="I225" t="str">
            <v>椛山蒼生</v>
          </cell>
          <cell r="J225">
            <v>4.66</v>
          </cell>
          <cell r="K225" t="str">
            <v>決</v>
          </cell>
          <cell r="L225" t="str">
            <v>遠軽高</v>
          </cell>
          <cell r="M225">
            <v>1</v>
          </cell>
          <cell r="N225" t="str">
            <v>+0.7</v>
          </cell>
        </row>
        <row r="226">
          <cell r="C226" t="str">
            <v>高校男子走幅跳37</v>
          </cell>
          <cell r="D226" t="str">
            <v>オホーツク選手権</v>
          </cell>
          <cell r="E226" t="str">
            <v>北見</v>
          </cell>
          <cell r="F226" t="str">
            <v>高校</v>
          </cell>
          <cell r="G226" t="str">
            <v>男子</v>
          </cell>
          <cell r="H226" t="str">
            <v>走幅跳</v>
          </cell>
          <cell r="I226" t="str">
            <v>落合瞬也</v>
          </cell>
          <cell r="J226">
            <v>4.6399999999999997</v>
          </cell>
          <cell r="K226" t="str">
            <v>決</v>
          </cell>
          <cell r="L226" t="str">
            <v>遠軽高</v>
          </cell>
          <cell r="M226">
            <v>1</v>
          </cell>
          <cell r="N226" t="str">
            <v>+0.8</v>
          </cell>
        </row>
        <row r="227">
          <cell r="C227" t="str">
            <v>高校男子走幅跳38</v>
          </cell>
          <cell r="D227" t="str">
            <v>跳躍記録会</v>
          </cell>
          <cell r="E227" t="str">
            <v>網走</v>
          </cell>
          <cell r="F227" t="str">
            <v>高校</v>
          </cell>
          <cell r="G227" t="str">
            <v>男子</v>
          </cell>
          <cell r="H227" t="str">
            <v>走幅跳</v>
          </cell>
          <cell r="I227" t="str">
            <v>横山諒太</v>
          </cell>
          <cell r="J227">
            <v>4.63</v>
          </cell>
          <cell r="K227" t="str">
            <v>決</v>
          </cell>
          <cell r="L227" t="str">
            <v>網走桂陽高</v>
          </cell>
          <cell r="M227">
            <v>1</v>
          </cell>
          <cell r="N227" t="str">
            <v>+1.1</v>
          </cell>
        </row>
        <row r="228">
          <cell r="C228" t="str">
            <v>高校男子走幅跳39</v>
          </cell>
          <cell r="D228" t="str">
            <v>第４戦</v>
          </cell>
          <cell r="E228" t="str">
            <v>網走</v>
          </cell>
          <cell r="F228" t="str">
            <v>高校</v>
          </cell>
          <cell r="G228" t="str">
            <v>男子</v>
          </cell>
          <cell r="H228" t="str">
            <v>走幅跳</v>
          </cell>
          <cell r="I228" t="str">
            <v>立花元汰</v>
          </cell>
          <cell r="J228">
            <v>4.62</v>
          </cell>
          <cell r="K228" t="str">
            <v>決</v>
          </cell>
          <cell r="L228" t="str">
            <v>紋別高</v>
          </cell>
          <cell r="M228">
            <v>1</v>
          </cell>
          <cell r="N228" t="str">
            <v>+3.3</v>
          </cell>
        </row>
        <row r="229">
          <cell r="C229" t="str">
            <v>高校男子走幅跳40</v>
          </cell>
          <cell r="D229" t="str">
            <v>オホーツク選手権</v>
          </cell>
          <cell r="E229" t="str">
            <v>北見</v>
          </cell>
          <cell r="F229" t="str">
            <v>高校</v>
          </cell>
          <cell r="G229" t="str">
            <v>男子</v>
          </cell>
          <cell r="H229" t="str">
            <v>走幅跳</v>
          </cell>
          <cell r="I229" t="str">
            <v>西本凌</v>
          </cell>
          <cell r="J229">
            <v>4.53</v>
          </cell>
          <cell r="K229" t="str">
            <v>決</v>
          </cell>
          <cell r="L229" t="str">
            <v>北見柏陽高</v>
          </cell>
          <cell r="M229">
            <v>2</v>
          </cell>
          <cell r="N229" t="str">
            <v>+2.7</v>
          </cell>
        </row>
        <row r="230">
          <cell r="C230" t="str">
            <v>高校男子走幅跳41</v>
          </cell>
          <cell r="D230" t="str">
            <v>高体連支部</v>
          </cell>
          <cell r="E230" t="str">
            <v>北見</v>
          </cell>
          <cell r="F230" t="str">
            <v>高校</v>
          </cell>
          <cell r="G230" t="str">
            <v>男子</v>
          </cell>
          <cell r="H230" t="str">
            <v>走幅跳</v>
          </cell>
          <cell r="I230" t="str">
            <v>木村大亮</v>
          </cell>
          <cell r="J230">
            <v>4.53</v>
          </cell>
          <cell r="K230" t="str">
            <v>決</v>
          </cell>
          <cell r="L230" t="str">
            <v>遠軽高</v>
          </cell>
          <cell r="M230">
            <v>1</v>
          </cell>
          <cell r="N230" t="str">
            <v>+2.6</v>
          </cell>
        </row>
        <row r="231">
          <cell r="C231" t="str">
            <v>高校男子走幅跳42</v>
          </cell>
          <cell r="D231" t="str">
            <v>高体連支部</v>
          </cell>
          <cell r="E231" t="str">
            <v>北見</v>
          </cell>
          <cell r="F231" t="str">
            <v>高校</v>
          </cell>
          <cell r="G231" t="str">
            <v>男子</v>
          </cell>
          <cell r="H231" t="str">
            <v>走幅跳</v>
          </cell>
          <cell r="I231" t="str">
            <v>坂下翔哉</v>
          </cell>
          <cell r="J231">
            <v>4.26</v>
          </cell>
          <cell r="K231" t="str">
            <v>決</v>
          </cell>
          <cell r="L231" t="str">
            <v>北見商業高</v>
          </cell>
          <cell r="M231">
            <v>1</v>
          </cell>
          <cell r="N231" t="str">
            <v>+2.7</v>
          </cell>
        </row>
        <row r="232">
          <cell r="C232" t="str">
            <v>高校男子走幅跳43</v>
          </cell>
          <cell r="D232" t="str">
            <v>高体連新人</v>
          </cell>
          <cell r="E232" t="str">
            <v>網走</v>
          </cell>
          <cell r="F232" t="str">
            <v>高校</v>
          </cell>
          <cell r="G232" t="str">
            <v>男子</v>
          </cell>
          <cell r="H232" t="str">
            <v>走幅跳</v>
          </cell>
          <cell r="I232" t="str">
            <v>大江竜二</v>
          </cell>
          <cell r="J232">
            <v>4.21</v>
          </cell>
          <cell r="K232" t="str">
            <v>決</v>
          </cell>
          <cell r="L232" t="str">
            <v>常呂高</v>
          </cell>
          <cell r="M232">
            <v>1</v>
          </cell>
          <cell r="N232" t="str">
            <v>+2.4</v>
          </cell>
        </row>
        <row r="233">
          <cell r="C233" t="str">
            <v>高校男子走幅跳44</v>
          </cell>
          <cell r="D233" t="str">
            <v>オホーツク選手権</v>
          </cell>
          <cell r="E233" t="str">
            <v>北見</v>
          </cell>
          <cell r="F233" t="str">
            <v>高校</v>
          </cell>
          <cell r="G233" t="str">
            <v>男子</v>
          </cell>
          <cell r="H233" t="str">
            <v>走幅跳</v>
          </cell>
          <cell r="I233" t="str">
            <v>千葉敦史</v>
          </cell>
          <cell r="J233">
            <v>4.16</v>
          </cell>
          <cell r="K233" t="str">
            <v>決</v>
          </cell>
          <cell r="L233" t="str">
            <v>遠軽高</v>
          </cell>
          <cell r="M233">
            <v>1</v>
          </cell>
          <cell r="N233" t="str">
            <v>+3.2</v>
          </cell>
        </row>
        <row r="234">
          <cell r="C234" t="str">
            <v>高校男子走幅跳45</v>
          </cell>
          <cell r="D234" t="str">
            <v>高体連支部</v>
          </cell>
          <cell r="E234" t="str">
            <v>北見</v>
          </cell>
          <cell r="F234" t="str">
            <v>高校</v>
          </cell>
          <cell r="G234" t="str">
            <v>男子</v>
          </cell>
          <cell r="H234" t="str">
            <v>走幅跳</v>
          </cell>
          <cell r="I234" t="str">
            <v>福本涼介</v>
          </cell>
          <cell r="J234">
            <v>4.1399999999999997</v>
          </cell>
          <cell r="K234" t="str">
            <v>決</v>
          </cell>
          <cell r="L234" t="str">
            <v>興部高</v>
          </cell>
          <cell r="M234">
            <v>1</v>
          </cell>
          <cell r="N234" t="str">
            <v>+3.3</v>
          </cell>
        </row>
        <row r="235">
          <cell r="C235" t="str">
            <v>高校男子走幅跳46</v>
          </cell>
          <cell r="D235" t="str">
            <v>オホーツク選手権</v>
          </cell>
          <cell r="E235" t="str">
            <v>北見</v>
          </cell>
          <cell r="F235" t="str">
            <v>高校</v>
          </cell>
          <cell r="G235" t="str">
            <v>男子</v>
          </cell>
          <cell r="H235" t="str">
            <v>走幅跳</v>
          </cell>
          <cell r="I235" t="str">
            <v>仲崇太郎</v>
          </cell>
          <cell r="J235">
            <v>4.03</v>
          </cell>
          <cell r="K235" t="str">
            <v>決</v>
          </cell>
          <cell r="L235" t="str">
            <v>遠軽高</v>
          </cell>
          <cell r="M235">
            <v>3</v>
          </cell>
          <cell r="N235" t="str">
            <v>+1.9</v>
          </cell>
        </row>
        <row r="236">
          <cell r="C236" t="str">
            <v>高校男子砲丸投(6.000kg)1</v>
          </cell>
          <cell r="D236" t="str">
            <v>全道高校</v>
          </cell>
          <cell r="E236" t="str">
            <v>札幌</v>
          </cell>
          <cell r="F236" t="str">
            <v>高校</v>
          </cell>
          <cell r="G236" t="str">
            <v>男子</v>
          </cell>
          <cell r="H236" t="str">
            <v>砲丸投(6.000kg)</v>
          </cell>
          <cell r="I236" t="str">
            <v>池田海人</v>
          </cell>
          <cell r="J236">
            <v>13.92</v>
          </cell>
          <cell r="K236" t="str">
            <v>決</v>
          </cell>
          <cell r="L236" t="str">
            <v>網走桂陽高</v>
          </cell>
          <cell r="M236">
            <v>3</v>
          </cell>
          <cell r="N236" t="str">
            <v/>
          </cell>
        </row>
        <row r="237">
          <cell r="C237" t="str">
            <v>高校男子砲丸投(6.000kg)2</v>
          </cell>
          <cell r="D237" t="str">
            <v>高体連支部</v>
          </cell>
          <cell r="E237" t="str">
            <v>北見</v>
          </cell>
          <cell r="F237" t="str">
            <v>高校</v>
          </cell>
          <cell r="G237" t="str">
            <v>男子</v>
          </cell>
          <cell r="H237" t="str">
            <v>砲丸投(6.000kg)</v>
          </cell>
          <cell r="I237" t="str">
            <v>脇坂強暉</v>
          </cell>
          <cell r="J237">
            <v>12.14</v>
          </cell>
          <cell r="K237" t="str">
            <v>決</v>
          </cell>
          <cell r="L237" t="str">
            <v>遠軽高</v>
          </cell>
          <cell r="M237">
            <v>3</v>
          </cell>
          <cell r="N237" t="str">
            <v/>
          </cell>
        </row>
        <row r="238">
          <cell r="C238" t="str">
            <v>高校男子砲丸投(6.000kg)3</v>
          </cell>
          <cell r="D238" t="str">
            <v>高体連新人</v>
          </cell>
          <cell r="E238" t="str">
            <v>網走</v>
          </cell>
          <cell r="F238" t="str">
            <v>高校</v>
          </cell>
          <cell r="G238" t="str">
            <v>男子</v>
          </cell>
          <cell r="H238" t="str">
            <v>砲丸投(6.000kg)</v>
          </cell>
          <cell r="I238" t="str">
            <v>山地朝陽</v>
          </cell>
          <cell r="J238">
            <v>11.94</v>
          </cell>
          <cell r="K238" t="str">
            <v>決</v>
          </cell>
          <cell r="L238" t="str">
            <v>網走桂陽高</v>
          </cell>
          <cell r="M238">
            <v>2</v>
          </cell>
          <cell r="N238" t="str">
            <v/>
          </cell>
        </row>
        <row r="239">
          <cell r="C239" t="str">
            <v>高校男子砲丸投(6.000kg)4</v>
          </cell>
          <cell r="D239" t="str">
            <v>全道高校</v>
          </cell>
          <cell r="E239" t="str">
            <v>札幌</v>
          </cell>
          <cell r="F239" t="str">
            <v>高校</v>
          </cell>
          <cell r="G239" t="str">
            <v>男子</v>
          </cell>
          <cell r="H239" t="str">
            <v>砲丸投(6.000kg)</v>
          </cell>
          <cell r="I239" t="str">
            <v>磯野拓実</v>
          </cell>
          <cell r="J239">
            <v>11.88</v>
          </cell>
          <cell r="K239" t="str">
            <v>予</v>
          </cell>
          <cell r="L239" t="str">
            <v>網走南ヶ丘高</v>
          </cell>
          <cell r="M239">
            <v>2</v>
          </cell>
          <cell r="N239" t="str">
            <v/>
          </cell>
        </row>
        <row r="240">
          <cell r="C240" t="str">
            <v>高校男子砲丸投(6.000kg)5</v>
          </cell>
          <cell r="D240" t="str">
            <v>高体連支部</v>
          </cell>
          <cell r="E240" t="str">
            <v>北見</v>
          </cell>
          <cell r="F240" t="str">
            <v>高校</v>
          </cell>
          <cell r="G240" t="str">
            <v>男子</v>
          </cell>
          <cell r="H240" t="str">
            <v>砲丸投(6.000kg)</v>
          </cell>
          <cell r="I240" t="str">
            <v>村上綺来馬</v>
          </cell>
          <cell r="J240">
            <v>11.43</v>
          </cell>
          <cell r="K240" t="str">
            <v>決</v>
          </cell>
          <cell r="L240" t="str">
            <v>美幌高</v>
          </cell>
          <cell r="M240">
            <v>3</v>
          </cell>
          <cell r="N240" t="str">
            <v/>
          </cell>
        </row>
        <row r="241">
          <cell r="C241" t="str">
            <v>高校男子砲丸投(6.000kg)6</v>
          </cell>
          <cell r="D241" t="str">
            <v>全道高校</v>
          </cell>
          <cell r="E241" t="str">
            <v>札幌</v>
          </cell>
          <cell r="F241" t="str">
            <v>高校</v>
          </cell>
          <cell r="G241" t="str">
            <v>男子</v>
          </cell>
          <cell r="H241" t="str">
            <v>砲丸投(6.000kg)</v>
          </cell>
          <cell r="I241" t="str">
            <v>髙橋翼</v>
          </cell>
          <cell r="J241">
            <v>11.01</v>
          </cell>
          <cell r="K241" t="str">
            <v>予</v>
          </cell>
          <cell r="L241" t="str">
            <v>遠軽高</v>
          </cell>
          <cell r="M241">
            <v>3</v>
          </cell>
          <cell r="N241" t="str">
            <v/>
          </cell>
        </row>
        <row r="242">
          <cell r="C242" t="str">
            <v>高校男子砲丸投(6.000kg)7</v>
          </cell>
          <cell r="D242" t="str">
            <v>記録会第２戦</v>
          </cell>
          <cell r="E242" t="str">
            <v>北見</v>
          </cell>
          <cell r="F242" t="str">
            <v>高校</v>
          </cell>
          <cell r="G242" t="str">
            <v>男子</v>
          </cell>
          <cell r="H242" t="str">
            <v>砲丸投(6.000kg)</v>
          </cell>
          <cell r="I242" t="str">
            <v>石山祐樹</v>
          </cell>
          <cell r="J242">
            <v>11</v>
          </cell>
          <cell r="K242" t="str">
            <v>決</v>
          </cell>
          <cell r="L242" t="str">
            <v>湧別高</v>
          </cell>
          <cell r="M242">
            <v>3</v>
          </cell>
          <cell r="N242" t="str">
            <v/>
          </cell>
        </row>
        <row r="243">
          <cell r="C243" t="str">
            <v>高校男子砲丸投(6.000kg)8</v>
          </cell>
          <cell r="D243" t="str">
            <v>オホーツク選手権</v>
          </cell>
          <cell r="E243" t="str">
            <v>北見</v>
          </cell>
          <cell r="F243" t="str">
            <v>高校</v>
          </cell>
          <cell r="G243" t="str">
            <v>男子</v>
          </cell>
          <cell r="H243" t="str">
            <v>砲丸投(6.000kg)</v>
          </cell>
          <cell r="I243" t="str">
            <v>横山僚哉</v>
          </cell>
          <cell r="J243">
            <v>10.61</v>
          </cell>
          <cell r="K243" t="str">
            <v>決</v>
          </cell>
          <cell r="L243" t="str">
            <v>北見緑陵高</v>
          </cell>
          <cell r="M243">
            <v>2</v>
          </cell>
          <cell r="N243" t="str">
            <v/>
          </cell>
        </row>
        <row r="244">
          <cell r="C244" t="str">
            <v>高校男子砲丸投(6.000kg)9</v>
          </cell>
          <cell r="D244" t="str">
            <v>高体連新人</v>
          </cell>
          <cell r="E244" t="str">
            <v>網走</v>
          </cell>
          <cell r="F244" t="str">
            <v>高校</v>
          </cell>
          <cell r="G244" t="str">
            <v>男子</v>
          </cell>
          <cell r="H244" t="str">
            <v>砲丸投(6.000kg)</v>
          </cell>
          <cell r="I244" t="str">
            <v>田原友貴</v>
          </cell>
          <cell r="J244">
            <v>10.52</v>
          </cell>
          <cell r="K244" t="str">
            <v>決</v>
          </cell>
          <cell r="L244" t="str">
            <v>雄武高</v>
          </cell>
          <cell r="M244">
            <v>1</v>
          </cell>
          <cell r="N244" t="str">
            <v/>
          </cell>
        </row>
        <row r="245">
          <cell r="C245" t="str">
            <v>高校男子砲丸投(6.000kg)10</v>
          </cell>
          <cell r="D245" t="str">
            <v>高体連支部</v>
          </cell>
          <cell r="E245" t="str">
            <v>北見</v>
          </cell>
          <cell r="F245" t="str">
            <v>高校</v>
          </cell>
          <cell r="G245" t="str">
            <v>男子</v>
          </cell>
          <cell r="H245" t="str">
            <v>砲丸投(6.000kg)</v>
          </cell>
          <cell r="I245" t="str">
            <v>木村貴浩</v>
          </cell>
          <cell r="J245">
            <v>10.19</v>
          </cell>
          <cell r="K245" t="str">
            <v>決</v>
          </cell>
          <cell r="L245" t="str">
            <v>美幌高</v>
          </cell>
          <cell r="M245">
            <v>3</v>
          </cell>
          <cell r="N245" t="str">
            <v/>
          </cell>
        </row>
        <row r="246">
          <cell r="C246" t="str">
            <v>高校男子砲丸投(6.000kg)11</v>
          </cell>
          <cell r="D246" t="str">
            <v>記録会第２戦</v>
          </cell>
          <cell r="E246" t="str">
            <v>北見</v>
          </cell>
          <cell r="F246" t="str">
            <v>高校</v>
          </cell>
          <cell r="G246" t="str">
            <v>男子</v>
          </cell>
          <cell r="H246" t="str">
            <v>砲丸投(6.000kg)</v>
          </cell>
          <cell r="I246" t="str">
            <v>斉藤誠也</v>
          </cell>
          <cell r="J246">
            <v>10.07</v>
          </cell>
          <cell r="K246" t="str">
            <v>決</v>
          </cell>
          <cell r="L246" t="str">
            <v>紋別高</v>
          </cell>
          <cell r="M246">
            <v>2</v>
          </cell>
          <cell r="N246" t="str">
            <v/>
          </cell>
        </row>
        <row r="247">
          <cell r="C247" t="str">
            <v>高校男子砲丸投(6.000kg)12</v>
          </cell>
          <cell r="D247" t="str">
            <v>高体連支部</v>
          </cell>
          <cell r="E247" t="str">
            <v>北見</v>
          </cell>
          <cell r="F247" t="str">
            <v>高校</v>
          </cell>
          <cell r="G247" t="str">
            <v>男子</v>
          </cell>
          <cell r="H247" t="str">
            <v>砲丸投(6.000kg)</v>
          </cell>
          <cell r="I247" t="str">
            <v>小黒祐太</v>
          </cell>
          <cell r="J247">
            <v>10.01</v>
          </cell>
          <cell r="K247" t="str">
            <v>決</v>
          </cell>
          <cell r="L247" t="str">
            <v>網走桂陽高</v>
          </cell>
          <cell r="M247">
            <v>3</v>
          </cell>
          <cell r="N247" t="str">
            <v/>
          </cell>
        </row>
        <row r="248">
          <cell r="C248" t="str">
            <v>高校男子砲丸投(6.000kg)13</v>
          </cell>
          <cell r="D248" t="str">
            <v>高体連支部</v>
          </cell>
          <cell r="E248" t="str">
            <v>北見</v>
          </cell>
          <cell r="F248" t="str">
            <v>高校</v>
          </cell>
          <cell r="G248" t="str">
            <v>男子</v>
          </cell>
          <cell r="H248" t="str">
            <v>砲丸投(6.000kg)</v>
          </cell>
          <cell r="I248" t="str">
            <v>横石慎</v>
          </cell>
          <cell r="J248">
            <v>9.31</v>
          </cell>
          <cell r="K248" t="str">
            <v>決</v>
          </cell>
          <cell r="L248" t="str">
            <v>美幌高</v>
          </cell>
          <cell r="M248">
            <v>3</v>
          </cell>
          <cell r="N248" t="str">
            <v/>
          </cell>
        </row>
        <row r="249">
          <cell r="C249" t="str">
            <v>高校男子砲丸投(6.000kg)14</v>
          </cell>
          <cell r="D249" t="str">
            <v>高体連新人</v>
          </cell>
          <cell r="E249" t="str">
            <v>網走</v>
          </cell>
          <cell r="F249" t="str">
            <v>高校</v>
          </cell>
          <cell r="G249" t="str">
            <v>男子</v>
          </cell>
          <cell r="H249" t="str">
            <v>砲丸投(6.000kg)</v>
          </cell>
          <cell r="I249" t="str">
            <v>恩田昂平</v>
          </cell>
          <cell r="J249">
            <v>9.26</v>
          </cell>
          <cell r="K249" t="str">
            <v>決</v>
          </cell>
          <cell r="L249" t="str">
            <v>北見柏陽高</v>
          </cell>
          <cell r="M249">
            <v>1</v>
          </cell>
          <cell r="N249" t="str">
            <v/>
          </cell>
        </row>
        <row r="250">
          <cell r="C250" t="str">
            <v>高校男子砲丸投(6.000kg)15</v>
          </cell>
          <cell r="D250" t="str">
            <v>オホーツク秋季</v>
          </cell>
          <cell r="E250" t="str">
            <v>網走</v>
          </cell>
          <cell r="F250" t="str">
            <v>高校</v>
          </cell>
          <cell r="G250" t="str">
            <v>男子</v>
          </cell>
          <cell r="H250" t="str">
            <v>砲丸投(6.000kg)</v>
          </cell>
          <cell r="I250" t="str">
            <v>鈴木雅詞</v>
          </cell>
          <cell r="J250">
            <v>8.89</v>
          </cell>
          <cell r="K250" t="str">
            <v>決</v>
          </cell>
          <cell r="L250" t="str">
            <v>遠軽高</v>
          </cell>
          <cell r="M250">
            <v>2</v>
          </cell>
          <cell r="N250" t="str">
            <v/>
          </cell>
        </row>
        <row r="251">
          <cell r="C251" t="str">
            <v>高校男子砲丸投(6.000kg)16</v>
          </cell>
          <cell r="D251" t="str">
            <v>高体連新人</v>
          </cell>
          <cell r="E251" t="str">
            <v>網走</v>
          </cell>
          <cell r="F251" t="str">
            <v>高校</v>
          </cell>
          <cell r="G251" t="str">
            <v>男子</v>
          </cell>
          <cell r="H251" t="str">
            <v>砲丸投(6.000kg)</v>
          </cell>
          <cell r="I251" t="str">
            <v>八重樫岬</v>
          </cell>
          <cell r="J251">
            <v>8.7200000000000006</v>
          </cell>
          <cell r="K251" t="str">
            <v>決</v>
          </cell>
          <cell r="L251" t="str">
            <v>雄武高</v>
          </cell>
          <cell r="M251">
            <v>1</v>
          </cell>
          <cell r="N251" t="str">
            <v/>
          </cell>
        </row>
        <row r="252">
          <cell r="C252" t="str">
            <v>高校男子砲丸投(6.000kg)17</v>
          </cell>
          <cell r="D252" t="str">
            <v>オホーツク秋季</v>
          </cell>
          <cell r="E252" t="str">
            <v>網走</v>
          </cell>
          <cell r="F252" t="str">
            <v>高校</v>
          </cell>
          <cell r="G252" t="str">
            <v>男子</v>
          </cell>
          <cell r="H252" t="str">
            <v>砲丸投(6.000kg)</v>
          </cell>
          <cell r="I252" t="str">
            <v>西村友宏</v>
          </cell>
          <cell r="J252">
            <v>8.2200000000000006</v>
          </cell>
          <cell r="K252" t="str">
            <v>決</v>
          </cell>
          <cell r="L252" t="str">
            <v>紋別高</v>
          </cell>
          <cell r="M252">
            <v>2</v>
          </cell>
          <cell r="N252" t="str">
            <v/>
          </cell>
        </row>
        <row r="253">
          <cell r="C253" t="str">
            <v>高校男子砲丸投(6.000kg)18</v>
          </cell>
          <cell r="D253" t="str">
            <v>高体連新人</v>
          </cell>
          <cell r="E253" t="str">
            <v>網走</v>
          </cell>
          <cell r="F253" t="str">
            <v>高校</v>
          </cell>
          <cell r="G253" t="str">
            <v>男子</v>
          </cell>
          <cell r="H253" t="str">
            <v>砲丸投(6.000kg)</v>
          </cell>
          <cell r="I253" t="str">
            <v>新村一虎</v>
          </cell>
          <cell r="J253">
            <v>8.1199999999999992</v>
          </cell>
          <cell r="K253" t="str">
            <v>決</v>
          </cell>
          <cell r="L253" t="str">
            <v>網走南ヶ丘高</v>
          </cell>
          <cell r="M253">
            <v>2</v>
          </cell>
          <cell r="N253" t="str">
            <v/>
          </cell>
        </row>
        <row r="254">
          <cell r="C254" t="str">
            <v>高校男子砲丸投(6.000kg)19</v>
          </cell>
          <cell r="D254" t="str">
            <v>高体連支部</v>
          </cell>
          <cell r="E254" t="str">
            <v>北見</v>
          </cell>
          <cell r="F254" t="str">
            <v>高校</v>
          </cell>
          <cell r="G254" t="str">
            <v>男子</v>
          </cell>
          <cell r="H254" t="str">
            <v>砲丸投(6.000kg)</v>
          </cell>
          <cell r="I254" t="str">
            <v>安井悠起</v>
          </cell>
          <cell r="J254">
            <v>7.88</v>
          </cell>
          <cell r="K254" t="str">
            <v>決</v>
          </cell>
          <cell r="L254" t="str">
            <v>訓子府高</v>
          </cell>
          <cell r="M254">
            <v>3</v>
          </cell>
          <cell r="N254" t="str">
            <v/>
          </cell>
        </row>
        <row r="255">
          <cell r="C255" t="str">
            <v>高校男子砲丸投(6.000kg)20</v>
          </cell>
          <cell r="D255" t="str">
            <v>第４戦</v>
          </cell>
          <cell r="E255" t="str">
            <v>網走</v>
          </cell>
          <cell r="F255" t="str">
            <v>高校</v>
          </cell>
          <cell r="G255" t="str">
            <v>男子</v>
          </cell>
          <cell r="H255" t="str">
            <v>砲丸投(6.000kg)</v>
          </cell>
          <cell r="I255" t="str">
            <v>山根龍哉</v>
          </cell>
          <cell r="J255">
            <v>7.74</v>
          </cell>
          <cell r="K255" t="str">
            <v>決</v>
          </cell>
          <cell r="L255" t="str">
            <v>湧別高</v>
          </cell>
          <cell r="M255">
            <v>1</v>
          </cell>
          <cell r="N255" t="str">
            <v/>
          </cell>
        </row>
        <row r="256">
          <cell r="C256" t="str">
            <v>高校男子砲丸投(6.000kg)21</v>
          </cell>
          <cell r="D256" t="str">
            <v>高体連支部</v>
          </cell>
          <cell r="E256" t="str">
            <v>北見</v>
          </cell>
          <cell r="F256" t="str">
            <v>高校</v>
          </cell>
          <cell r="G256" t="str">
            <v>男子</v>
          </cell>
          <cell r="H256" t="str">
            <v>砲丸投(6.000kg)</v>
          </cell>
          <cell r="I256" t="str">
            <v>伊藤魁人</v>
          </cell>
          <cell r="J256">
            <v>7.28</v>
          </cell>
          <cell r="K256" t="str">
            <v>決</v>
          </cell>
          <cell r="L256" t="str">
            <v>訓子府高</v>
          </cell>
          <cell r="M256">
            <v>3</v>
          </cell>
          <cell r="N256" t="str">
            <v/>
          </cell>
        </row>
        <row r="257">
          <cell r="C257" t="str">
            <v>高校男子砲丸投(6.000kg)22</v>
          </cell>
          <cell r="D257" t="str">
            <v>記録会第１戦</v>
          </cell>
          <cell r="E257" t="str">
            <v>北見</v>
          </cell>
          <cell r="F257" t="str">
            <v>高校</v>
          </cell>
          <cell r="G257" t="str">
            <v>男子</v>
          </cell>
          <cell r="H257" t="str">
            <v>砲丸投(6.000kg)</v>
          </cell>
          <cell r="I257" t="str">
            <v>遠藤創人</v>
          </cell>
          <cell r="J257">
            <v>7.11</v>
          </cell>
          <cell r="K257" t="str">
            <v>決</v>
          </cell>
          <cell r="L257" t="str">
            <v>紋別高</v>
          </cell>
          <cell r="M257">
            <v>2</v>
          </cell>
          <cell r="N257" t="str">
            <v/>
          </cell>
        </row>
        <row r="258">
          <cell r="C258" t="str">
            <v>高校男子砲丸投(6.000kg)23</v>
          </cell>
          <cell r="D258" t="str">
            <v>オホーツク秋季</v>
          </cell>
          <cell r="E258" t="str">
            <v>網走</v>
          </cell>
          <cell r="F258" t="str">
            <v>高校</v>
          </cell>
          <cell r="G258" t="str">
            <v>男子</v>
          </cell>
          <cell r="H258" t="str">
            <v>砲丸投(6.000kg)</v>
          </cell>
          <cell r="I258" t="str">
            <v>鎌田堅輔</v>
          </cell>
          <cell r="J258">
            <v>7.02</v>
          </cell>
          <cell r="K258" t="str">
            <v>決</v>
          </cell>
          <cell r="L258" t="str">
            <v>雄武高</v>
          </cell>
          <cell r="M258">
            <v>1</v>
          </cell>
          <cell r="N258" t="str">
            <v/>
          </cell>
        </row>
        <row r="259">
          <cell r="C259" t="str">
            <v>高校男子砲丸投(6.000kg)24</v>
          </cell>
          <cell r="D259" t="str">
            <v>高体連支部</v>
          </cell>
          <cell r="E259" t="str">
            <v>北見</v>
          </cell>
          <cell r="F259" t="str">
            <v>高校</v>
          </cell>
          <cell r="G259" t="str">
            <v>男子</v>
          </cell>
          <cell r="H259" t="str">
            <v>砲丸投(6.000kg)</v>
          </cell>
          <cell r="I259" t="str">
            <v>細川晴喜</v>
          </cell>
          <cell r="J259">
            <v>7</v>
          </cell>
          <cell r="K259" t="str">
            <v>決</v>
          </cell>
          <cell r="L259" t="str">
            <v>北見柏陽高</v>
          </cell>
          <cell r="M259">
            <v>3</v>
          </cell>
          <cell r="N259" t="str">
            <v/>
          </cell>
        </row>
        <row r="260">
          <cell r="C260" t="str">
            <v>高校男子砲丸投(6.000kg)25</v>
          </cell>
          <cell r="D260" t="str">
            <v>記録会第１戦</v>
          </cell>
          <cell r="E260" t="str">
            <v>北見</v>
          </cell>
          <cell r="F260" t="str">
            <v>高校</v>
          </cell>
          <cell r="G260" t="str">
            <v>男子</v>
          </cell>
          <cell r="H260" t="str">
            <v>砲丸投(6.000kg)</v>
          </cell>
          <cell r="I260" t="str">
            <v>松井暁生</v>
          </cell>
          <cell r="J260">
            <v>6.14</v>
          </cell>
          <cell r="K260" t="str">
            <v>決</v>
          </cell>
          <cell r="L260" t="str">
            <v>湧別高</v>
          </cell>
          <cell r="M260">
            <v>3</v>
          </cell>
          <cell r="N260" t="str">
            <v/>
          </cell>
        </row>
        <row r="261">
          <cell r="C261" t="str">
            <v>高校男子砲丸投(6.000kg)26</v>
          </cell>
          <cell r="D261" t="str">
            <v>記録会第３戦</v>
          </cell>
          <cell r="E261" t="str">
            <v>網走</v>
          </cell>
          <cell r="F261" t="str">
            <v>高校</v>
          </cell>
          <cell r="G261" t="str">
            <v>男子</v>
          </cell>
          <cell r="H261" t="str">
            <v>砲丸投(6.000kg)</v>
          </cell>
          <cell r="I261" t="str">
            <v>佐藤文吉</v>
          </cell>
          <cell r="J261">
            <v>6.06</v>
          </cell>
          <cell r="K261" t="str">
            <v>決</v>
          </cell>
          <cell r="L261" t="str">
            <v>紋別高</v>
          </cell>
          <cell r="M261">
            <v>1</v>
          </cell>
          <cell r="N261" t="str">
            <v/>
          </cell>
        </row>
        <row r="262">
          <cell r="C262" t="str">
            <v>中学女子ジャベリックスロー1</v>
          </cell>
          <cell r="D262" t="str">
            <v>オホーツク秋季</v>
          </cell>
          <cell r="E262" t="str">
            <v>網走</v>
          </cell>
          <cell r="F262" t="str">
            <v>中学</v>
          </cell>
          <cell r="G262" t="str">
            <v>女子</v>
          </cell>
          <cell r="H262" t="str">
            <v>ジャベリックスロー</v>
          </cell>
          <cell r="I262" t="str">
            <v>小原愛未</v>
          </cell>
          <cell r="J262">
            <v>23.85</v>
          </cell>
          <cell r="K262" t="str">
            <v>決</v>
          </cell>
          <cell r="L262" t="str">
            <v>北見常呂中</v>
          </cell>
          <cell r="M262">
            <v>1</v>
          </cell>
          <cell r="N262" t="str">
            <v/>
          </cell>
        </row>
        <row r="263">
          <cell r="C263" t="str">
            <v>中学女子ジャベリックスロー2</v>
          </cell>
          <cell r="D263" t="str">
            <v>オホーツク秋季</v>
          </cell>
          <cell r="E263" t="str">
            <v>網走</v>
          </cell>
          <cell r="F263" t="str">
            <v>中学</v>
          </cell>
          <cell r="G263" t="str">
            <v>女子</v>
          </cell>
          <cell r="H263" t="str">
            <v>ジャベリックスロー</v>
          </cell>
          <cell r="I263" t="str">
            <v>白鳥成美</v>
          </cell>
          <cell r="J263">
            <v>19.260000000000002</v>
          </cell>
          <cell r="K263" t="str">
            <v>決</v>
          </cell>
          <cell r="L263" t="str">
            <v>北見光西中</v>
          </cell>
          <cell r="M263">
            <v>1</v>
          </cell>
          <cell r="N263" t="str">
            <v/>
          </cell>
        </row>
        <row r="264">
          <cell r="C264" t="str">
            <v>中学女子ジャベリックスロー3</v>
          </cell>
          <cell r="D264" t="str">
            <v>中体連通信</v>
          </cell>
          <cell r="E264" t="str">
            <v>網走</v>
          </cell>
          <cell r="F264" t="str">
            <v>中学</v>
          </cell>
          <cell r="G264" t="str">
            <v>女子</v>
          </cell>
          <cell r="H264" t="str">
            <v>ジャベリックスロー</v>
          </cell>
          <cell r="I264" t="str">
            <v>柴野ありさ</v>
          </cell>
          <cell r="J264">
            <v>18.68</v>
          </cell>
          <cell r="K264" t="str">
            <v>決</v>
          </cell>
          <cell r="L264" t="str">
            <v>大空女満別中</v>
          </cell>
          <cell r="M264">
            <v>2</v>
          </cell>
          <cell r="N264" t="str">
            <v/>
          </cell>
        </row>
        <row r="265">
          <cell r="C265" t="str">
            <v>中学女子ジャベリックスロー4</v>
          </cell>
          <cell r="D265" t="str">
            <v>オホーツク選手権</v>
          </cell>
          <cell r="E265" t="str">
            <v>北見</v>
          </cell>
          <cell r="F265" t="str">
            <v>中学</v>
          </cell>
          <cell r="G265" t="str">
            <v>女子</v>
          </cell>
          <cell r="H265" t="str">
            <v>ジャベリックスロー</v>
          </cell>
          <cell r="I265" t="str">
            <v>天間梨南</v>
          </cell>
          <cell r="J265">
            <v>17.88</v>
          </cell>
          <cell r="K265" t="str">
            <v>決</v>
          </cell>
          <cell r="L265" t="str">
            <v>雄武中</v>
          </cell>
          <cell r="M265">
            <v>3</v>
          </cell>
          <cell r="N265" t="str">
            <v/>
          </cell>
        </row>
        <row r="266">
          <cell r="C266" t="str">
            <v>中学女子ジャベリックスロー5</v>
          </cell>
          <cell r="D266" t="str">
            <v>中体連通信</v>
          </cell>
          <cell r="E266" t="str">
            <v>網走</v>
          </cell>
          <cell r="F266" t="str">
            <v>中学</v>
          </cell>
          <cell r="G266" t="str">
            <v>女子</v>
          </cell>
          <cell r="H266" t="str">
            <v>ジャベリックスロー</v>
          </cell>
          <cell r="I266" t="str">
            <v>眞鍋果歩</v>
          </cell>
          <cell r="J266">
            <v>16.88</v>
          </cell>
          <cell r="K266" t="str">
            <v>決</v>
          </cell>
          <cell r="L266" t="str">
            <v>大空女満別中</v>
          </cell>
          <cell r="M266">
            <v>2</v>
          </cell>
          <cell r="N266" t="str">
            <v/>
          </cell>
        </row>
        <row r="267">
          <cell r="C267" t="str">
            <v>中学女子ジャベリックスロー6</v>
          </cell>
          <cell r="D267" t="str">
            <v>オホーツク秋季</v>
          </cell>
          <cell r="E267" t="str">
            <v>網走</v>
          </cell>
          <cell r="F267" t="str">
            <v>中学</v>
          </cell>
          <cell r="G267" t="str">
            <v>女子</v>
          </cell>
          <cell r="H267" t="str">
            <v>ジャベリックスロー</v>
          </cell>
          <cell r="I267" t="str">
            <v>中島陽華</v>
          </cell>
          <cell r="J267">
            <v>14.06</v>
          </cell>
          <cell r="K267" t="str">
            <v>決</v>
          </cell>
          <cell r="L267" t="str">
            <v>北見常呂中</v>
          </cell>
          <cell r="M267">
            <v>1</v>
          </cell>
          <cell r="N267" t="str">
            <v/>
          </cell>
        </row>
        <row r="268">
          <cell r="C268" t="str">
            <v>中学女子ジャベリックスロー7</v>
          </cell>
          <cell r="D268" t="str">
            <v>中体連通信</v>
          </cell>
          <cell r="E268" t="str">
            <v>網走</v>
          </cell>
          <cell r="F268" t="str">
            <v>中学</v>
          </cell>
          <cell r="G268" t="str">
            <v>女子</v>
          </cell>
          <cell r="H268" t="str">
            <v>ジャベリックスロー</v>
          </cell>
          <cell r="I268" t="str">
            <v>田里珠</v>
          </cell>
          <cell r="J268">
            <v>11.46</v>
          </cell>
          <cell r="K268" t="str">
            <v>決</v>
          </cell>
          <cell r="L268" t="str">
            <v>雄武中</v>
          </cell>
          <cell r="M268">
            <v>1</v>
          </cell>
          <cell r="N268" t="str">
            <v/>
          </cell>
        </row>
        <row r="269">
          <cell r="C269" t="str">
            <v>中学女子ジャベリックスロー8</v>
          </cell>
          <cell r="D269" t="str">
            <v>中体連新人</v>
          </cell>
          <cell r="E269" t="str">
            <v>網走</v>
          </cell>
          <cell r="F269" t="str">
            <v>中学</v>
          </cell>
          <cell r="G269" t="str">
            <v>女子</v>
          </cell>
          <cell r="H269" t="str">
            <v>ジャベリックスロー</v>
          </cell>
          <cell r="I269" t="str">
            <v>佐々木真子</v>
          </cell>
          <cell r="J269">
            <v>11.44</v>
          </cell>
          <cell r="K269" t="str">
            <v>決</v>
          </cell>
          <cell r="L269" t="str">
            <v>北見光西中</v>
          </cell>
          <cell r="M269">
            <v>1</v>
          </cell>
          <cell r="N269" t="str">
            <v/>
          </cell>
        </row>
        <row r="270">
          <cell r="C270" t="str">
            <v>中学女子ジャベリックスロー9</v>
          </cell>
          <cell r="D270" t="str">
            <v>オホーツク選手権</v>
          </cell>
          <cell r="E270" t="str">
            <v>北見</v>
          </cell>
          <cell r="F270" t="str">
            <v>中学</v>
          </cell>
          <cell r="G270" t="str">
            <v>女子</v>
          </cell>
          <cell r="H270" t="str">
            <v>ジャベリックスロー</v>
          </cell>
          <cell r="I270" t="str">
            <v>山田幸奈</v>
          </cell>
          <cell r="J270">
            <v>10.63</v>
          </cell>
          <cell r="K270" t="str">
            <v>決</v>
          </cell>
          <cell r="L270" t="str">
            <v>大空女満別中</v>
          </cell>
          <cell r="M270">
            <v>2</v>
          </cell>
          <cell r="N270" t="str">
            <v/>
          </cell>
        </row>
        <row r="271">
          <cell r="C271" t="str">
            <v>中学女子ジャベリックスロー10</v>
          </cell>
          <cell r="D271" t="str">
            <v>中体連通信</v>
          </cell>
          <cell r="E271" t="str">
            <v>網走</v>
          </cell>
          <cell r="F271" t="str">
            <v>中学</v>
          </cell>
          <cell r="G271" t="str">
            <v>女子</v>
          </cell>
          <cell r="H271" t="str">
            <v>ジャベリックスロー</v>
          </cell>
          <cell r="I271" t="str">
            <v>竹田由愛</v>
          </cell>
          <cell r="J271">
            <v>10.46</v>
          </cell>
          <cell r="K271" t="str">
            <v>決</v>
          </cell>
          <cell r="L271" t="str">
            <v>北見光西中</v>
          </cell>
          <cell r="M271">
            <v>1</v>
          </cell>
          <cell r="N271" t="str">
            <v/>
          </cell>
        </row>
        <row r="272">
          <cell r="C272" t="str">
            <v>中学女子ジャベリックスロー11</v>
          </cell>
          <cell r="D272" t="str">
            <v>中体連新人</v>
          </cell>
          <cell r="E272" t="str">
            <v>網走</v>
          </cell>
          <cell r="F272" t="str">
            <v>中学</v>
          </cell>
          <cell r="G272" t="str">
            <v>女子</v>
          </cell>
          <cell r="H272" t="str">
            <v>ジャベリックスロー</v>
          </cell>
          <cell r="I272" t="str">
            <v>西若麻衣</v>
          </cell>
          <cell r="J272">
            <v>9.4600000000000009</v>
          </cell>
          <cell r="K272" t="str">
            <v>決</v>
          </cell>
          <cell r="L272" t="str">
            <v>北見光西中</v>
          </cell>
          <cell r="M272">
            <v>1</v>
          </cell>
          <cell r="N272" t="str">
            <v/>
          </cell>
        </row>
        <row r="273">
          <cell r="C273" t="str">
            <v>中学女子ジャベリックスロー12</v>
          </cell>
          <cell r="D273" t="str">
            <v>オホーツク秋季</v>
          </cell>
          <cell r="E273" t="str">
            <v>網走</v>
          </cell>
          <cell r="F273" t="str">
            <v>中学</v>
          </cell>
          <cell r="G273" t="str">
            <v>女子</v>
          </cell>
          <cell r="H273" t="str">
            <v>ジャベリックスロー</v>
          </cell>
          <cell r="I273" t="str">
            <v>谷緩月</v>
          </cell>
          <cell r="J273">
            <v>8.68</v>
          </cell>
          <cell r="K273" t="str">
            <v>決</v>
          </cell>
          <cell r="L273" t="str">
            <v>北見光西中</v>
          </cell>
          <cell r="M273">
            <v>1</v>
          </cell>
          <cell r="N273" t="str">
            <v/>
          </cell>
        </row>
        <row r="274">
          <cell r="C274" t="str">
            <v>中学女子円盤投(1.000kg)1</v>
          </cell>
          <cell r="D274" t="str">
            <v>オホーツク秋季</v>
          </cell>
          <cell r="E274" t="str">
            <v>網走</v>
          </cell>
          <cell r="F274" t="str">
            <v>中学</v>
          </cell>
          <cell r="G274" t="str">
            <v>女子</v>
          </cell>
          <cell r="H274" t="str">
            <v>円盤投(1.000kg)</v>
          </cell>
          <cell r="I274" t="str">
            <v>尾崎みやぶ</v>
          </cell>
          <cell r="J274">
            <v>29.47</v>
          </cell>
          <cell r="K274" t="str">
            <v>決</v>
          </cell>
          <cell r="L274" t="str">
            <v>湧別中</v>
          </cell>
          <cell r="M274" t="str">
            <v>般</v>
          </cell>
          <cell r="N274" t="str">
            <v/>
          </cell>
        </row>
        <row r="275">
          <cell r="C275" t="str">
            <v>中学女子円盤投(1.000kg)2</v>
          </cell>
          <cell r="D275" t="str">
            <v>中体連地区</v>
          </cell>
          <cell r="E275" t="str">
            <v>北見</v>
          </cell>
          <cell r="F275" t="str">
            <v>中学</v>
          </cell>
          <cell r="G275" t="str">
            <v>女子</v>
          </cell>
          <cell r="H275" t="str">
            <v>円盤投(1.000kg)</v>
          </cell>
          <cell r="I275" t="str">
            <v>藤田彩花</v>
          </cell>
          <cell r="J275">
            <v>22.12</v>
          </cell>
          <cell r="K275" t="str">
            <v>決</v>
          </cell>
          <cell r="L275" t="str">
            <v>斜里ｳﾄﾛ中</v>
          </cell>
          <cell r="M275">
            <v>2</v>
          </cell>
          <cell r="N275" t="str">
            <v/>
          </cell>
        </row>
        <row r="276">
          <cell r="C276" t="str">
            <v>中学女子円盤投(1.000kg)3</v>
          </cell>
          <cell r="D276" t="str">
            <v>中体連地区</v>
          </cell>
          <cell r="E276" t="str">
            <v>北見</v>
          </cell>
          <cell r="F276" t="str">
            <v>中学</v>
          </cell>
          <cell r="G276" t="str">
            <v>女子</v>
          </cell>
          <cell r="H276" t="str">
            <v>円盤投(1.000kg)</v>
          </cell>
          <cell r="I276" t="str">
            <v>小原愛未</v>
          </cell>
          <cell r="J276">
            <v>21.6</v>
          </cell>
          <cell r="K276" t="str">
            <v>決</v>
          </cell>
          <cell r="L276" t="str">
            <v>北見常呂中</v>
          </cell>
          <cell r="M276">
            <v>1</v>
          </cell>
          <cell r="N276" t="str">
            <v/>
          </cell>
        </row>
        <row r="277">
          <cell r="C277" t="str">
            <v>中学女子円盤投(1.000kg)4</v>
          </cell>
          <cell r="D277" t="str">
            <v>オホーツク秋季</v>
          </cell>
          <cell r="E277" t="str">
            <v>網走</v>
          </cell>
          <cell r="F277" t="str">
            <v>中学</v>
          </cell>
          <cell r="G277" t="str">
            <v>女子</v>
          </cell>
          <cell r="H277" t="str">
            <v>円盤投(1.000kg)</v>
          </cell>
          <cell r="I277" t="str">
            <v>佐々木優衣</v>
          </cell>
          <cell r="J277">
            <v>19.239999999999998</v>
          </cell>
          <cell r="K277" t="str">
            <v>決</v>
          </cell>
          <cell r="L277" t="str">
            <v>北見光西中</v>
          </cell>
          <cell r="M277">
            <v>3</v>
          </cell>
          <cell r="N277" t="str">
            <v/>
          </cell>
        </row>
        <row r="278">
          <cell r="C278" t="str">
            <v>中学女子円盤投(1.000kg)5</v>
          </cell>
          <cell r="D278" t="str">
            <v>中体連地区</v>
          </cell>
          <cell r="E278" t="str">
            <v>北見</v>
          </cell>
          <cell r="F278" t="str">
            <v>中学</v>
          </cell>
          <cell r="G278" t="str">
            <v>女子</v>
          </cell>
          <cell r="H278" t="str">
            <v>円盤投(1.000kg)</v>
          </cell>
          <cell r="I278" t="str">
            <v>富永穂乃夏</v>
          </cell>
          <cell r="J278">
            <v>17.100000000000001</v>
          </cell>
          <cell r="K278" t="str">
            <v>決</v>
          </cell>
          <cell r="L278" t="str">
            <v>網走第四中</v>
          </cell>
          <cell r="M278">
            <v>3</v>
          </cell>
          <cell r="N278" t="str">
            <v/>
          </cell>
        </row>
        <row r="279">
          <cell r="C279" t="str">
            <v>中学女子円盤投(1.000kg)6</v>
          </cell>
          <cell r="D279" t="str">
            <v>記録会第３戦</v>
          </cell>
          <cell r="E279" t="str">
            <v>網走</v>
          </cell>
          <cell r="F279" t="str">
            <v>中学</v>
          </cell>
          <cell r="G279" t="str">
            <v>女子</v>
          </cell>
          <cell r="H279" t="str">
            <v>円盤投(1.000kg)</v>
          </cell>
          <cell r="I279" t="str">
            <v>飯島いずみ</v>
          </cell>
          <cell r="J279">
            <v>15.87</v>
          </cell>
          <cell r="K279" t="str">
            <v>決</v>
          </cell>
          <cell r="L279" t="str">
            <v>網走第四中</v>
          </cell>
          <cell r="M279">
            <v>2</v>
          </cell>
          <cell r="N279" t="str">
            <v/>
          </cell>
        </row>
        <row r="280">
          <cell r="C280" t="str">
            <v>中学女子円盤投(1.000kg)7</v>
          </cell>
          <cell r="D280" t="str">
            <v>オホーツク秋季</v>
          </cell>
          <cell r="E280" t="str">
            <v>網走</v>
          </cell>
          <cell r="F280" t="str">
            <v>中学</v>
          </cell>
          <cell r="G280" t="str">
            <v>女子</v>
          </cell>
          <cell r="H280" t="str">
            <v>円盤投(1.000kg)</v>
          </cell>
          <cell r="I280" t="str">
            <v>植村葉月</v>
          </cell>
          <cell r="J280">
            <v>14.21</v>
          </cell>
          <cell r="K280" t="str">
            <v>決</v>
          </cell>
          <cell r="L280" t="str">
            <v>湧別中</v>
          </cell>
          <cell r="M280">
            <v>2</v>
          </cell>
          <cell r="N280" t="str">
            <v/>
          </cell>
        </row>
        <row r="281">
          <cell r="C281" t="str">
            <v>中学女子円盤投(1.000kg)8</v>
          </cell>
          <cell r="D281" t="str">
            <v>中体連新人</v>
          </cell>
          <cell r="E281" t="str">
            <v>網走</v>
          </cell>
          <cell r="F281" t="str">
            <v>中学</v>
          </cell>
          <cell r="G281" t="str">
            <v>女子</v>
          </cell>
          <cell r="H281" t="str">
            <v>円盤投(1.000kg)</v>
          </cell>
          <cell r="I281" t="str">
            <v>木幡遥香</v>
          </cell>
          <cell r="J281">
            <v>13.87</v>
          </cell>
          <cell r="K281" t="str">
            <v>決</v>
          </cell>
          <cell r="L281" t="str">
            <v>斜里ｳﾄﾛ中</v>
          </cell>
          <cell r="M281">
            <v>1</v>
          </cell>
          <cell r="N281" t="str">
            <v/>
          </cell>
        </row>
        <row r="282">
          <cell r="C282" t="str">
            <v>中学女子走幅跳1</v>
          </cell>
          <cell r="D282" t="str">
            <v>第４戦</v>
          </cell>
          <cell r="E282" t="str">
            <v>網走</v>
          </cell>
          <cell r="F282" t="str">
            <v>中学</v>
          </cell>
          <cell r="G282" t="str">
            <v>女子</v>
          </cell>
          <cell r="H282" t="str">
            <v>走幅跳</v>
          </cell>
          <cell r="I282" t="str">
            <v>根田りりん</v>
          </cell>
          <cell r="J282">
            <v>4.93</v>
          </cell>
          <cell r="K282" t="str">
            <v>決</v>
          </cell>
          <cell r="L282" t="str">
            <v>網走第二中</v>
          </cell>
          <cell r="M282">
            <v>2</v>
          </cell>
          <cell r="N282" t="str">
            <v>+2.9</v>
          </cell>
        </row>
        <row r="283">
          <cell r="C283" t="str">
            <v>中学女子走幅跳2</v>
          </cell>
          <cell r="D283" t="str">
            <v>第４戦</v>
          </cell>
          <cell r="E283" t="str">
            <v>網走</v>
          </cell>
          <cell r="F283" t="str">
            <v>中学</v>
          </cell>
          <cell r="G283" t="str">
            <v>女子</v>
          </cell>
          <cell r="H283" t="str">
            <v>走幅跳</v>
          </cell>
          <cell r="I283" t="str">
            <v>髙橋菜摘</v>
          </cell>
          <cell r="J283">
            <v>4.6900000000000004</v>
          </cell>
          <cell r="K283" t="str">
            <v>決</v>
          </cell>
          <cell r="L283" t="str">
            <v>美幌中</v>
          </cell>
          <cell r="M283">
            <v>1</v>
          </cell>
          <cell r="N283" t="str">
            <v>+3.8</v>
          </cell>
        </row>
        <row r="284">
          <cell r="C284" t="str">
            <v>中学女子走幅跳3</v>
          </cell>
          <cell r="D284" t="str">
            <v>中体連新人</v>
          </cell>
          <cell r="E284" t="str">
            <v>網走</v>
          </cell>
          <cell r="F284" t="str">
            <v>中学</v>
          </cell>
          <cell r="G284" t="str">
            <v>女子</v>
          </cell>
          <cell r="H284" t="str">
            <v>走幅跳</v>
          </cell>
          <cell r="I284" t="str">
            <v>矢萩雪奈</v>
          </cell>
          <cell r="J284">
            <v>4.5999999999999996</v>
          </cell>
          <cell r="K284" t="str">
            <v>決</v>
          </cell>
          <cell r="L284" t="str">
            <v>遠軽中</v>
          </cell>
          <cell r="M284">
            <v>2</v>
          </cell>
          <cell r="N284" t="str">
            <v>+3.3</v>
          </cell>
        </row>
        <row r="285">
          <cell r="C285" t="str">
            <v>中学女子走幅跳4</v>
          </cell>
          <cell r="D285" t="str">
            <v>オホーツク選手権</v>
          </cell>
          <cell r="E285" t="str">
            <v>北見</v>
          </cell>
          <cell r="F285" t="str">
            <v>中学</v>
          </cell>
          <cell r="G285" t="str">
            <v>女子</v>
          </cell>
          <cell r="H285" t="str">
            <v>走幅跳</v>
          </cell>
          <cell r="I285" t="str">
            <v>横山明加</v>
          </cell>
          <cell r="J285">
            <v>4.59</v>
          </cell>
          <cell r="K285" t="str">
            <v>決</v>
          </cell>
          <cell r="L285" t="str">
            <v>美幌北中</v>
          </cell>
          <cell r="M285">
            <v>2</v>
          </cell>
          <cell r="N285" t="str">
            <v>+0.5</v>
          </cell>
        </row>
        <row r="286">
          <cell r="C286" t="str">
            <v>中学女子走幅跳5</v>
          </cell>
          <cell r="D286" t="str">
            <v>中体連地区</v>
          </cell>
          <cell r="E286" t="str">
            <v>北見</v>
          </cell>
          <cell r="F286" t="str">
            <v>中学</v>
          </cell>
          <cell r="G286" t="str">
            <v>女子</v>
          </cell>
          <cell r="H286" t="str">
            <v>走幅跳</v>
          </cell>
          <cell r="I286" t="str">
            <v>栁原未奈</v>
          </cell>
          <cell r="J286">
            <v>4.5199999999999996</v>
          </cell>
          <cell r="K286" t="str">
            <v>決</v>
          </cell>
          <cell r="L286" t="str">
            <v>北見北中</v>
          </cell>
          <cell r="M286">
            <v>3</v>
          </cell>
          <cell r="N286" t="str">
            <v>+1.2</v>
          </cell>
        </row>
        <row r="287">
          <cell r="C287" t="str">
            <v>中学女子走幅跳6</v>
          </cell>
          <cell r="D287" t="str">
            <v>中体連通信</v>
          </cell>
          <cell r="E287" t="str">
            <v>網走</v>
          </cell>
          <cell r="F287" t="str">
            <v>中学</v>
          </cell>
          <cell r="G287" t="str">
            <v>女子</v>
          </cell>
          <cell r="H287" t="str">
            <v>走幅跳</v>
          </cell>
          <cell r="I287" t="str">
            <v>古山世奈</v>
          </cell>
          <cell r="J287">
            <v>4.47</v>
          </cell>
          <cell r="K287" t="str">
            <v>予</v>
          </cell>
          <cell r="L287" t="str">
            <v>雄武中</v>
          </cell>
          <cell r="M287">
            <v>3</v>
          </cell>
          <cell r="N287" t="str">
            <v>+2.0</v>
          </cell>
        </row>
        <row r="288">
          <cell r="C288" t="str">
            <v>中学女子走幅跳7</v>
          </cell>
          <cell r="D288" t="str">
            <v>中体連通信</v>
          </cell>
          <cell r="E288" t="str">
            <v>網走</v>
          </cell>
          <cell r="F288" t="str">
            <v>中学</v>
          </cell>
          <cell r="G288" t="str">
            <v>女子</v>
          </cell>
          <cell r="H288" t="str">
            <v>走幅跳</v>
          </cell>
          <cell r="I288" t="str">
            <v>穴山美来</v>
          </cell>
          <cell r="J288">
            <v>4.46</v>
          </cell>
          <cell r="K288" t="str">
            <v>予</v>
          </cell>
          <cell r="L288" t="str">
            <v>網走第二中</v>
          </cell>
          <cell r="M288">
            <v>3</v>
          </cell>
          <cell r="N288" t="str">
            <v>+1.6</v>
          </cell>
        </row>
        <row r="289">
          <cell r="C289" t="str">
            <v>中学女子走幅跳8</v>
          </cell>
          <cell r="D289" t="str">
            <v>中体連新人</v>
          </cell>
          <cell r="E289" t="str">
            <v>網走</v>
          </cell>
          <cell r="F289" t="str">
            <v>中学</v>
          </cell>
          <cell r="G289" t="str">
            <v>女子</v>
          </cell>
          <cell r="H289" t="str">
            <v>走幅跳</v>
          </cell>
          <cell r="I289" t="str">
            <v>池野来美</v>
          </cell>
          <cell r="J289">
            <v>4.4000000000000004</v>
          </cell>
          <cell r="K289" t="str">
            <v>決</v>
          </cell>
          <cell r="L289" t="str">
            <v>紋別中</v>
          </cell>
          <cell r="M289">
            <v>2</v>
          </cell>
          <cell r="N289" t="str">
            <v>+2.2</v>
          </cell>
        </row>
        <row r="290">
          <cell r="C290" t="str">
            <v>中学女子走幅跳9</v>
          </cell>
          <cell r="D290" t="str">
            <v>オホーツク秋季</v>
          </cell>
          <cell r="E290" t="str">
            <v>網走</v>
          </cell>
          <cell r="F290" t="str">
            <v>中学</v>
          </cell>
          <cell r="G290" t="str">
            <v>女子</v>
          </cell>
          <cell r="H290" t="str">
            <v>走幅跳</v>
          </cell>
          <cell r="I290" t="str">
            <v>長谷部桜</v>
          </cell>
          <cell r="J290">
            <v>4.38</v>
          </cell>
          <cell r="K290" t="str">
            <v>決</v>
          </cell>
          <cell r="L290" t="str">
            <v>紋別中</v>
          </cell>
          <cell r="M290">
            <v>2</v>
          </cell>
          <cell r="N290" t="str">
            <v>-0.5</v>
          </cell>
        </row>
        <row r="291">
          <cell r="C291" t="str">
            <v>中学女子走幅跳10</v>
          </cell>
          <cell r="D291" t="str">
            <v>中体連新人</v>
          </cell>
          <cell r="E291" t="str">
            <v>網走</v>
          </cell>
          <cell r="F291" t="str">
            <v>中学</v>
          </cell>
          <cell r="G291" t="str">
            <v>女子</v>
          </cell>
          <cell r="H291" t="str">
            <v>走幅跳</v>
          </cell>
          <cell r="I291" t="str">
            <v>安藤楓佳</v>
          </cell>
          <cell r="J291">
            <v>4.26</v>
          </cell>
          <cell r="K291" t="str">
            <v>決</v>
          </cell>
          <cell r="L291" t="str">
            <v>興部沙留中</v>
          </cell>
          <cell r="M291">
            <v>2</v>
          </cell>
          <cell r="N291" t="str">
            <v>+0.4</v>
          </cell>
        </row>
        <row r="292">
          <cell r="C292" t="str">
            <v>中学女子走幅跳11</v>
          </cell>
          <cell r="D292" t="str">
            <v>跳躍記録会</v>
          </cell>
          <cell r="E292" t="str">
            <v>網走</v>
          </cell>
          <cell r="F292" t="str">
            <v>中学</v>
          </cell>
          <cell r="G292" t="str">
            <v>女子</v>
          </cell>
          <cell r="H292" t="str">
            <v>走幅跳</v>
          </cell>
          <cell r="I292" t="str">
            <v>佐藤優奈</v>
          </cell>
          <cell r="J292">
            <v>4.26</v>
          </cell>
          <cell r="K292" t="str">
            <v>決</v>
          </cell>
          <cell r="L292" t="str">
            <v>大空東藻琴中</v>
          </cell>
          <cell r="M292">
            <v>3</v>
          </cell>
          <cell r="N292" t="str">
            <v>+3.6</v>
          </cell>
        </row>
        <row r="293">
          <cell r="C293" t="str">
            <v>中学女子走幅跳12</v>
          </cell>
          <cell r="D293" t="str">
            <v>中体連地区</v>
          </cell>
          <cell r="E293" t="str">
            <v>北見</v>
          </cell>
          <cell r="F293" t="str">
            <v>中学</v>
          </cell>
          <cell r="G293" t="str">
            <v>女子</v>
          </cell>
          <cell r="H293" t="str">
            <v>走幅跳</v>
          </cell>
          <cell r="I293" t="str">
            <v>八木沼夢華</v>
          </cell>
          <cell r="J293">
            <v>4.24</v>
          </cell>
          <cell r="K293" t="str">
            <v>決</v>
          </cell>
          <cell r="L293" t="str">
            <v>北見北光中</v>
          </cell>
          <cell r="M293">
            <v>2</v>
          </cell>
          <cell r="N293" t="str">
            <v>+1.3</v>
          </cell>
        </row>
        <row r="294">
          <cell r="C294" t="str">
            <v>中学女子走幅跳13</v>
          </cell>
          <cell r="D294" t="str">
            <v>中体連新人</v>
          </cell>
          <cell r="E294" t="str">
            <v>網走</v>
          </cell>
          <cell r="F294" t="str">
            <v>中学</v>
          </cell>
          <cell r="G294" t="str">
            <v>女子</v>
          </cell>
          <cell r="H294" t="str">
            <v>走幅跳</v>
          </cell>
          <cell r="I294" t="str">
            <v>澤向美羽</v>
          </cell>
          <cell r="J294">
            <v>4.21</v>
          </cell>
          <cell r="K294" t="str">
            <v>決</v>
          </cell>
          <cell r="L294" t="str">
            <v>北見常呂中</v>
          </cell>
          <cell r="M294">
            <v>1</v>
          </cell>
          <cell r="N294" t="str">
            <v>+1.4</v>
          </cell>
        </row>
        <row r="295">
          <cell r="C295" t="str">
            <v>中学女子走幅跳14</v>
          </cell>
          <cell r="D295" t="str">
            <v>中体連新人</v>
          </cell>
          <cell r="E295" t="str">
            <v>網走</v>
          </cell>
          <cell r="F295" t="str">
            <v>中学</v>
          </cell>
          <cell r="G295" t="str">
            <v>女子</v>
          </cell>
          <cell r="H295" t="str">
            <v>走幅跳</v>
          </cell>
          <cell r="I295" t="str">
            <v>長見柚伽</v>
          </cell>
          <cell r="J295">
            <v>4.2</v>
          </cell>
          <cell r="K295" t="str">
            <v>決</v>
          </cell>
          <cell r="L295" t="str">
            <v>大空東藻琴中</v>
          </cell>
          <cell r="M295">
            <v>2</v>
          </cell>
          <cell r="N295" t="str">
            <v>+1.9</v>
          </cell>
        </row>
        <row r="296">
          <cell r="C296" t="str">
            <v>中学女子走幅跳15</v>
          </cell>
          <cell r="D296" t="str">
            <v>オホーツク秋季</v>
          </cell>
          <cell r="E296" t="str">
            <v>網走</v>
          </cell>
          <cell r="F296" t="str">
            <v>中学</v>
          </cell>
          <cell r="G296" t="str">
            <v>女子</v>
          </cell>
          <cell r="H296" t="str">
            <v>走幅跳</v>
          </cell>
          <cell r="I296" t="str">
            <v>伊藤果蓮</v>
          </cell>
          <cell r="J296">
            <v>4.1900000000000004</v>
          </cell>
          <cell r="K296" t="str">
            <v>決</v>
          </cell>
          <cell r="L296" t="str">
            <v>網走第四中</v>
          </cell>
          <cell r="M296">
            <v>1</v>
          </cell>
          <cell r="N296" t="str">
            <v>-0.6</v>
          </cell>
        </row>
        <row r="297">
          <cell r="C297" t="str">
            <v>中学女子走幅跳16</v>
          </cell>
          <cell r="D297" t="str">
            <v>中体連地区</v>
          </cell>
          <cell r="E297" t="str">
            <v>北見</v>
          </cell>
          <cell r="F297" t="str">
            <v>中学</v>
          </cell>
          <cell r="G297" t="str">
            <v>女子</v>
          </cell>
          <cell r="H297" t="str">
            <v>走幅跳</v>
          </cell>
          <cell r="I297" t="str">
            <v>植村葉月</v>
          </cell>
          <cell r="J297">
            <v>4.1399999999999997</v>
          </cell>
          <cell r="K297" t="str">
            <v>予</v>
          </cell>
          <cell r="L297" t="str">
            <v>湧別中</v>
          </cell>
          <cell r="M297">
            <v>2</v>
          </cell>
          <cell r="N297" t="str">
            <v>+3.1</v>
          </cell>
        </row>
        <row r="298">
          <cell r="C298" t="str">
            <v>中学女子走幅跳17</v>
          </cell>
          <cell r="D298" t="str">
            <v>中体連通信</v>
          </cell>
          <cell r="E298" t="str">
            <v>網走</v>
          </cell>
          <cell r="F298" t="str">
            <v>中学</v>
          </cell>
          <cell r="G298" t="str">
            <v>女子</v>
          </cell>
          <cell r="H298" t="str">
            <v>走幅跳</v>
          </cell>
          <cell r="I298" t="str">
            <v>大室亜祐香</v>
          </cell>
          <cell r="J298">
            <v>4.09</v>
          </cell>
          <cell r="K298" t="str">
            <v>予</v>
          </cell>
          <cell r="L298" t="str">
            <v>北見南中</v>
          </cell>
          <cell r="M298">
            <v>3</v>
          </cell>
          <cell r="N298" t="str">
            <v>+1.9</v>
          </cell>
        </row>
        <row r="299">
          <cell r="C299" t="str">
            <v>中学女子走幅跳18</v>
          </cell>
          <cell r="D299" t="str">
            <v>中体連新人</v>
          </cell>
          <cell r="E299" t="str">
            <v>網走</v>
          </cell>
          <cell r="F299" t="str">
            <v>中学</v>
          </cell>
          <cell r="G299" t="str">
            <v>女子</v>
          </cell>
          <cell r="H299" t="str">
            <v>走幅跳</v>
          </cell>
          <cell r="I299" t="str">
            <v>佐藤栞</v>
          </cell>
          <cell r="J299">
            <v>4.07</v>
          </cell>
          <cell r="K299" t="str">
            <v>決</v>
          </cell>
          <cell r="L299" t="str">
            <v>北見北光中</v>
          </cell>
          <cell r="M299">
            <v>2</v>
          </cell>
          <cell r="N299" t="str">
            <v>+0.6</v>
          </cell>
        </row>
        <row r="300">
          <cell r="C300" t="str">
            <v>中学女子走幅跳19</v>
          </cell>
          <cell r="D300" t="str">
            <v>記録会第２戦</v>
          </cell>
          <cell r="E300" t="str">
            <v>北見</v>
          </cell>
          <cell r="F300" t="str">
            <v>中学</v>
          </cell>
          <cell r="G300" t="str">
            <v>女子</v>
          </cell>
          <cell r="H300" t="str">
            <v>走幅跳</v>
          </cell>
          <cell r="I300" t="str">
            <v>木村花梨</v>
          </cell>
          <cell r="J300">
            <v>4.07</v>
          </cell>
          <cell r="K300" t="str">
            <v>決</v>
          </cell>
          <cell r="L300" t="str">
            <v>北見小泉中</v>
          </cell>
          <cell r="M300">
            <v>3</v>
          </cell>
          <cell r="N300" t="str">
            <v>+0.8</v>
          </cell>
        </row>
        <row r="301">
          <cell r="C301" t="str">
            <v>中学女子走幅跳20</v>
          </cell>
          <cell r="D301" t="str">
            <v>中体連地区</v>
          </cell>
          <cell r="E301" t="str">
            <v>北見</v>
          </cell>
          <cell r="F301" t="str">
            <v>中学</v>
          </cell>
          <cell r="G301" t="str">
            <v>女子</v>
          </cell>
          <cell r="H301" t="str">
            <v>走幅跳</v>
          </cell>
          <cell r="I301" t="str">
            <v>塩田奈つき</v>
          </cell>
          <cell r="J301">
            <v>4.05</v>
          </cell>
          <cell r="K301" t="str">
            <v>予</v>
          </cell>
          <cell r="L301" t="str">
            <v>北見常呂中</v>
          </cell>
          <cell r="M301">
            <v>3</v>
          </cell>
          <cell r="N301" t="str">
            <v>+1.4</v>
          </cell>
        </row>
        <row r="302">
          <cell r="C302" t="str">
            <v>中学女子走幅跳21</v>
          </cell>
          <cell r="D302" t="str">
            <v>オホーツク秋季</v>
          </cell>
          <cell r="E302" t="str">
            <v>網走</v>
          </cell>
          <cell r="F302" t="str">
            <v>中学</v>
          </cell>
          <cell r="G302" t="str">
            <v>女子</v>
          </cell>
          <cell r="H302" t="str">
            <v>走幅跳</v>
          </cell>
          <cell r="I302" t="str">
            <v>杉本晴香</v>
          </cell>
          <cell r="J302">
            <v>4.01</v>
          </cell>
          <cell r="K302" t="str">
            <v>決</v>
          </cell>
          <cell r="L302" t="str">
            <v>北見光西中</v>
          </cell>
          <cell r="M302">
            <v>2</v>
          </cell>
          <cell r="N302" t="str">
            <v>-0.9</v>
          </cell>
        </row>
        <row r="303">
          <cell r="C303" t="str">
            <v>中学女子走幅跳22</v>
          </cell>
          <cell r="D303" t="str">
            <v>記録会第２戦</v>
          </cell>
          <cell r="E303" t="str">
            <v>北見</v>
          </cell>
          <cell r="F303" t="str">
            <v>中学</v>
          </cell>
          <cell r="G303" t="str">
            <v>女子</v>
          </cell>
          <cell r="H303" t="str">
            <v>走幅跳</v>
          </cell>
          <cell r="I303" t="str">
            <v>大隅珠宜</v>
          </cell>
          <cell r="J303">
            <v>3.96</v>
          </cell>
          <cell r="K303" t="str">
            <v>決</v>
          </cell>
          <cell r="L303" t="str">
            <v>遠軽中</v>
          </cell>
          <cell r="M303">
            <v>3</v>
          </cell>
          <cell r="N303" t="str">
            <v>-0.1</v>
          </cell>
        </row>
        <row r="304">
          <cell r="C304" t="str">
            <v>中学女子走幅跳23</v>
          </cell>
          <cell r="D304" t="str">
            <v>中体連新人</v>
          </cell>
          <cell r="E304" t="str">
            <v>網走</v>
          </cell>
          <cell r="F304" t="str">
            <v>中学</v>
          </cell>
          <cell r="G304" t="str">
            <v>女子</v>
          </cell>
          <cell r="H304" t="str">
            <v>走幅跳</v>
          </cell>
          <cell r="I304" t="str">
            <v>田中和奏</v>
          </cell>
          <cell r="J304">
            <v>3.96</v>
          </cell>
          <cell r="K304" t="str">
            <v>決</v>
          </cell>
          <cell r="L304" t="str">
            <v>大空東藻琴中</v>
          </cell>
          <cell r="M304">
            <v>1</v>
          </cell>
          <cell r="N304" t="str">
            <v>+2.7</v>
          </cell>
        </row>
        <row r="305">
          <cell r="C305" t="str">
            <v>中学女子走幅跳24</v>
          </cell>
          <cell r="D305" t="str">
            <v>中体連地区</v>
          </cell>
          <cell r="E305" t="str">
            <v>北見</v>
          </cell>
          <cell r="F305" t="str">
            <v>中学</v>
          </cell>
          <cell r="G305" t="str">
            <v>女子</v>
          </cell>
          <cell r="H305" t="str">
            <v>走幅跳</v>
          </cell>
          <cell r="I305" t="str">
            <v>中村恵美</v>
          </cell>
          <cell r="J305">
            <v>3.95</v>
          </cell>
          <cell r="K305" t="str">
            <v>予</v>
          </cell>
          <cell r="L305" t="str">
            <v>北見小泉中</v>
          </cell>
          <cell r="M305">
            <v>3</v>
          </cell>
          <cell r="N305" t="str">
            <v>+1.3</v>
          </cell>
        </row>
        <row r="306">
          <cell r="C306" t="str">
            <v>中学女子走幅跳25</v>
          </cell>
          <cell r="D306" t="str">
            <v>中体連地区</v>
          </cell>
          <cell r="E306" t="str">
            <v>北見</v>
          </cell>
          <cell r="F306" t="str">
            <v>中学</v>
          </cell>
          <cell r="G306" t="str">
            <v>女子</v>
          </cell>
          <cell r="H306" t="str">
            <v>走幅跳</v>
          </cell>
          <cell r="I306" t="str">
            <v>中嶋瑞季</v>
          </cell>
          <cell r="J306">
            <v>3.93</v>
          </cell>
          <cell r="K306" t="str">
            <v>予</v>
          </cell>
          <cell r="L306" t="str">
            <v>遠軽中</v>
          </cell>
          <cell r="M306">
            <v>3</v>
          </cell>
          <cell r="N306" t="str">
            <v>+2.5</v>
          </cell>
        </row>
        <row r="307">
          <cell r="C307" t="str">
            <v>中学女子走幅跳26</v>
          </cell>
          <cell r="D307" t="str">
            <v>記録会第３戦</v>
          </cell>
          <cell r="E307" t="str">
            <v>網走</v>
          </cell>
          <cell r="F307" t="str">
            <v>中学</v>
          </cell>
          <cell r="G307" t="str">
            <v>女子</v>
          </cell>
          <cell r="H307" t="str">
            <v>走幅跳</v>
          </cell>
          <cell r="I307" t="str">
            <v>橋本宝珠</v>
          </cell>
          <cell r="J307">
            <v>3.91</v>
          </cell>
          <cell r="K307" t="str">
            <v>決</v>
          </cell>
          <cell r="L307" t="str">
            <v>興部沙留中</v>
          </cell>
          <cell r="M307">
            <v>2</v>
          </cell>
          <cell r="N307" t="str">
            <v>+3.6</v>
          </cell>
        </row>
        <row r="308">
          <cell r="C308" t="str">
            <v>中学女子走幅跳27</v>
          </cell>
          <cell r="D308" t="str">
            <v>記録会第２戦</v>
          </cell>
          <cell r="E308" t="str">
            <v>北見</v>
          </cell>
          <cell r="F308" t="str">
            <v>中学</v>
          </cell>
          <cell r="G308" t="str">
            <v>女子</v>
          </cell>
          <cell r="H308" t="str">
            <v>走幅跳</v>
          </cell>
          <cell r="I308" t="str">
            <v>谷口玲奈</v>
          </cell>
          <cell r="J308">
            <v>3.89</v>
          </cell>
          <cell r="K308" t="str">
            <v>決</v>
          </cell>
          <cell r="L308" t="str">
            <v>北見北光中</v>
          </cell>
          <cell r="M308">
            <v>3</v>
          </cell>
          <cell r="N308" t="str">
            <v>-0.6</v>
          </cell>
        </row>
        <row r="309">
          <cell r="C309" t="str">
            <v>中学女子走幅跳28</v>
          </cell>
          <cell r="D309" t="str">
            <v>中体連地区</v>
          </cell>
          <cell r="E309" t="str">
            <v>北見</v>
          </cell>
          <cell r="F309" t="str">
            <v>中学</v>
          </cell>
          <cell r="G309" t="str">
            <v>女子</v>
          </cell>
          <cell r="H309" t="str">
            <v>走幅跳</v>
          </cell>
          <cell r="I309" t="str">
            <v>中山ひなき</v>
          </cell>
          <cell r="J309">
            <v>3.89</v>
          </cell>
          <cell r="K309" t="str">
            <v>予</v>
          </cell>
          <cell r="L309" t="str">
            <v>大空女満別中</v>
          </cell>
          <cell r="M309">
            <v>3</v>
          </cell>
          <cell r="N309" t="str">
            <v>+0.6</v>
          </cell>
        </row>
        <row r="310">
          <cell r="C310" t="str">
            <v>中学女子走幅跳29</v>
          </cell>
          <cell r="D310" t="str">
            <v>オホーツク秋季</v>
          </cell>
          <cell r="E310" t="str">
            <v>網走</v>
          </cell>
          <cell r="F310" t="str">
            <v>中学</v>
          </cell>
          <cell r="G310" t="str">
            <v>女子</v>
          </cell>
          <cell r="H310" t="str">
            <v>走幅跳</v>
          </cell>
          <cell r="I310" t="str">
            <v>植西優</v>
          </cell>
          <cell r="J310">
            <v>3.88</v>
          </cell>
          <cell r="K310" t="str">
            <v>決</v>
          </cell>
          <cell r="L310" t="str">
            <v>美幌北中</v>
          </cell>
          <cell r="M310">
            <v>3</v>
          </cell>
          <cell r="N310" t="str">
            <v>-0.6</v>
          </cell>
        </row>
        <row r="311">
          <cell r="C311" t="str">
            <v>中学女子走幅跳30</v>
          </cell>
          <cell r="D311" t="str">
            <v>中体連新人</v>
          </cell>
          <cell r="E311" t="str">
            <v>網走</v>
          </cell>
          <cell r="F311" t="str">
            <v>中学</v>
          </cell>
          <cell r="G311" t="str">
            <v>女子</v>
          </cell>
          <cell r="H311" t="str">
            <v>走幅跳</v>
          </cell>
          <cell r="I311" t="str">
            <v>柴野ありさ</v>
          </cell>
          <cell r="J311">
            <v>3.87</v>
          </cell>
          <cell r="K311" t="str">
            <v>決</v>
          </cell>
          <cell r="L311" t="str">
            <v>大空女満別中</v>
          </cell>
          <cell r="M311">
            <v>2</v>
          </cell>
          <cell r="N311" t="str">
            <v>+1.6</v>
          </cell>
        </row>
        <row r="312">
          <cell r="C312" t="str">
            <v>中学女子走幅跳31</v>
          </cell>
          <cell r="D312" t="str">
            <v>中体連新人</v>
          </cell>
          <cell r="E312" t="str">
            <v>網走</v>
          </cell>
          <cell r="F312" t="str">
            <v>中学</v>
          </cell>
          <cell r="G312" t="str">
            <v>女子</v>
          </cell>
          <cell r="H312" t="str">
            <v>走幅跳</v>
          </cell>
          <cell r="I312" t="str">
            <v>植木鈴捺</v>
          </cell>
          <cell r="J312">
            <v>3.81</v>
          </cell>
          <cell r="K312" t="str">
            <v>決</v>
          </cell>
          <cell r="L312" t="str">
            <v>北見北光中</v>
          </cell>
          <cell r="M312">
            <v>1</v>
          </cell>
          <cell r="N312" t="str">
            <v>+1.8</v>
          </cell>
        </row>
        <row r="313">
          <cell r="C313" t="str">
            <v>中学女子走幅跳32</v>
          </cell>
          <cell r="D313" t="str">
            <v>中体連通信</v>
          </cell>
          <cell r="E313" t="str">
            <v>網走</v>
          </cell>
          <cell r="F313" t="str">
            <v>中学</v>
          </cell>
          <cell r="G313" t="str">
            <v>女子</v>
          </cell>
          <cell r="H313" t="str">
            <v>走幅跳</v>
          </cell>
          <cell r="I313" t="str">
            <v>玉川希</v>
          </cell>
          <cell r="J313">
            <v>3.79</v>
          </cell>
          <cell r="K313" t="str">
            <v>予</v>
          </cell>
          <cell r="L313" t="str">
            <v>北見常呂中</v>
          </cell>
          <cell r="M313">
            <v>1</v>
          </cell>
          <cell r="N313" t="str">
            <v>+0.2</v>
          </cell>
        </row>
        <row r="314">
          <cell r="C314" t="str">
            <v>中学女子走幅跳33</v>
          </cell>
          <cell r="D314" t="str">
            <v>中体連通信</v>
          </cell>
          <cell r="E314" t="str">
            <v>網走</v>
          </cell>
          <cell r="F314" t="str">
            <v>中学</v>
          </cell>
          <cell r="G314" t="str">
            <v>女子</v>
          </cell>
          <cell r="H314" t="str">
            <v>走幅跳</v>
          </cell>
          <cell r="I314" t="str">
            <v>大浦光涼</v>
          </cell>
          <cell r="J314">
            <v>3.79</v>
          </cell>
          <cell r="K314" t="str">
            <v>予</v>
          </cell>
          <cell r="L314" t="str">
            <v>大空女満別中</v>
          </cell>
          <cell r="M314">
            <v>2</v>
          </cell>
          <cell r="N314" t="str">
            <v>+1.6</v>
          </cell>
        </row>
        <row r="315">
          <cell r="C315" t="str">
            <v>中学女子走幅跳34</v>
          </cell>
          <cell r="D315" t="str">
            <v>中体連新人</v>
          </cell>
          <cell r="E315" t="str">
            <v>網走</v>
          </cell>
          <cell r="F315" t="str">
            <v>中学</v>
          </cell>
          <cell r="G315" t="str">
            <v>女子</v>
          </cell>
          <cell r="H315" t="str">
            <v>走幅跳</v>
          </cell>
          <cell r="I315" t="str">
            <v>柳原江理</v>
          </cell>
          <cell r="J315">
            <v>3.79</v>
          </cell>
          <cell r="K315" t="str">
            <v>決</v>
          </cell>
          <cell r="L315" t="str">
            <v>興部沙留中</v>
          </cell>
          <cell r="M315">
            <v>2</v>
          </cell>
          <cell r="N315" t="str">
            <v>+2.0</v>
          </cell>
        </row>
        <row r="316">
          <cell r="C316" t="str">
            <v>中学女子走幅跳35</v>
          </cell>
          <cell r="D316" t="str">
            <v>オホーツク選手権</v>
          </cell>
          <cell r="E316" t="str">
            <v>北見</v>
          </cell>
          <cell r="F316" t="str">
            <v>中学</v>
          </cell>
          <cell r="G316" t="str">
            <v>女子</v>
          </cell>
          <cell r="H316" t="str">
            <v>走幅跳</v>
          </cell>
          <cell r="I316" t="str">
            <v>塩田悦子</v>
          </cell>
          <cell r="J316">
            <v>3.77</v>
          </cell>
          <cell r="K316" t="str">
            <v>決</v>
          </cell>
          <cell r="L316" t="str">
            <v>北見常呂中</v>
          </cell>
          <cell r="M316">
            <v>1</v>
          </cell>
          <cell r="N316" t="str">
            <v>+0.2</v>
          </cell>
        </row>
        <row r="317">
          <cell r="C317" t="str">
            <v>中学女子走幅跳36</v>
          </cell>
          <cell r="D317" t="str">
            <v>中体連地区</v>
          </cell>
          <cell r="E317" t="str">
            <v>北見</v>
          </cell>
          <cell r="F317" t="str">
            <v>中学</v>
          </cell>
          <cell r="G317" t="str">
            <v>女子</v>
          </cell>
          <cell r="H317" t="str">
            <v>走幅跳</v>
          </cell>
          <cell r="I317" t="str">
            <v>大澤乃愛</v>
          </cell>
          <cell r="J317">
            <v>3.72</v>
          </cell>
          <cell r="K317" t="str">
            <v>予</v>
          </cell>
          <cell r="L317" t="str">
            <v>紋別中</v>
          </cell>
          <cell r="M317">
            <v>2</v>
          </cell>
          <cell r="N317" t="str">
            <v>-1.5</v>
          </cell>
        </row>
        <row r="318">
          <cell r="C318" t="str">
            <v>中学女子走幅跳37</v>
          </cell>
          <cell r="D318" t="str">
            <v>記録会第２戦</v>
          </cell>
          <cell r="E318" t="str">
            <v>北見</v>
          </cell>
          <cell r="F318" t="str">
            <v>中学</v>
          </cell>
          <cell r="G318" t="str">
            <v>女子</v>
          </cell>
          <cell r="H318" t="str">
            <v>走幅跳</v>
          </cell>
          <cell r="I318" t="str">
            <v>塚本柊奈</v>
          </cell>
          <cell r="J318">
            <v>3.7</v>
          </cell>
          <cell r="K318" t="str">
            <v>決</v>
          </cell>
          <cell r="L318" t="str">
            <v>北見小泉中</v>
          </cell>
          <cell r="M318">
            <v>2</v>
          </cell>
          <cell r="N318" t="str">
            <v>+1.0</v>
          </cell>
        </row>
        <row r="319">
          <cell r="C319" t="str">
            <v>中学女子走幅跳38</v>
          </cell>
          <cell r="D319" t="str">
            <v>オホーツク選手権</v>
          </cell>
          <cell r="E319" t="str">
            <v>北見</v>
          </cell>
          <cell r="F319" t="str">
            <v>中学</v>
          </cell>
          <cell r="G319" t="str">
            <v>女子</v>
          </cell>
          <cell r="H319" t="str">
            <v>走幅跳</v>
          </cell>
          <cell r="I319" t="str">
            <v>丸山珠梨</v>
          </cell>
          <cell r="J319">
            <v>3.69</v>
          </cell>
          <cell r="K319" t="str">
            <v>決</v>
          </cell>
          <cell r="L319" t="str">
            <v>遠軽中</v>
          </cell>
          <cell r="M319">
            <v>3</v>
          </cell>
          <cell r="N319" t="str">
            <v>+1.0</v>
          </cell>
        </row>
        <row r="320">
          <cell r="C320" t="str">
            <v>中学女子走幅跳39</v>
          </cell>
          <cell r="D320" t="str">
            <v>オホーツク秋季</v>
          </cell>
          <cell r="E320" t="str">
            <v>網走</v>
          </cell>
          <cell r="F320" t="str">
            <v>中学</v>
          </cell>
          <cell r="G320" t="str">
            <v>女子</v>
          </cell>
          <cell r="H320" t="str">
            <v>走幅跳</v>
          </cell>
          <cell r="I320" t="str">
            <v>種村里奈</v>
          </cell>
          <cell r="J320">
            <v>3.69</v>
          </cell>
          <cell r="K320" t="str">
            <v>決</v>
          </cell>
          <cell r="L320" t="str">
            <v>北見光西中</v>
          </cell>
          <cell r="M320">
            <v>1</v>
          </cell>
          <cell r="N320" t="str">
            <v>-1.0</v>
          </cell>
        </row>
        <row r="321">
          <cell r="C321" t="str">
            <v>中学女子走幅跳40</v>
          </cell>
          <cell r="D321" t="str">
            <v>記録会第２戦</v>
          </cell>
          <cell r="E321" t="str">
            <v>北見</v>
          </cell>
          <cell r="F321" t="str">
            <v>中学</v>
          </cell>
          <cell r="G321" t="str">
            <v>女子</v>
          </cell>
          <cell r="H321" t="str">
            <v>走幅跳</v>
          </cell>
          <cell r="I321" t="str">
            <v>佐々木彩花</v>
          </cell>
          <cell r="J321">
            <v>3.68</v>
          </cell>
          <cell r="K321" t="str">
            <v>決</v>
          </cell>
          <cell r="L321" t="str">
            <v>遠軽中</v>
          </cell>
          <cell r="M321">
            <v>3</v>
          </cell>
          <cell r="N321" t="str">
            <v>+0.4</v>
          </cell>
        </row>
        <row r="322">
          <cell r="C322" t="str">
            <v>中学女子走幅跳41</v>
          </cell>
          <cell r="D322" t="str">
            <v>オホーツク選手権</v>
          </cell>
          <cell r="E322" t="str">
            <v>北見</v>
          </cell>
          <cell r="F322" t="str">
            <v>中学</v>
          </cell>
          <cell r="G322" t="str">
            <v>女子</v>
          </cell>
          <cell r="H322" t="str">
            <v>走幅跳</v>
          </cell>
          <cell r="I322" t="str">
            <v>榎本舞優</v>
          </cell>
          <cell r="J322">
            <v>3.65</v>
          </cell>
          <cell r="K322" t="str">
            <v>決</v>
          </cell>
          <cell r="L322" t="str">
            <v>遠軽中</v>
          </cell>
          <cell r="M322">
            <v>3</v>
          </cell>
          <cell r="N322" t="str">
            <v>+2.2</v>
          </cell>
        </row>
        <row r="323">
          <cell r="C323" t="str">
            <v>中学女子走幅跳42</v>
          </cell>
          <cell r="D323" t="str">
            <v>オホーツク選手権</v>
          </cell>
          <cell r="E323" t="str">
            <v>北見</v>
          </cell>
          <cell r="F323" t="str">
            <v>中学</v>
          </cell>
          <cell r="G323" t="str">
            <v>女子</v>
          </cell>
          <cell r="H323" t="str">
            <v>走幅跳</v>
          </cell>
          <cell r="I323" t="str">
            <v>川合優奈</v>
          </cell>
          <cell r="J323">
            <v>3.64</v>
          </cell>
          <cell r="K323" t="str">
            <v>決</v>
          </cell>
          <cell r="L323" t="str">
            <v>北見高栄中</v>
          </cell>
          <cell r="M323">
            <v>3</v>
          </cell>
          <cell r="N323" t="str">
            <v>-0.5</v>
          </cell>
        </row>
        <row r="324">
          <cell r="C324" t="str">
            <v>中学女子走幅跳43</v>
          </cell>
          <cell r="D324" t="str">
            <v>中体連地区</v>
          </cell>
          <cell r="E324" t="str">
            <v>北見</v>
          </cell>
          <cell r="F324" t="str">
            <v>中学</v>
          </cell>
          <cell r="G324" t="str">
            <v>女子</v>
          </cell>
          <cell r="H324" t="str">
            <v>走幅跳</v>
          </cell>
          <cell r="I324" t="str">
            <v>関谷陽菜</v>
          </cell>
          <cell r="J324">
            <v>3.56</v>
          </cell>
          <cell r="K324" t="str">
            <v>予</v>
          </cell>
          <cell r="L324" t="str">
            <v>大空東藻琴中</v>
          </cell>
          <cell r="M324">
            <v>3</v>
          </cell>
          <cell r="N324" t="str">
            <v>+2.9</v>
          </cell>
        </row>
        <row r="325">
          <cell r="C325" t="str">
            <v>中学女子走幅跳44</v>
          </cell>
          <cell r="D325" t="str">
            <v>中体連新人</v>
          </cell>
          <cell r="E325" t="str">
            <v>網走</v>
          </cell>
          <cell r="F325" t="str">
            <v>中学</v>
          </cell>
          <cell r="G325" t="str">
            <v>女子</v>
          </cell>
          <cell r="H325" t="str">
            <v>走幅跳</v>
          </cell>
          <cell r="I325" t="str">
            <v>小野寺真白</v>
          </cell>
          <cell r="J325">
            <v>3.49</v>
          </cell>
          <cell r="K325" t="str">
            <v>決</v>
          </cell>
          <cell r="L325" t="str">
            <v>北見高栄中</v>
          </cell>
          <cell r="M325">
            <v>2</v>
          </cell>
          <cell r="N325" t="str">
            <v>+2.3</v>
          </cell>
        </row>
        <row r="326">
          <cell r="C326" t="str">
            <v>中学女子走幅跳45</v>
          </cell>
          <cell r="D326" t="str">
            <v>中体連新人</v>
          </cell>
          <cell r="E326" t="str">
            <v>網走</v>
          </cell>
          <cell r="F326" t="str">
            <v>中学</v>
          </cell>
          <cell r="G326" t="str">
            <v>女子</v>
          </cell>
          <cell r="H326" t="str">
            <v>走幅跳</v>
          </cell>
          <cell r="I326" t="str">
            <v>山本萌華</v>
          </cell>
          <cell r="J326">
            <v>3.48</v>
          </cell>
          <cell r="K326" t="str">
            <v>決</v>
          </cell>
          <cell r="L326" t="str">
            <v>大空女満別中</v>
          </cell>
          <cell r="M326">
            <v>2</v>
          </cell>
          <cell r="N326" t="str">
            <v>+1.7</v>
          </cell>
        </row>
        <row r="327">
          <cell r="C327" t="str">
            <v>中学女子走幅跳46</v>
          </cell>
          <cell r="D327" t="str">
            <v>記録会第２戦</v>
          </cell>
          <cell r="E327" t="str">
            <v>北見</v>
          </cell>
          <cell r="F327" t="str">
            <v>中学</v>
          </cell>
          <cell r="G327" t="str">
            <v>女子</v>
          </cell>
          <cell r="H327" t="str">
            <v>走幅跳</v>
          </cell>
          <cell r="I327" t="str">
            <v>三浦はるな</v>
          </cell>
          <cell r="J327">
            <v>3.46</v>
          </cell>
          <cell r="K327" t="str">
            <v>決</v>
          </cell>
          <cell r="L327" t="str">
            <v>北見北光中</v>
          </cell>
          <cell r="M327">
            <v>3</v>
          </cell>
          <cell r="N327" t="str">
            <v>+0.9</v>
          </cell>
        </row>
        <row r="328">
          <cell r="C328" t="str">
            <v>中学女子走幅跳47</v>
          </cell>
          <cell r="D328" t="str">
            <v>オホーツク秋季</v>
          </cell>
          <cell r="E328" t="str">
            <v>網走</v>
          </cell>
          <cell r="F328" t="str">
            <v>中学</v>
          </cell>
          <cell r="G328" t="str">
            <v>女子</v>
          </cell>
          <cell r="H328" t="str">
            <v>走幅跳</v>
          </cell>
          <cell r="I328" t="str">
            <v>坂森歩美</v>
          </cell>
          <cell r="J328">
            <v>3.43</v>
          </cell>
          <cell r="K328" t="str">
            <v>決</v>
          </cell>
          <cell r="L328" t="str">
            <v>北見光西中</v>
          </cell>
          <cell r="M328">
            <v>1</v>
          </cell>
          <cell r="N328" t="str">
            <v>-0.9</v>
          </cell>
        </row>
        <row r="329">
          <cell r="C329" t="str">
            <v>中学女子走幅跳48</v>
          </cell>
          <cell r="D329" t="str">
            <v>オホーツク選手権</v>
          </cell>
          <cell r="E329" t="str">
            <v>北見</v>
          </cell>
          <cell r="F329" t="str">
            <v>中学</v>
          </cell>
          <cell r="G329" t="str">
            <v>女子</v>
          </cell>
          <cell r="H329" t="str">
            <v>走幅跳</v>
          </cell>
          <cell r="I329" t="str">
            <v>沢上琴音</v>
          </cell>
          <cell r="J329">
            <v>3.43</v>
          </cell>
          <cell r="K329" t="str">
            <v>決</v>
          </cell>
          <cell r="L329" t="str">
            <v>網走第四中</v>
          </cell>
          <cell r="M329">
            <v>2</v>
          </cell>
          <cell r="N329" t="str">
            <v>+1.4</v>
          </cell>
        </row>
        <row r="330">
          <cell r="C330" t="str">
            <v>中学女子走幅跳49</v>
          </cell>
          <cell r="D330" t="str">
            <v>記録会第２戦</v>
          </cell>
          <cell r="E330" t="str">
            <v>北見</v>
          </cell>
          <cell r="F330" t="str">
            <v>中学</v>
          </cell>
          <cell r="G330" t="str">
            <v>女子</v>
          </cell>
          <cell r="H330" t="str">
            <v>走幅跳</v>
          </cell>
          <cell r="I330" t="str">
            <v>木村琉夏</v>
          </cell>
          <cell r="J330">
            <v>3.4</v>
          </cell>
          <cell r="K330" t="str">
            <v>決</v>
          </cell>
          <cell r="L330" t="str">
            <v>遠軽中</v>
          </cell>
          <cell r="M330">
            <v>3</v>
          </cell>
          <cell r="N330" t="str">
            <v>+0.3</v>
          </cell>
        </row>
        <row r="331">
          <cell r="C331" t="str">
            <v>中学女子走幅跳50</v>
          </cell>
          <cell r="D331" t="str">
            <v>記録会第１戦</v>
          </cell>
          <cell r="E331" t="str">
            <v>北見</v>
          </cell>
          <cell r="F331" t="str">
            <v>中学</v>
          </cell>
          <cell r="G331" t="str">
            <v>女子</v>
          </cell>
          <cell r="H331" t="str">
            <v>走幅跳</v>
          </cell>
          <cell r="I331" t="str">
            <v>渡辺千咲子</v>
          </cell>
          <cell r="J331">
            <v>3.33</v>
          </cell>
          <cell r="K331" t="str">
            <v>決</v>
          </cell>
          <cell r="L331" t="str">
            <v>大空東藻琴中</v>
          </cell>
          <cell r="M331">
            <v>3</v>
          </cell>
          <cell r="N331" t="str">
            <v>-0.2</v>
          </cell>
        </row>
        <row r="332">
          <cell r="C332" t="str">
            <v>中学女子走幅跳51</v>
          </cell>
          <cell r="D332" t="str">
            <v>中体連通信</v>
          </cell>
          <cell r="E332" t="str">
            <v>網走</v>
          </cell>
          <cell r="F332" t="str">
            <v>中学</v>
          </cell>
          <cell r="G332" t="str">
            <v>女子</v>
          </cell>
          <cell r="H332" t="str">
            <v>走幅跳</v>
          </cell>
          <cell r="I332" t="str">
            <v>尾形美咲</v>
          </cell>
          <cell r="J332">
            <v>3.3</v>
          </cell>
          <cell r="K332" t="str">
            <v>予</v>
          </cell>
          <cell r="L332" t="str">
            <v>北見小泉中</v>
          </cell>
          <cell r="M332">
            <v>2</v>
          </cell>
          <cell r="N332" t="str">
            <v>+0.7</v>
          </cell>
        </row>
        <row r="333">
          <cell r="C333" t="str">
            <v>中学女子走幅跳52</v>
          </cell>
          <cell r="D333" t="str">
            <v>記録会第３戦</v>
          </cell>
          <cell r="E333" t="str">
            <v>網走</v>
          </cell>
          <cell r="F333" t="str">
            <v>中学</v>
          </cell>
          <cell r="G333" t="str">
            <v>女子</v>
          </cell>
          <cell r="H333" t="str">
            <v>走幅跳</v>
          </cell>
          <cell r="I333" t="str">
            <v>奥山愛梨咲</v>
          </cell>
          <cell r="J333">
            <v>3.27</v>
          </cell>
          <cell r="K333" t="str">
            <v>決</v>
          </cell>
          <cell r="L333" t="str">
            <v>北見北光中</v>
          </cell>
          <cell r="M333">
            <v>3</v>
          </cell>
          <cell r="N333" t="str">
            <v>+1.8</v>
          </cell>
        </row>
        <row r="334">
          <cell r="C334" t="str">
            <v>中学女子走幅跳53</v>
          </cell>
          <cell r="D334" t="str">
            <v>オホーツク秋季</v>
          </cell>
          <cell r="E334" t="str">
            <v>網走</v>
          </cell>
          <cell r="F334" t="str">
            <v>中学</v>
          </cell>
          <cell r="G334" t="str">
            <v>女子</v>
          </cell>
          <cell r="H334" t="str">
            <v>走幅跳</v>
          </cell>
          <cell r="I334" t="str">
            <v>松原麗</v>
          </cell>
          <cell r="J334">
            <v>3.27</v>
          </cell>
          <cell r="K334" t="str">
            <v>決</v>
          </cell>
          <cell r="L334" t="str">
            <v>遠軽中</v>
          </cell>
          <cell r="M334">
            <v>1</v>
          </cell>
          <cell r="N334" t="str">
            <v>-0.5</v>
          </cell>
        </row>
        <row r="335">
          <cell r="C335" t="str">
            <v>中学女子走幅跳54</v>
          </cell>
          <cell r="D335" t="str">
            <v>オホーツク秋季</v>
          </cell>
          <cell r="E335" t="str">
            <v>網走</v>
          </cell>
          <cell r="F335" t="str">
            <v>中学</v>
          </cell>
          <cell r="G335" t="str">
            <v>女子</v>
          </cell>
          <cell r="H335" t="str">
            <v>走幅跳</v>
          </cell>
          <cell r="I335" t="str">
            <v>渡辺果子</v>
          </cell>
          <cell r="J335">
            <v>3.14</v>
          </cell>
          <cell r="K335" t="str">
            <v>決</v>
          </cell>
          <cell r="L335" t="str">
            <v>大空東藻琴中</v>
          </cell>
          <cell r="M335">
            <v>1</v>
          </cell>
          <cell r="N335" t="str">
            <v>-0.3</v>
          </cell>
        </row>
        <row r="336">
          <cell r="C336" t="str">
            <v>中学女子走幅跳55</v>
          </cell>
          <cell r="D336" t="str">
            <v>中体連新人</v>
          </cell>
          <cell r="E336" t="str">
            <v>網走</v>
          </cell>
          <cell r="F336" t="str">
            <v>中学</v>
          </cell>
          <cell r="G336" t="str">
            <v>女子</v>
          </cell>
          <cell r="H336" t="str">
            <v>走幅跳</v>
          </cell>
          <cell r="I336" t="str">
            <v>熊谷祐花</v>
          </cell>
          <cell r="J336">
            <v>3.04</v>
          </cell>
          <cell r="K336" t="str">
            <v>決</v>
          </cell>
          <cell r="L336" t="str">
            <v>北見北光中</v>
          </cell>
          <cell r="M336">
            <v>1</v>
          </cell>
          <cell r="N336" t="str">
            <v>+1.8</v>
          </cell>
        </row>
        <row r="337">
          <cell r="C337" t="str">
            <v>中学女子走幅跳56</v>
          </cell>
          <cell r="D337" t="str">
            <v>中体連地区</v>
          </cell>
          <cell r="E337" t="str">
            <v>北見</v>
          </cell>
          <cell r="F337" t="str">
            <v>中学</v>
          </cell>
          <cell r="G337" t="str">
            <v>女子</v>
          </cell>
          <cell r="H337" t="str">
            <v>走幅跳</v>
          </cell>
          <cell r="I337" t="str">
            <v>白鳥成美</v>
          </cell>
          <cell r="J337">
            <v>3.03</v>
          </cell>
          <cell r="K337" t="str">
            <v>予</v>
          </cell>
          <cell r="L337" t="str">
            <v>北見光西中</v>
          </cell>
          <cell r="M337">
            <v>1</v>
          </cell>
          <cell r="N337" t="str">
            <v>+0.8</v>
          </cell>
        </row>
        <row r="338">
          <cell r="C338" t="str">
            <v>中学女子走幅跳57</v>
          </cell>
          <cell r="D338" t="str">
            <v>オホーツク選手権</v>
          </cell>
          <cell r="E338" t="str">
            <v>北見</v>
          </cell>
          <cell r="F338" t="str">
            <v>中学</v>
          </cell>
          <cell r="G338" t="str">
            <v>女子</v>
          </cell>
          <cell r="H338" t="str">
            <v>走幅跳</v>
          </cell>
          <cell r="I338" t="str">
            <v>小野寺瑠奈</v>
          </cell>
          <cell r="J338">
            <v>2.95</v>
          </cell>
          <cell r="K338" t="str">
            <v>決</v>
          </cell>
          <cell r="L338" t="str">
            <v>紋別中</v>
          </cell>
          <cell r="M338">
            <v>2</v>
          </cell>
          <cell r="N338" t="str">
            <v>-0.1</v>
          </cell>
        </row>
        <row r="339">
          <cell r="C339" t="str">
            <v>中学女子走幅跳58</v>
          </cell>
          <cell r="D339" t="str">
            <v>記録会第３戦</v>
          </cell>
          <cell r="E339" t="str">
            <v>網走</v>
          </cell>
          <cell r="F339" t="str">
            <v>中学</v>
          </cell>
          <cell r="G339" t="str">
            <v>女子</v>
          </cell>
          <cell r="H339" t="str">
            <v>走幅跳</v>
          </cell>
          <cell r="I339" t="str">
            <v>茎田しおり</v>
          </cell>
          <cell r="J339">
            <v>2.89</v>
          </cell>
          <cell r="K339" t="str">
            <v>決</v>
          </cell>
          <cell r="L339" t="str">
            <v>北見北光中</v>
          </cell>
          <cell r="M339">
            <v>3</v>
          </cell>
          <cell r="N339" t="str">
            <v>0.0</v>
          </cell>
        </row>
        <row r="340">
          <cell r="C340" t="str">
            <v>中学女子走幅跳59</v>
          </cell>
          <cell r="D340" t="str">
            <v>中体連通信</v>
          </cell>
          <cell r="E340" t="str">
            <v>網走</v>
          </cell>
          <cell r="F340" t="str">
            <v>中学</v>
          </cell>
          <cell r="G340" t="str">
            <v>女子</v>
          </cell>
          <cell r="H340" t="str">
            <v>走幅跳</v>
          </cell>
          <cell r="I340" t="str">
            <v>高野聖心</v>
          </cell>
          <cell r="J340">
            <v>2.89</v>
          </cell>
          <cell r="K340" t="str">
            <v>予</v>
          </cell>
          <cell r="L340" t="str">
            <v>雄武中</v>
          </cell>
          <cell r="M340">
            <v>2</v>
          </cell>
          <cell r="N340" t="str">
            <v>+0.2</v>
          </cell>
        </row>
        <row r="341">
          <cell r="C341" t="str">
            <v>中学女子走幅跳60</v>
          </cell>
          <cell r="D341" t="str">
            <v>記録会第１戦</v>
          </cell>
          <cell r="E341" t="str">
            <v>北見</v>
          </cell>
          <cell r="F341" t="str">
            <v>中学</v>
          </cell>
          <cell r="G341" t="str">
            <v>女子</v>
          </cell>
          <cell r="H341" t="str">
            <v>走幅跳</v>
          </cell>
          <cell r="I341" t="str">
            <v>安部深月</v>
          </cell>
          <cell r="J341">
            <v>2.65</v>
          </cell>
          <cell r="K341" t="str">
            <v>決</v>
          </cell>
          <cell r="L341" t="str">
            <v>網走第四中</v>
          </cell>
          <cell r="M341">
            <v>1</v>
          </cell>
          <cell r="N341" t="str">
            <v>+2.5</v>
          </cell>
        </row>
        <row r="342">
          <cell r="C342" t="str">
            <v>中学女子走幅跳61</v>
          </cell>
          <cell r="D342" t="str">
            <v>中体連地区</v>
          </cell>
          <cell r="E342" t="str">
            <v>北見</v>
          </cell>
          <cell r="F342" t="str">
            <v>中学</v>
          </cell>
          <cell r="G342" t="str">
            <v>女子</v>
          </cell>
          <cell r="H342" t="str">
            <v>走幅跳</v>
          </cell>
          <cell r="I342" t="str">
            <v>斉藤綾菜</v>
          </cell>
          <cell r="J342">
            <v>2.58</v>
          </cell>
          <cell r="K342" t="str">
            <v>予</v>
          </cell>
          <cell r="L342" t="str">
            <v>雄武中</v>
          </cell>
          <cell r="M342">
            <v>2</v>
          </cell>
          <cell r="N342" t="str">
            <v>+0.5</v>
          </cell>
        </row>
        <row r="343">
          <cell r="C343" t="str">
            <v>中学女子砲丸投(2.721kg)1</v>
          </cell>
          <cell r="D343" t="str">
            <v>第４戦</v>
          </cell>
          <cell r="E343" t="str">
            <v>網走</v>
          </cell>
          <cell r="F343" t="str">
            <v>中学</v>
          </cell>
          <cell r="G343" t="str">
            <v>女子</v>
          </cell>
          <cell r="H343" t="str">
            <v>砲丸投(2.721kg)</v>
          </cell>
          <cell r="I343" t="str">
            <v>藤田彩花</v>
          </cell>
          <cell r="J343">
            <v>11.86</v>
          </cell>
          <cell r="K343" t="str">
            <v>決</v>
          </cell>
          <cell r="L343" t="str">
            <v>斜里ｳﾄﾛ中</v>
          </cell>
          <cell r="M343">
            <v>2</v>
          </cell>
          <cell r="N343" t="str">
            <v/>
          </cell>
        </row>
        <row r="344">
          <cell r="C344" t="str">
            <v>中学女子砲丸投(2.721kg)2</v>
          </cell>
          <cell r="D344" t="str">
            <v>オホーツク秋季</v>
          </cell>
          <cell r="E344" t="str">
            <v>網走</v>
          </cell>
          <cell r="F344" t="str">
            <v>中学</v>
          </cell>
          <cell r="G344" t="str">
            <v>女子</v>
          </cell>
          <cell r="H344" t="str">
            <v>砲丸投(2.721kg)</v>
          </cell>
          <cell r="I344" t="str">
            <v>木幡遥香</v>
          </cell>
          <cell r="J344">
            <v>9.9</v>
          </cell>
          <cell r="K344" t="str">
            <v>決</v>
          </cell>
          <cell r="L344" t="str">
            <v>斜里ｳﾄﾛ中</v>
          </cell>
          <cell r="M344">
            <v>1</v>
          </cell>
          <cell r="N344" t="str">
            <v/>
          </cell>
        </row>
        <row r="345">
          <cell r="C345" t="str">
            <v>中学女子砲丸投(2.721kg)3</v>
          </cell>
          <cell r="D345" t="str">
            <v>記録会第１戦</v>
          </cell>
          <cell r="E345" t="str">
            <v>北見</v>
          </cell>
          <cell r="F345" t="str">
            <v>中学</v>
          </cell>
          <cell r="G345" t="str">
            <v>女子</v>
          </cell>
          <cell r="H345" t="str">
            <v>砲丸投(2.721kg)</v>
          </cell>
          <cell r="I345" t="str">
            <v>佐々木優衣</v>
          </cell>
          <cell r="J345">
            <v>9.84</v>
          </cell>
          <cell r="K345" t="str">
            <v>決</v>
          </cell>
          <cell r="L345" t="str">
            <v>北見光西中</v>
          </cell>
          <cell r="M345">
            <v>3</v>
          </cell>
          <cell r="N345" t="str">
            <v/>
          </cell>
        </row>
        <row r="346">
          <cell r="C346" t="str">
            <v>中学女子砲丸投(2.721kg)4</v>
          </cell>
          <cell r="D346" t="str">
            <v>中体連通信</v>
          </cell>
          <cell r="E346" t="str">
            <v>網走</v>
          </cell>
          <cell r="F346" t="str">
            <v>中学</v>
          </cell>
          <cell r="G346" t="str">
            <v>女子</v>
          </cell>
          <cell r="H346" t="str">
            <v>砲丸投(2.721kg)</v>
          </cell>
          <cell r="I346" t="str">
            <v>小原愛未</v>
          </cell>
          <cell r="J346">
            <v>9.76</v>
          </cell>
          <cell r="K346" t="str">
            <v>決</v>
          </cell>
          <cell r="L346" t="str">
            <v>北見常呂中</v>
          </cell>
          <cell r="M346">
            <v>1</v>
          </cell>
          <cell r="N346" t="str">
            <v/>
          </cell>
        </row>
        <row r="347">
          <cell r="C347" t="str">
            <v>中学女子砲丸投(2.721kg)5</v>
          </cell>
          <cell r="D347" t="str">
            <v>オホーツク秋季</v>
          </cell>
          <cell r="E347" t="str">
            <v>網走</v>
          </cell>
          <cell r="F347" t="str">
            <v>中学</v>
          </cell>
          <cell r="G347" t="str">
            <v>女子</v>
          </cell>
          <cell r="H347" t="str">
            <v>砲丸投(2.721kg)</v>
          </cell>
          <cell r="I347" t="str">
            <v>山田幸奈</v>
          </cell>
          <cell r="J347">
            <v>9.5399999999999991</v>
          </cell>
          <cell r="K347" t="str">
            <v>決</v>
          </cell>
          <cell r="L347" t="str">
            <v>大空女満別中</v>
          </cell>
          <cell r="M347">
            <v>2</v>
          </cell>
          <cell r="N347" t="str">
            <v/>
          </cell>
        </row>
        <row r="348">
          <cell r="C348" t="str">
            <v>中学女子砲丸投(2.721kg)6</v>
          </cell>
          <cell r="D348" t="str">
            <v>中体連地区</v>
          </cell>
          <cell r="E348" t="str">
            <v>北見</v>
          </cell>
          <cell r="F348" t="str">
            <v>中学</v>
          </cell>
          <cell r="G348" t="str">
            <v>女子</v>
          </cell>
          <cell r="H348" t="str">
            <v>砲丸投(2.721kg)</v>
          </cell>
          <cell r="I348" t="str">
            <v>大童萌加</v>
          </cell>
          <cell r="J348">
            <v>9.0399999999999991</v>
          </cell>
          <cell r="K348" t="str">
            <v>決</v>
          </cell>
          <cell r="L348" t="str">
            <v>清里中</v>
          </cell>
          <cell r="M348">
            <v>3</v>
          </cell>
          <cell r="N348" t="str">
            <v/>
          </cell>
        </row>
        <row r="349">
          <cell r="C349" t="str">
            <v>中学女子砲丸投(2.721kg)7</v>
          </cell>
          <cell r="D349" t="str">
            <v>中体連通信</v>
          </cell>
          <cell r="E349" t="str">
            <v>網走</v>
          </cell>
          <cell r="F349" t="str">
            <v>中学</v>
          </cell>
          <cell r="G349" t="str">
            <v>女子</v>
          </cell>
          <cell r="H349" t="str">
            <v>砲丸投(2.721kg)</v>
          </cell>
          <cell r="I349" t="str">
            <v>工藤芹奈</v>
          </cell>
          <cell r="J349">
            <v>8.93</v>
          </cell>
          <cell r="K349" t="str">
            <v>決</v>
          </cell>
          <cell r="L349" t="str">
            <v>北見光西中</v>
          </cell>
          <cell r="M349">
            <v>3</v>
          </cell>
          <cell r="N349" t="str">
            <v/>
          </cell>
        </row>
        <row r="350">
          <cell r="C350" t="str">
            <v>中学女子砲丸投(2.721kg)8</v>
          </cell>
          <cell r="D350" t="str">
            <v>中体連地区</v>
          </cell>
          <cell r="E350" t="str">
            <v>北見</v>
          </cell>
          <cell r="F350" t="str">
            <v>中学</v>
          </cell>
          <cell r="G350" t="str">
            <v>女子</v>
          </cell>
          <cell r="H350" t="str">
            <v>砲丸投(2.721kg)</v>
          </cell>
          <cell r="I350" t="str">
            <v>富永穂乃夏</v>
          </cell>
          <cell r="J350">
            <v>8.59</v>
          </cell>
          <cell r="K350" t="str">
            <v>予</v>
          </cell>
          <cell r="L350" t="str">
            <v>網走第四中</v>
          </cell>
          <cell r="M350">
            <v>3</v>
          </cell>
          <cell r="N350" t="str">
            <v/>
          </cell>
        </row>
        <row r="351">
          <cell r="C351" t="str">
            <v>中学女子砲丸投(2.721kg)9</v>
          </cell>
          <cell r="D351" t="str">
            <v>オホーツク秋季</v>
          </cell>
          <cell r="E351" t="str">
            <v>網走</v>
          </cell>
          <cell r="F351" t="str">
            <v>中学</v>
          </cell>
          <cell r="G351" t="str">
            <v>女子</v>
          </cell>
          <cell r="H351" t="str">
            <v>砲丸投(2.721kg)</v>
          </cell>
          <cell r="I351" t="str">
            <v>植村菜々</v>
          </cell>
          <cell r="J351">
            <v>8.4499999999999993</v>
          </cell>
          <cell r="K351" t="str">
            <v>決</v>
          </cell>
          <cell r="L351" t="str">
            <v>湧別中</v>
          </cell>
          <cell r="M351">
            <v>2</v>
          </cell>
          <cell r="N351" t="str">
            <v/>
          </cell>
        </row>
        <row r="352">
          <cell r="C352" t="str">
            <v>中学女子砲丸投(2.721kg)10</v>
          </cell>
          <cell r="D352" t="str">
            <v>記録会第２戦</v>
          </cell>
          <cell r="E352" t="str">
            <v>北見</v>
          </cell>
          <cell r="F352" t="str">
            <v>中学</v>
          </cell>
          <cell r="G352" t="str">
            <v>女子</v>
          </cell>
          <cell r="H352" t="str">
            <v>砲丸投(2.721kg)</v>
          </cell>
          <cell r="I352" t="str">
            <v>植村葉月</v>
          </cell>
          <cell r="J352">
            <v>8.43</v>
          </cell>
          <cell r="K352" t="str">
            <v>決</v>
          </cell>
          <cell r="L352" t="str">
            <v>湧別中</v>
          </cell>
          <cell r="M352">
            <v>2</v>
          </cell>
          <cell r="N352" t="str">
            <v/>
          </cell>
        </row>
        <row r="353">
          <cell r="C353" t="str">
            <v>中学女子砲丸投(2.721kg)11</v>
          </cell>
          <cell r="D353" t="str">
            <v>オホーツク秋季</v>
          </cell>
          <cell r="E353" t="str">
            <v>網走</v>
          </cell>
          <cell r="F353" t="str">
            <v>中学</v>
          </cell>
          <cell r="G353" t="str">
            <v>女子</v>
          </cell>
          <cell r="H353" t="str">
            <v>砲丸投(2.721kg)</v>
          </cell>
          <cell r="I353" t="str">
            <v>白鳥成美</v>
          </cell>
          <cell r="J353">
            <v>8.42</v>
          </cell>
          <cell r="K353" t="str">
            <v>決</v>
          </cell>
          <cell r="L353" t="str">
            <v>北見光西中</v>
          </cell>
          <cell r="M353">
            <v>1</v>
          </cell>
          <cell r="N353" t="str">
            <v/>
          </cell>
        </row>
        <row r="354">
          <cell r="C354" t="str">
            <v>中学女子砲丸投(2.721kg)12</v>
          </cell>
          <cell r="D354" t="str">
            <v>中体連通信</v>
          </cell>
          <cell r="E354" t="str">
            <v>網走</v>
          </cell>
          <cell r="F354" t="str">
            <v>中学</v>
          </cell>
          <cell r="G354" t="str">
            <v>女子</v>
          </cell>
          <cell r="H354" t="str">
            <v>砲丸投(2.721kg)</v>
          </cell>
          <cell r="I354" t="str">
            <v>片山梢</v>
          </cell>
          <cell r="J354">
            <v>8.36</v>
          </cell>
          <cell r="K354" t="str">
            <v>予</v>
          </cell>
          <cell r="L354" t="str">
            <v>北見南中</v>
          </cell>
          <cell r="M354">
            <v>3</v>
          </cell>
          <cell r="N354" t="str">
            <v/>
          </cell>
        </row>
        <row r="355">
          <cell r="C355" t="str">
            <v>中学女子砲丸投(2.721kg)13</v>
          </cell>
          <cell r="D355" t="str">
            <v>オホーツク選手権</v>
          </cell>
          <cell r="E355" t="str">
            <v>北見</v>
          </cell>
          <cell r="F355" t="str">
            <v>中学</v>
          </cell>
          <cell r="G355" t="str">
            <v>女子</v>
          </cell>
          <cell r="H355" t="str">
            <v>砲丸投(2.721kg)</v>
          </cell>
          <cell r="I355" t="str">
            <v>田中みのり</v>
          </cell>
          <cell r="J355">
            <v>8.14</v>
          </cell>
          <cell r="K355" t="str">
            <v>決</v>
          </cell>
          <cell r="L355" t="str">
            <v>大空東藻琴中</v>
          </cell>
          <cell r="M355">
            <v>3</v>
          </cell>
          <cell r="N355" t="str">
            <v/>
          </cell>
        </row>
        <row r="356">
          <cell r="C356" t="str">
            <v>中学女子砲丸投(2.721kg)14</v>
          </cell>
          <cell r="D356" t="str">
            <v>記録会第３戦</v>
          </cell>
          <cell r="E356" t="str">
            <v>網走</v>
          </cell>
          <cell r="F356" t="str">
            <v>中学</v>
          </cell>
          <cell r="G356" t="str">
            <v>女子</v>
          </cell>
          <cell r="H356" t="str">
            <v>砲丸投(2.721kg)</v>
          </cell>
          <cell r="I356" t="str">
            <v>遠藤志穂</v>
          </cell>
          <cell r="J356">
            <v>8.06</v>
          </cell>
          <cell r="K356" t="str">
            <v>決</v>
          </cell>
          <cell r="L356" t="str">
            <v>北見常呂中</v>
          </cell>
          <cell r="M356">
            <v>2</v>
          </cell>
          <cell r="N356" t="str">
            <v/>
          </cell>
        </row>
        <row r="357">
          <cell r="C357" t="str">
            <v>中学女子砲丸投(2.721kg)15</v>
          </cell>
          <cell r="D357" t="str">
            <v>オホーツク秋季</v>
          </cell>
          <cell r="E357" t="str">
            <v>網走</v>
          </cell>
          <cell r="F357" t="str">
            <v>中学</v>
          </cell>
          <cell r="G357" t="str">
            <v>女子</v>
          </cell>
          <cell r="H357" t="str">
            <v>砲丸投(2.721kg)</v>
          </cell>
          <cell r="I357" t="str">
            <v>菅原玲奈</v>
          </cell>
          <cell r="J357">
            <v>8.0500000000000007</v>
          </cell>
          <cell r="K357" t="str">
            <v>決</v>
          </cell>
          <cell r="L357" t="str">
            <v>興部沙留中</v>
          </cell>
          <cell r="M357">
            <v>1</v>
          </cell>
          <cell r="N357" t="str">
            <v/>
          </cell>
        </row>
        <row r="358">
          <cell r="C358" t="str">
            <v>中学女子砲丸投(2.721kg)16</v>
          </cell>
          <cell r="D358" t="str">
            <v>中体連地区</v>
          </cell>
          <cell r="E358" t="str">
            <v>北見</v>
          </cell>
          <cell r="F358" t="str">
            <v>中学</v>
          </cell>
          <cell r="G358" t="str">
            <v>女子</v>
          </cell>
          <cell r="H358" t="str">
            <v>砲丸投(2.721kg)</v>
          </cell>
          <cell r="I358" t="str">
            <v>飯島いずみ</v>
          </cell>
          <cell r="J358">
            <v>8.0399999999999991</v>
          </cell>
          <cell r="K358" t="str">
            <v>予</v>
          </cell>
          <cell r="L358" t="str">
            <v>網走第四中</v>
          </cell>
          <cell r="M358">
            <v>2</v>
          </cell>
          <cell r="N358" t="str">
            <v/>
          </cell>
        </row>
        <row r="359">
          <cell r="C359" t="str">
            <v>中学女子砲丸投(2.721kg)17</v>
          </cell>
          <cell r="D359" t="str">
            <v>中体連地区</v>
          </cell>
          <cell r="E359" t="str">
            <v>北見</v>
          </cell>
          <cell r="F359" t="str">
            <v>中学</v>
          </cell>
          <cell r="G359" t="str">
            <v>女子</v>
          </cell>
          <cell r="H359" t="str">
            <v>砲丸投(2.721kg)</v>
          </cell>
          <cell r="I359" t="str">
            <v>金川菜々子</v>
          </cell>
          <cell r="J359">
            <v>7.9</v>
          </cell>
          <cell r="K359" t="str">
            <v>予</v>
          </cell>
          <cell r="L359" t="str">
            <v>湧別中</v>
          </cell>
          <cell r="M359">
            <v>3</v>
          </cell>
          <cell r="N359" t="str">
            <v/>
          </cell>
        </row>
        <row r="360">
          <cell r="C360" t="str">
            <v>中学女子砲丸投(2.721kg)18</v>
          </cell>
          <cell r="D360" t="str">
            <v>記録会第２戦</v>
          </cell>
          <cell r="E360" t="str">
            <v>北見</v>
          </cell>
          <cell r="F360" t="str">
            <v>中学</v>
          </cell>
          <cell r="G360" t="str">
            <v>女子</v>
          </cell>
          <cell r="H360" t="str">
            <v>砲丸投(2.721kg)</v>
          </cell>
          <cell r="I360" t="str">
            <v>奈良雅</v>
          </cell>
          <cell r="J360">
            <v>7.76</v>
          </cell>
          <cell r="K360" t="str">
            <v>決</v>
          </cell>
          <cell r="L360" t="str">
            <v>北見東陵中</v>
          </cell>
          <cell r="M360">
            <v>2</v>
          </cell>
          <cell r="N360" t="str">
            <v/>
          </cell>
        </row>
        <row r="361">
          <cell r="C361" t="str">
            <v>中学女子砲丸投(2.721kg)19</v>
          </cell>
          <cell r="D361" t="str">
            <v>中体連通信</v>
          </cell>
          <cell r="E361" t="str">
            <v>網走</v>
          </cell>
          <cell r="F361" t="str">
            <v>中学</v>
          </cell>
          <cell r="G361" t="str">
            <v>女子</v>
          </cell>
          <cell r="H361" t="str">
            <v>砲丸投(2.721kg)</v>
          </cell>
          <cell r="I361" t="str">
            <v>玉木絵理</v>
          </cell>
          <cell r="J361">
            <v>7.72</v>
          </cell>
          <cell r="K361" t="str">
            <v>予</v>
          </cell>
          <cell r="L361" t="str">
            <v>遠軽中</v>
          </cell>
          <cell r="M361">
            <v>3</v>
          </cell>
          <cell r="N361" t="str">
            <v/>
          </cell>
        </row>
        <row r="362">
          <cell r="C362" t="str">
            <v>中学女子砲丸投(2.721kg)20</v>
          </cell>
          <cell r="D362" t="str">
            <v>中体連通信</v>
          </cell>
          <cell r="E362" t="str">
            <v>網走</v>
          </cell>
          <cell r="F362" t="str">
            <v>中学</v>
          </cell>
          <cell r="G362" t="str">
            <v>女子</v>
          </cell>
          <cell r="H362" t="str">
            <v>砲丸投(2.721kg)</v>
          </cell>
          <cell r="I362" t="str">
            <v>青木優衣</v>
          </cell>
          <cell r="J362">
            <v>7.63</v>
          </cell>
          <cell r="K362" t="str">
            <v>予</v>
          </cell>
          <cell r="L362" t="str">
            <v>遠軽中</v>
          </cell>
          <cell r="M362">
            <v>3</v>
          </cell>
          <cell r="N362" t="str">
            <v/>
          </cell>
        </row>
        <row r="363">
          <cell r="C363" t="str">
            <v>中学女子砲丸投(2.721kg)21</v>
          </cell>
          <cell r="D363" t="str">
            <v>中体連通信</v>
          </cell>
          <cell r="E363" t="str">
            <v>網走</v>
          </cell>
          <cell r="F363" t="str">
            <v>中学</v>
          </cell>
          <cell r="G363" t="str">
            <v>女子</v>
          </cell>
          <cell r="H363" t="str">
            <v>砲丸投(2.721kg)</v>
          </cell>
          <cell r="I363" t="str">
            <v>工藤朱翔</v>
          </cell>
          <cell r="J363">
            <v>7.32</v>
          </cell>
          <cell r="K363" t="str">
            <v>予</v>
          </cell>
          <cell r="L363" t="str">
            <v>紋別潮見中</v>
          </cell>
          <cell r="M363">
            <v>3</v>
          </cell>
          <cell r="N363" t="str">
            <v/>
          </cell>
        </row>
        <row r="364">
          <cell r="C364" t="str">
            <v>中学女子砲丸投(2.721kg)22</v>
          </cell>
          <cell r="D364" t="str">
            <v>オホーツク秋季</v>
          </cell>
          <cell r="E364" t="str">
            <v>網走</v>
          </cell>
          <cell r="F364" t="str">
            <v>中学</v>
          </cell>
          <cell r="G364" t="str">
            <v>女子</v>
          </cell>
          <cell r="H364" t="str">
            <v>砲丸投(2.721kg)</v>
          </cell>
          <cell r="I364" t="str">
            <v>新井恵美梨</v>
          </cell>
          <cell r="J364">
            <v>7.29</v>
          </cell>
          <cell r="K364" t="str">
            <v>決</v>
          </cell>
          <cell r="L364" t="str">
            <v>網走第四中</v>
          </cell>
          <cell r="M364">
            <v>2</v>
          </cell>
          <cell r="N364" t="str">
            <v/>
          </cell>
        </row>
        <row r="365">
          <cell r="C365" t="str">
            <v>中学女子砲丸投(2.721kg)23</v>
          </cell>
          <cell r="D365" t="str">
            <v>記録会第２戦</v>
          </cell>
          <cell r="E365" t="str">
            <v>北見</v>
          </cell>
          <cell r="F365" t="str">
            <v>中学</v>
          </cell>
          <cell r="G365" t="str">
            <v>女子</v>
          </cell>
          <cell r="H365" t="str">
            <v>砲丸投(2.721kg)</v>
          </cell>
          <cell r="I365" t="str">
            <v>佐藤桃香</v>
          </cell>
          <cell r="J365">
            <v>7.2</v>
          </cell>
          <cell r="K365" t="str">
            <v>決</v>
          </cell>
          <cell r="L365" t="str">
            <v>北見小泉中</v>
          </cell>
          <cell r="M365">
            <v>2</v>
          </cell>
          <cell r="N365" t="str">
            <v/>
          </cell>
        </row>
        <row r="366">
          <cell r="C366" t="str">
            <v>中学女子砲丸投(2.721kg)24</v>
          </cell>
          <cell r="D366" t="str">
            <v>記録会第２戦</v>
          </cell>
          <cell r="E366" t="str">
            <v>北見</v>
          </cell>
          <cell r="F366" t="str">
            <v>中学</v>
          </cell>
          <cell r="G366" t="str">
            <v>女子</v>
          </cell>
          <cell r="H366" t="str">
            <v>砲丸投(2.721kg)</v>
          </cell>
          <cell r="I366" t="str">
            <v>粕谷優希</v>
          </cell>
          <cell r="J366">
            <v>7.08</v>
          </cell>
          <cell r="K366" t="str">
            <v>決</v>
          </cell>
          <cell r="L366" t="str">
            <v>紋別中</v>
          </cell>
          <cell r="M366">
            <v>3</v>
          </cell>
          <cell r="N366" t="str">
            <v/>
          </cell>
        </row>
        <row r="367">
          <cell r="C367" t="str">
            <v>中学女子砲丸投(2.721kg)25</v>
          </cell>
          <cell r="D367" t="str">
            <v>中体連通信</v>
          </cell>
          <cell r="E367" t="str">
            <v>網走</v>
          </cell>
          <cell r="F367" t="str">
            <v>中学</v>
          </cell>
          <cell r="G367" t="str">
            <v>女子</v>
          </cell>
          <cell r="H367" t="str">
            <v>砲丸投(2.721kg)</v>
          </cell>
          <cell r="I367" t="str">
            <v>黒瀬まりな</v>
          </cell>
          <cell r="J367">
            <v>6.94</v>
          </cell>
          <cell r="K367" t="str">
            <v>予</v>
          </cell>
          <cell r="L367" t="str">
            <v>遠軽中</v>
          </cell>
          <cell r="M367">
            <v>3</v>
          </cell>
          <cell r="N367" t="str">
            <v/>
          </cell>
        </row>
        <row r="368">
          <cell r="C368" t="str">
            <v>中学女子砲丸投(2.721kg)26</v>
          </cell>
          <cell r="D368" t="str">
            <v>中体連通信</v>
          </cell>
          <cell r="E368" t="str">
            <v>網走</v>
          </cell>
          <cell r="F368" t="str">
            <v>中学</v>
          </cell>
          <cell r="G368" t="str">
            <v>女子</v>
          </cell>
          <cell r="H368" t="str">
            <v>砲丸投(2.721kg)</v>
          </cell>
          <cell r="I368" t="str">
            <v>村松愛瑠</v>
          </cell>
          <cell r="J368">
            <v>6.94</v>
          </cell>
          <cell r="K368" t="str">
            <v>予</v>
          </cell>
          <cell r="L368" t="str">
            <v>北見高栄中</v>
          </cell>
          <cell r="M368">
            <v>3</v>
          </cell>
          <cell r="N368" t="str">
            <v/>
          </cell>
        </row>
        <row r="369">
          <cell r="C369" t="str">
            <v>中学女子砲丸投(2.721kg)27</v>
          </cell>
          <cell r="D369" t="str">
            <v>記録会第１戦</v>
          </cell>
          <cell r="E369" t="str">
            <v>北見</v>
          </cell>
          <cell r="F369" t="str">
            <v>中学</v>
          </cell>
          <cell r="G369" t="str">
            <v>女子</v>
          </cell>
          <cell r="H369" t="str">
            <v>砲丸投(2.721kg)</v>
          </cell>
          <cell r="I369" t="str">
            <v>山田嘯洋</v>
          </cell>
          <cell r="J369">
            <v>6.84</v>
          </cell>
          <cell r="K369" t="str">
            <v>決</v>
          </cell>
          <cell r="L369" t="str">
            <v>雄武中</v>
          </cell>
          <cell r="M369">
            <v>3</v>
          </cell>
          <cell r="N369" t="str">
            <v/>
          </cell>
        </row>
        <row r="370">
          <cell r="C370" t="str">
            <v>中学女子砲丸投(2.721kg)28</v>
          </cell>
          <cell r="D370" t="str">
            <v>記録会第３戦</v>
          </cell>
          <cell r="E370" t="str">
            <v>網走</v>
          </cell>
          <cell r="F370" t="str">
            <v>中学</v>
          </cell>
          <cell r="G370" t="str">
            <v>女子</v>
          </cell>
          <cell r="H370" t="str">
            <v>砲丸投(2.721kg)</v>
          </cell>
          <cell r="I370" t="str">
            <v>玉川希</v>
          </cell>
          <cell r="J370">
            <v>6.82</v>
          </cell>
          <cell r="K370" t="str">
            <v>決</v>
          </cell>
          <cell r="L370" t="str">
            <v>北見常呂中</v>
          </cell>
          <cell r="M370">
            <v>1</v>
          </cell>
          <cell r="N370" t="str">
            <v/>
          </cell>
        </row>
        <row r="371">
          <cell r="C371" t="str">
            <v>中学女子砲丸投(2.721kg)29</v>
          </cell>
          <cell r="D371" t="str">
            <v>中体連地区</v>
          </cell>
          <cell r="E371" t="str">
            <v>北見</v>
          </cell>
          <cell r="F371" t="str">
            <v>中学</v>
          </cell>
          <cell r="G371" t="str">
            <v>女子</v>
          </cell>
          <cell r="H371" t="str">
            <v>砲丸投(2.721kg)</v>
          </cell>
          <cell r="I371" t="str">
            <v>太田和花奈</v>
          </cell>
          <cell r="J371">
            <v>6.82</v>
          </cell>
          <cell r="K371" t="str">
            <v>予</v>
          </cell>
          <cell r="L371" t="str">
            <v>北見北光中</v>
          </cell>
          <cell r="M371">
            <v>2</v>
          </cell>
          <cell r="N371" t="str">
            <v/>
          </cell>
        </row>
        <row r="372">
          <cell r="C372" t="str">
            <v>中学女子砲丸投(2.721kg)30</v>
          </cell>
          <cell r="D372" t="str">
            <v>記録会第２戦</v>
          </cell>
          <cell r="E372" t="str">
            <v>北見</v>
          </cell>
          <cell r="F372" t="str">
            <v>中学</v>
          </cell>
          <cell r="G372" t="str">
            <v>女子</v>
          </cell>
          <cell r="H372" t="str">
            <v>砲丸投(2.721kg)</v>
          </cell>
          <cell r="I372" t="str">
            <v>高石亜海</v>
          </cell>
          <cell r="J372">
            <v>6.78</v>
          </cell>
          <cell r="K372" t="str">
            <v>決</v>
          </cell>
          <cell r="L372" t="str">
            <v>北見北中</v>
          </cell>
          <cell r="M372">
            <v>2</v>
          </cell>
          <cell r="N372" t="str">
            <v/>
          </cell>
        </row>
        <row r="373">
          <cell r="C373" t="str">
            <v>中学女子砲丸投(2.721kg)31</v>
          </cell>
          <cell r="D373" t="str">
            <v>オホーツク秋季</v>
          </cell>
          <cell r="E373" t="str">
            <v>網走</v>
          </cell>
          <cell r="F373" t="str">
            <v>中学</v>
          </cell>
          <cell r="G373" t="str">
            <v>女子</v>
          </cell>
          <cell r="H373" t="str">
            <v>砲丸投(2.721kg)</v>
          </cell>
          <cell r="I373" t="str">
            <v>高口美結</v>
          </cell>
          <cell r="J373">
            <v>6.54</v>
          </cell>
          <cell r="K373" t="str">
            <v>決</v>
          </cell>
          <cell r="L373" t="str">
            <v>北見小泉中</v>
          </cell>
          <cell r="M373">
            <v>1</v>
          </cell>
          <cell r="N373" t="str">
            <v/>
          </cell>
        </row>
        <row r="374">
          <cell r="C374" t="str">
            <v>中学女子砲丸投(2.721kg)32</v>
          </cell>
          <cell r="D374" t="str">
            <v>記録会第１戦</v>
          </cell>
          <cell r="E374" t="str">
            <v>北見</v>
          </cell>
          <cell r="F374" t="str">
            <v>中学</v>
          </cell>
          <cell r="G374" t="str">
            <v>女子</v>
          </cell>
          <cell r="H374" t="str">
            <v>砲丸投(2.721kg)</v>
          </cell>
          <cell r="I374" t="str">
            <v>大石萌音</v>
          </cell>
          <cell r="J374">
            <v>6.45</v>
          </cell>
          <cell r="K374" t="str">
            <v>決</v>
          </cell>
          <cell r="L374" t="str">
            <v>紋別中</v>
          </cell>
          <cell r="M374">
            <v>3</v>
          </cell>
          <cell r="N374" t="str">
            <v/>
          </cell>
        </row>
        <row r="375">
          <cell r="C375" t="str">
            <v>中学女子砲丸投(2.721kg)33</v>
          </cell>
          <cell r="D375" t="str">
            <v>記録会第３戦</v>
          </cell>
          <cell r="E375" t="str">
            <v>網走</v>
          </cell>
          <cell r="F375" t="str">
            <v>中学</v>
          </cell>
          <cell r="G375" t="str">
            <v>女子</v>
          </cell>
          <cell r="H375" t="str">
            <v>砲丸投(2.721kg)</v>
          </cell>
          <cell r="I375" t="str">
            <v>塩田悦子</v>
          </cell>
          <cell r="J375">
            <v>6.2</v>
          </cell>
          <cell r="K375" t="str">
            <v>決</v>
          </cell>
          <cell r="L375" t="str">
            <v>北見常呂中</v>
          </cell>
          <cell r="M375">
            <v>1</v>
          </cell>
          <cell r="N375" t="str">
            <v/>
          </cell>
        </row>
        <row r="376">
          <cell r="C376" t="str">
            <v>中学女子砲丸投(2.721kg)34</v>
          </cell>
          <cell r="D376" t="str">
            <v>記録会第２戦</v>
          </cell>
          <cell r="E376" t="str">
            <v>北見</v>
          </cell>
          <cell r="F376" t="str">
            <v>中学</v>
          </cell>
          <cell r="G376" t="str">
            <v>女子</v>
          </cell>
          <cell r="H376" t="str">
            <v>砲丸投(2.721kg)</v>
          </cell>
          <cell r="I376" t="str">
            <v>佐藤彩香</v>
          </cell>
          <cell r="J376">
            <v>6.1</v>
          </cell>
          <cell r="K376" t="str">
            <v>決</v>
          </cell>
          <cell r="L376" t="str">
            <v>北見北光中</v>
          </cell>
          <cell r="M376">
            <v>2</v>
          </cell>
          <cell r="N376" t="str">
            <v/>
          </cell>
        </row>
        <row r="377">
          <cell r="C377" t="str">
            <v>中学女子砲丸投(2.721kg)35</v>
          </cell>
          <cell r="D377" t="str">
            <v>中体連地区</v>
          </cell>
          <cell r="E377" t="str">
            <v>北見</v>
          </cell>
          <cell r="F377" t="str">
            <v>中学</v>
          </cell>
          <cell r="G377" t="str">
            <v>女子</v>
          </cell>
          <cell r="H377" t="str">
            <v>砲丸投(2.721kg)</v>
          </cell>
          <cell r="I377" t="str">
            <v>小野寺琉奈</v>
          </cell>
          <cell r="J377">
            <v>6.1</v>
          </cell>
          <cell r="K377" t="str">
            <v>予</v>
          </cell>
          <cell r="L377" t="str">
            <v>紋別中</v>
          </cell>
          <cell r="M377">
            <v>2</v>
          </cell>
          <cell r="N377" t="str">
            <v/>
          </cell>
        </row>
        <row r="378">
          <cell r="C378" t="str">
            <v>中学女子砲丸投(2.721kg)36</v>
          </cell>
          <cell r="D378" t="str">
            <v>記録会第３戦</v>
          </cell>
          <cell r="E378" t="str">
            <v>網走</v>
          </cell>
          <cell r="F378" t="str">
            <v>中学</v>
          </cell>
          <cell r="G378" t="str">
            <v>女子</v>
          </cell>
          <cell r="H378" t="str">
            <v>砲丸投(2.721kg)</v>
          </cell>
          <cell r="I378" t="str">
            <v>佐上あずみ</v>
          </cell>
          <cell r="J378">
            <v>6.04</v>
          </cell>
          <cell r="K378" t="str">
            <v>決</v>
          </cell>
          <cell r="L378" t="str">
            <v>北見高栄中</v>
          </cell>
          <cell r="M378">
            <v>2</v>
          </cell>
          <cell r="N378" t="str">
            <v/>
          </cell>
        </row>
        <row r="379">
          <cell r="C379" t="str">
            <v>中学女子砲丸投(2.721kg)37</v>
          </cell>
          <cell r="D379" t="str">
            <v>記録会第３戦</v>
          </cell>
          <cell r="E379" t="str">
            <v>網走</v>
          </cell>
          <cell r="F379" t="str">
            <v>中学</v>
          </cell>
          <cell r="G379" t="str">
            <v>女子</v>
          </cell>
          <cell r="H379" t="str">
            <v>砲丸投(2.721kg)</v>
          </cell>
          <cell r="I379" t="str">
            <v>隈原七星</v>
          </cell>
          <cell r="J379">
            <v>6.03</v>
          </cell>
          <cell r="K379" t="str">
            <v>決</v>
          </cell>
          <cell r="L379" t="str">
            <v>北見東陵中</v>
          </cell>
          <cell r="M379">
            <v>2</v>
          </cell>
          <cell r="N379" t="str">
            <v/>
          </cell>
        </row>
        <row r="380">
          <cell r="C380" t="str">
            <v>中学女子砲丸投(2.721kg)38</v>
          </cell>
          <cell r="D380" t="str">
            <v>記録会第３戦</v>
          </cell>
          <cell r="E380" t="str">
            <v>網走</v>
          </cell>
          <cell r="F380" t="str">
            <v>中学</v>
          </cell>
          <cell r="G380" t="str">
            <v>女子</v>
          </cell>
          <cell r="H380" t="str">
            <v>砲丸投(2.721kg)</v>
          </cell>
          <cell r="I380" t="str">
            <v>片橋夢月</v>
          </cell>
          <cell r="J380">
            <v>6</v>
          </cell>
          <cell r="K380" t="str">
            <v>決</v>
          </cell>
          <cell r="L380" t="str">
            <v>清里中</v>
          </cell>
          <cell r="M380">
            <v>2</v>
          </cell>
          <cell r="N380" t="str">
            <v/>
          </cell>
        </row>
        <row r="381">
          <cell r="C381" t="str">
            <v>中学女子砲丸投(2.721kg)39</v>
          </cell>
          <cell r="D381" t="str">
            <v>オホーツク秋季</v>
          </cell>
          <cell r="E381" t="str">
            <v>網走</v>
          </cell>
          <cell r="F381" t="str">
            <v>中学</v>
          </cell>
          <cell r="G381" t="str">
            <v>女子</v>
          </cell>
          <cell r="H381" t="str">
            <v>砲丸投(2.721kg)</v>
          </cell>
          <cell r="I381" t="str">
            <v>伊藤留菜</v>
          </cell>
          <cell r="J381">
            <v>5.89</v>
          </cell>
          <cell r="K381" t="str">
            <v>決</v>
          </cell>
          <cell r="L381" t="str">
            <v>北見北中</v>
          </cell>
          <cell r="M381">
            <v>1</v>
          </cell>
          <cell r="N381" t="str">
            <v/>
          </cell>
        </row>
        <row r="382">
          <cell r="C382" t="str">
            <v>中学女子砲丸投(2.721kg)40</v>
          </cell>
          <cell r="D382" t="str">
            <v>中体連地区</v>
          </cell>
          <cell r="E382" t="str">
            <v>北見</v>
          </cell>
          <cell r="F382" t="str">
            <v>中学</v>
          </cell>
          <cell r="G382" t="str">
            <v>女子</v>
          </cell>
          <cell r="H382" t="str">
            <v>砲丸投(2.721kg)</v>
          </cell>
          <cell r="I382" t="str">
            <v>田里珠</v>
          </cell>
          <cell r="J382">
            <v>5.78</v>
          </cell>
          <cell r="K382" t="str">
            <v>予</v>
          </cell>
          <cell r="L382" t="str">
            <v>雄武中</v>
          </cell>
          <cell r="M382">
            <v>1</v>
          </cell>
          <cell r="N382" t="str">
            <v/>
          </cell>
        </row>
        <row r="383">
          <cell r="C383" t="str">
            <v>中学女子砲丸投(2.721kg)41</v>
          </cell>
          <cell r="D383" t="str">
            <v>記録会第２戦</v>
          </cell>
          <cell r="E383" t="str">
            <v>北見</v>
          </cell>
          <cell r="F383" t="str">
            <v>中学</v>
          </cell>
          <cell r="G383" t="str">
            <v>女子</v>
          </cell>
          <cell r="H383" t="str">
            <v>砲丸投(2.721kg)</v>
          </cell>
          <cell r="I383" t="str">
            <v>大石百音</v>
          </cell>
          <cell r="J383">
            <v>5.75</v>
          </cell>
          <cell r="K383" t="str">
            <v>決</v>
          </cell>
          <cell r="L383" t="str">
            <v>紋別中</v>
          </cell>
          <cell r="M383">
            <v>3</v>
          </cell>
          <cell r="N383" t="str">
            <v/>
          </cell>
        </row>
        <row r="384">
          <cell r="C384" t="str">
            <v>中学女子砲丸投(2.721kg)42</v>
          </cell>
          <cell r="D384" t="str">
            <v>記録会第３戦</v>
          </cell>
          <cell r="E384" t="str">
            <v>網走</v>
          </cell>
          <cell r="F384" t="str">
            <v>中学</v>
          </cell>
          <cell r="G384" t="str">
            <v>女子</v>
          </cell>
          <cell r="H384" t="str">
            <v>砲丸投(2.721kg)</v>
          </cell>
          <cell r="I384" t="str">
            <v>竹田由愛</v>
          </cell>
          <cell r="J384">
            <v>5.75</v>
          </cell>
          <cell r="K384" t="str">
            <v>決</v>
          </cell>
          <cell r="L384" t="str">
            <v>北見光西中</v>
          </cell>
          <cell r="M384">
            <v>1</v>
          </cell>
          <cell r="N384" t="str">
            <v/>
          </cell>
        </row>
        <row r="385">
          <cell r="C385" t="str">
            <v>中学女子砲丸投(2.721kg)43</v>
          </cell>
          <cell r="D385" t="str">
            <v>中体連通信</v>
          </cell>
          <cell r="E385" t="str">
            <v>網走</v>
          </cell>
          <cell r="F385" t="str">
            <v>中学</v>
          </cell>
          <cell r="G385" t="str">
            <v>女子</v>
          </cell>
          <cell r="H385" t="str">
            <v>砲丸投(2.721kg)</v>
          </cell>
          <cell r="I385" t="str">
            <v>藤田咲萌</v>
          </cell>
          <cell r="J385">
            <v>5.2</v>
          </cell>
          <cell r="K385" t="str">
            <v>予</v>
          </cell>
          <cell r="L385" t="str">
            <v>紋別中</v>
          </cell>
          <cell r="M385">
            <v>2</v>
          </cell>
          <cell r="N385" t="str">
            <v/>
          </cell>
        </row>
        <row r="386">
          <cell r="C386" t="str">
            <v>中学女子砲丸投(2.721kg)44</v>
          </cell>
          <cell r="D386" t="str">
            <v>オホーツク秋季</v>
          </cell>
          <cell r="E386" t="str">
            <v>網走</v>
          </cell>
          <cell r="F386" t="str">
            <v>中学</v>
          </cell>
          <cell r="G386" t="str">
            <v>女子</v>
          </cell>
          <cell r="H386" t="str">
            <v>砲丸投(2.721kg)</v>
          </cell>
          <cell r="I386" t="str">
            <v>川口唯那</v>
          </cell>
          <cell r="J386">
            <v>5.19</v>
          </cell>
          <cell r="K386" t="str">
            <v>決</v>
          </cell>
          <cell r="L386" t="str">
            <v>北見東陵中</v>
          </cell>
          <cell r="M386">
            <v>1</v>
          </cell>
          <cell r="N386" t="str">
            <v/>
          </cell>
        </row>
        <row r="387">
          <cell r="C387" t="str">
            <v>中学女子砲丸投(4.000kg)1</v>
          </cell>
          <cell r="D387" t="str">
            <v>全道中学新人</v>
          </cell>
          <cell r="E387" t="str">
            <v>北見</v>
          </cell>
          <cell r="F387" t="str">
            <v>中学</v>
          </cell>
          <cell r="G387" t="str">
            <v>女子</v>
          </cell>
          <cell r="H387" t="str">
            <v>砲丸投(4.000kg)</v>
          </cell>
          <cell r="I387" t="str">
            <v>藤田彩花</v>
          </cell>
          <cell r="J387">
            <v>11.94</v>
          </cell>
          <cell r="K387" t="str">
            <v>決</v>
          </cell>
          <cell r="L387" t="str">
            <v>斜里ｳﾄﾛ中</v>
          </cell>
          <cell r="M387">
            <v>2</v>
          </cell>
          <cell r="N387" t="str">
            <v/>
          </cell>
        </row>
        <row r="388">
          <cell r="C388" t="str">
            <v>中学女子砲丸投(4.000kg)2</v>
          </cell>
          <cell r="D388" t="str">
            <v>全道中学新人</v>
          </cell>
          <cell r="E388" t="str">
            <v>北見</v>
          </cell>
          <cell r="F388" t="str">
            <v>中学</v>
          </cell>
          <cell r="G388" t="str">
            <v>女子</v>
          </cell>
          <cell r="H388" t="str">
            <v>砲丸投(4.000kg)</v>
          </cell>
          <cell r="I388" t="str">
            <v>木幡遥香</v>
          </cell>
          <cell r="J388">
            <v>10.41</v>
          </cell>
          <cell r="K388" t="str">
            <v>決</v>
          </cell>
          <cell r="L388" t="str">
            <v>斜里ｳﾄﾛ中</v>
          </cell>
          <cell r="M388">
            <v>1</v>
          </cell>
          <cell r="N388" t="str">
            <v/>
          </cell>
        </row>
        <row r="389">
          <cell r="C389" t="str">
            <v>中学女子砲丸投(4.000kg)3</v>
          </cell>
          <cell r="D389" t="str">
            <v>全道中学新人</v>
          </cell>
          <cell r="E389" t="str">
            <v>北見</v>
          </cell>
          <cell r="F389" t="str">
            <v>中学</v>
          </cell>
          <cell r="G389" t="str">
            <v>女子</v>
          </cell>
          <cell r="H389" t="str">
            <v>砲丸投(4.000kg)</v>
          </cell>
          <cell r="I389" t="str">
            <v>小原愛未</v>
          </cell>
          <cell r="J389">
            <v>10.19</v>
          </cell>
          <cell r="K389" t="str">
            <v>決</v>
          </cell>
          <cell r="L389" t="str">
            <v>北見常呂中</v>
          </cell>
          <cell r="M389">
            <v>1</v>
          </cell>
          <cell r="N389" t="str">
            <v/>
          </cell>
        </row>
        <row r="390">
          <cell r="C390" t="str">
            <v>中学女子砲丸投(4.000kg)4</v>
          </cell>
          <cell r="D390" t="str">
            <v>全道中学新人</v>
          </cell>
          <cell r="E390" t="str">
            <v>北見</v>
          </cell>
          <cell r="F390" t="str">
            <v>中学</v>
          </cell>
          <cell r="G390" t="str">
            <v>女子</v>
          </cell>
          <cell r="H390" t="str">
            <v>砲丸投(4.000kg)</v>
          </cell>
          <cell r="I390" t="str">
            <v>山田幸奈</v>
          </cell>
          <cell r="J390">
            <v>9.84</v>
          </cell>
          <cell r="K390" t="str">
            <v>決</v>
          </cell>
          <cell r="L390" t="str">
            <v>大空女満別中</v>
          </cell>
          <cell r="M390">
            <v>2</v>
          </cell>
          <cell r="N390" t="str">
            <v/>
          </cell>
        </row>
        <row r="391">
          <cell r="C391" t="str">
            <v>中学女子砲丸投(4.000kg)5</v>
          </cell>
          <cell r="D391" t="str">
            <v>中体連新人</v>
          </cell>
          <cell r="E391" t="str">
            <v>網走</v>
          </cell>
          <cell r="F391" t="str">
            <v>中学</v>
          </cell>
          <cell r="G391" t="str">
            <v>女子</v>
          </cell>
          <cell r="H391" t="str">
            <v>砲丸投(4.000kg)</v>
          </cell>
          <cell r="I391" t="str">
            <v>白鳥成美</v>
          </cell>
          <cell r="J391">
            <v>8.2899999999999991</v>
          </cell>
          <cell r="K391" t="str">
            <v>決</v>
          </cell>
          <cell r="L391" t="str">
            <v>北見光西中</v>
          </cell>
          <cell r="M391">
            <v>1</v>
          </cell>
          <cell r="N391" t="str">
            <v/>
          </cell>
        </row>
        <row r="392">
          <cell r="C392" t="str">
            <v>中学女子砲丸投(4.000kg)6</v>
          </cell>
          <cell r="D392" t="str">
            <v>中体連新人</v>
          </cell>
          <cell r="E392" t="str">
            <v>網走</v>
          </cell>
          <cell r="F392" t="str">
            <v>中学</v>
          </cell>
          <cell r="G392" t="str">
            <v>女子</v>
          </cell>
          <cell r="H392" t="str">
            <v>砲丸投(4.000kg)</v>
          </cell>
          <cell r="I392" t="str">
            <v>飯島いずみ</v>
          </cell>
          <cell r="J392">
            <v>8.11</v>
          </cell>
          <cell r="K392" t="str">
            <v>決</v>
          </cell>
          <cell r="L392" t="str">
            <v>網走第四中</v>
          </cell>
          <cell r="M392">
            <v>2</v>
          </cell>
          <cell r="N392" t="str">
            <v/>
          </cell>
        </row>
        <row r="393">
          <cell r="C393" t="str">
            <v>中学女子砲丸投(4.000kg)7</v>
          </cell>
          <cell r="D393" t="str">
            <v>中体連新人</v>
          </cell>
          <cell r="E393" t="str">
            <v>網走</v>
          </cell>
          <cell r="F393" t="str">
            <v>中学</v>
          </cell>
          <cell r="G393" t="str">
            <v>女子</v>
          </cell>
          <cell r="H393" t="str">
            <v>砲丸投(4.000kg)</v>
          </cell>
          <cell r="I393" t="str">
            <v>奈良雅</v>
          </cell>
          <cell r="J393">
            <v>8.08</v>
          </cell>
          <cell r="K393" t="str">
            <v>決</v>
          </cell>
          <cell r="L393" t="str">
            <v>北見東陵中</v>
          </cell>
          <cell r="M393">
            <v>2</v>
          </cell>
          <cell r="N393" t="str">
            <v/>
          </cell>
        </row>
        <row r="394">
          <cell r="C394" t="str">
            <v>中学女子砲丸投(4.000kg)8</v>
          </cell>
          <cell r="D394" t="str">
            <v>中体連新人</v>
          </cell>
          <cell r="E394" t="str">
            <v>網走</v>
          </cell>
          <cell r="F394" t="str">
            <v>中学</v>
          </cell>
          <cell r="G394" t="str">
            <v>女子</v>
          </cell>
          <cell r="H394" t="str">
            <v>砲丸投(4.000kg)</v>
          </cell>
          <cell r="I394" t="str">
            <v>植村菜々</v>
          </cell>
          <cell r="J394">
            <v>7.66</v>
          </cell>
          <cell r="K394" t="str">
            <v>決</v>
          </cell>
          <cell r="L394" t="str">
            <v>湧別中</v>
          </cell>
          <cell r="M394">
            <v>2</v>
          </cell>
          <cell r="N394" t="str">
            <v/>
          </cell>
        </row>
        <row r="395">
          <cell r="C395" t="str">
            <v>中学女子砲丸投(4.000kg)9</v>
          </cell>
          <cell r="D395" t="str">
            <v>中体連新人</v>
          </cell>
          <cell r="E395" t="str">
            <v>網走</v>
          </cell>
          <cell r="F395" t="str">
            <v>中学</v>
          </cell>
          <cell r="G395" t="str">
            <v>女子</v>
          </cell>
          <cell r="H395" t="str">
            <v>砲丸投(4.000kg)</v>
          </cell>
          <cell r="I395" t="str">
            <v>菅原玲奈</v>
          </cell>
          <cell r="J395">
            <v>7.58</v>
          </cell>
          <cell r="K395" t="str">
            <v>決</v>
          </cell>
          <cell r="L395" t="str">
            <v>興部沙留中</v>
          </cell>
          <cell r="M395">
            <v>1</v>
          </cell>
          <cell r="N395" t="str">
            <v/>
          </cell>
        </row>
        <row r="396">
          <cell r="C396" t="str">
            <v>中学女子砲丸投(4.000kg)10</v>
          </cell>
          <cell r="D396" t="str">
            <v>中体連新人</v>
          </cell>
          <cell r="E396" t="str">
            <v>網走</v>
          </cell>
          <cell r="F396" t="str">
            <v>中学</v>
          </cell>
          <cell r="G396" t="str">
            <v>女子</v>
          </cell>
          <cell r="H396" t="str">
            <v>砲丸投(4.000kg)</v>
          </cell>
          <cell r="I396" t="str">
            <v>新井恵美梨</v>
          </cell>
          <cell r="J396">
            <v>6.95</v>
          </cell>
          <cell r="K396" t="str">
            <v>決</v>
          </cell>
          <cell r="L396" t="str">
            <v>網走第四中</v>
          </cell>
          <cell r="M396">
            <v>2</v>
          </cell>
          <cell r="N396" t="str">
            <v/>
          </cell>
        </row>
        <row r="397">
          <cell r="C397" t="str">
            <v>中学女子砲丸投(4.000kg)11</v>
          </cell>
          <cell r="D397" t="str">
            <v>中体連新人</v>
          </cell>
          <cell r="E397" t="str">
            <v>網走</v>
          </cell>
          <cell r="F397" t="str">
            <v>中学</v>
          </cell>
          <cell r="G397" t="str">
            <v>女子</v>
          </cell>
          <cell r="H397" t="str">
            <v>砲丸投(4.000kg)</v>
          </cell>
          <cell r="I397" t="str">
            <v>佐藤桃香</v>
          </cell>
          <cell r="J397">
            <v>6.78</v>
          </cell>
          <cell r="K397" t="str">
            <v>決</v>
          </cell>
          <cell r="L397" t="str">
            <v>北見小泉中</v>
          </cell>
          <cell r="M397">
            <v>2</v>
          </cell>
          <cell r="N397" t="str">
            <v/>
          </cell>
        </row>
        <row r="398">
          <cell r="C398" t="str">
            <v>中学女子砲丸投(4.000kg)12</v>
          </cell>
          <cell r="D398" t="str">
            <v>中体連新人</v>
          </cell>
          <cell r="E398" t="str">
            <v>網走</v>
          </cell>
          <cell r="F398" t="str">
            <v>中学</v>
          </cell>
          <cell r="G398" t="str">
            <v>女子</v>
          </cell>
          <cell r="H398" t="str">
            <v>砲丸投(4.000kg)</v>
          </cell>
          <cell r="I398" t="str">
            <v>高石亜海</v>
          </cell>
          <cell r="J398">
            <v>6.73</v>
          </cell>
          <cell r="K398" t="str">
            <v>決</v>
          </cell>
          <cell r="L398" t="str">
            <v>北見北中</v>
          </cell>
          <cell r="M398">
            <v>2</v>
          </cell>
          <cell r="N398" t="str">
            <v/>
          </cell>
        </row>
        <row r="399">
          <cell r="C399" t="str">
            <v>中学女子砲丸投(4.000kg)13</v>
          </cell>
          <cell r="D399" t="str">
            <v>中体連新人</v>
          </cell>
          <cell r="E399" t="str">
            <v>網走</v>
          </cell>
          <cell r="F399" t="str">
            <v>中学</v>
          </cell>
          <cell r="G399" t="str">
            <v>女子</v>
          </cell>
          <cell r="H399" t="str">
            <v>砲丸投(4.000kg)</v>
          </cell>
          <cell r="I399" t="str">
            <v>植村葉月</v>
          </cell>
          <cell r="J399">
            <v>6.72</v>
          </cell>
          <cell r="K399" t="str">
            <v>決</v>
          </cell>
          <cell r="L399" t="str">
            <v>湧別中</v>
          </cell>
          <cell r="M399">
            <v>2</v>
          </cell>
          <cell r="N399" t="str">
            <v/>
          </cell>
        </row>
        <row r="400">
          <cell r="C400" t="str">
            <v>中学女子砲丸投(4.000kg)14</v>
          </cell>
          <cell r="D400" t="str">
            <v>中体連新人</v>
          </cell>
          <cell r="E400" t="str">
            <v>網走</v>
          </cell>
          <cell r="F400" t="str">
            <v>中学</v>
          </cell>
          <cell r="G400" t="str">
            <v>女子</v>
          </cell>
          <cell r="H400" t="str">
            <v>砲丸投(4.000kg)</v>
          </cell>
          <cell r="I400" t="str">
            <v>高口美結</v>
          </cell>
          <cell r="J400">
            <v>6.24</v>
          </cell>
          <cell r="K400" t="str">
            <v>決</v>
          </cell>
          <cell r="L400" t="str">
            <v>北見小泉中</v>
          </cell>
          <cell r="M400">
            <v>1</v>
          </cell>
          <cell r="N400" t="str">
            <v/>
          </cell>
        </row>
        <row r="401">
          <cell r="C401" t="str">
            <v>中学女子砲丸投(4.000kg)15</v>
          </cell>
          <cell r="D401" t="str">
            <v>中体連新人</v>
          </cell>
          <cell r="E401" t="str">
            <v>網走</v>
          </cell>
          <cell r="F401" t="str">
            <v>中学</v>
          </cell>
          <cell r="G401" t="str">
            <v>女子</v>
          </cell>
          <cell r="H401" t="str">
            <v>砲丸投(4.000kg)</v>
          </cell>
          <cell r="I401" t="str">
            <v>伊藤留菜</v>
          </cell>
          <cell r="J401">
            <v>6.05</v>
          </cell>
          <cell r="K401" t="str">
            <v>決</v>
          </cell>
          <cell r="L401" t="str">
            <v>北見北中</v>
          </cell>
          <cell r="M401">
            <v>1</v>
          </cell>
          <cell r="N401" t="str">
            <v/>
          </cell>
        </row>
        <row r="402">
          <cell r="C402" t="str">
            <v>中学女子砲丸投(4.000kg)16</v>
          </cell>
          <cell r="D402" t="str">
            <v>中体連新人</v>
          </cell>
          <cell r="E402" t="str">
            <v>網走</v>
          </cell>
          <cell r="F402" t="str">
            <v>中学</v>
          </cell>
          <cell r="G402" t="str">
            <v>女子</v>
          </cell>
          <cell r="H402" t="str">
            <v>砲丸投(4.000kg)</v>
          </cell>
          <cell r="I402" t="str">
            <v>小野寺琉奈</v>
          </cell>
          <cell r="J402">
            <v>5.89</v>
          </cell>
          <cell r="K402" t="str">
            <v>決</v>
          </cell>
          <cell r="L402" t="str">
            <v>紋別中</v>
          </cell>
          <cell r="M402">
            <v>2</v>
          </cell>
          <cell r="N402" t="str">
            <v/>
          </cell>
        </row>
        <row r="403">
          <cell r="C403" t="str">
            <v>中学女子砲丸投(4.000kg)17</v>
          </cell>
          <cell r="D403" t="str">
            <v>中体連新人</v>
          </cell>
          <cell r="E403" t="str">
            <v>網走</v>
          </cell>
          <cell r="F403" t="str">
            <v>中学</v>
          </cell>
          <cell r="G403" t="str">
            <v>女子</v>
          </cell>
          <cell r="H403" t="str">
            <v>砲丸投(4.000kg)</v>
          </cell>
          <cell r="I403" t="str">
            <v>竹田由愛</v>
          </cell>
          <cell r="J403">
            <v>5.86</v>
          </cell>
          <cell r="K403" t="str">
            <v>決</v>
          </cell>
          <cell r="L403" t="str">
            <v>北見光西中</v>
          </cell>
          <cell r="M403">
            <v>1</v>
          </cell>
          <cell r="N403" t="str">
            <v/>
          </cell>
        </row>
        <row r="404">
          <cell r="C404" t="str">
            <v>中学女子砲丸投(4.000kg)18</v>
          </cell>
          <cell r="D404" t="str">
            <v>中体連新人</v>
          </cell>
          <cell r="E404" t="str">
            <v>網走</v>
          </cell>
          <cell r="F404" t="str">
            <v>中学</v>
          </cell>
          <cell r="G404" t="str">
            <v>女子</v>
          </cell>
          <cell r="H404" t="str">
            <v>砲丸投(4.000kg)</v>
          </cell>
          <cell r="I404" t="str">
            <v>佐上あずみ</v>
          </cell>
          <cell r="J404">
            <v>5.65</v>
          </cell>
          <cell r="K404" t="str">
            <v>決</v>
          </cell>
          <cell r="L404" t="str">
            <v>北見高栄中</v>
          </cell>
          <cell r="M404">
            <v>2</v>
          </cell>
          <cell r="N404" t="str">
            <v/>
          </cell>
        </row>
        <row r="405">
          <cell r="C405" t="str">
            <v>中学女子砲丸投(4.000kg)19</v>
          </cell>
          <cell r="D405" t="str">
            <v>中体連新人</v>
          </cell>
          <cell r="E405" t="str">
            <v>網走</v>
          </cell>
          <cell r="F405" t="str">
            <v>中学</v>
          </cell>
          <cell r="G405" t="str">
            <v>女子</v>
          </cell>
          <cell r="H405" t="str">
            <v>砲丸投(4.000kg)</v>
          </cell>
          <cell r="I405" t="str">
            <v>片橋夢月</v>
          </cell>
          <cell r="J405">
            <v>5.57</v>
          </cell>
          <cell r="K405" t="str">
            <v>決</v>
          </cell>
          <cell r="L405" t="str">
            <v>清里中</v>
          </cell>
          <cell r="M405">
            <v>2</v>
          </cell>
          <cell r="N405" t="str">
            <v/>
          </cell>
        </row>
        <row r="406">
          <cell r="C406" t="str">
            <v>中学女子砲丸投(4.000kg)20</v>
          </cell>
          <cell r="D406" t="str">
            <v>中体連新人</v>
          </cell>
          <cell r="E406" t="str">
            <v>網走</v>
          </cell>
          <cell r="F406" t="str">
            <v>中学</v>
          </cell>
          <cell r="G406" t="str">
            <v>女子</v>
          </cell>
          <cell r="H406" t="str">
            <v>砲丸投(4.000kg)</v>
          </cell>
          <cell r="I406" t="str">
            <v>隈原七星</v>
          </cell>
          <cell r="J406">
            <v>5.44</v>
          </cell>
          <cell r="K406" t="str">
            <v>決</v>
          </cell>
          <cell r="L406" t="str">
            <v>北見東陵中</v>
          </cell>
          <cell r="M406">
            <v>2</v>
          </cell>
          <cell r="N406" t="str">
            <v/>
          </cell>
        </row>
        <row r="407">
          <cell r="C407" t="str">
            <v>中学女子砲丸投(4.000kg)21</v>
          </cell>
          <cell r="D407" t="str">
            <v>中体連新人</v>
          </cell>
          <cell r="E407" t="str">
            <v>網走</v>
          </cell>
          <cell r="F407" t="str">
            <v>中学</v>
          </cell>
          <cell r="G407" t="str">
            <v>女子</v>
          </cell>
          <cell r="H407" t="str">
            <v>砲丸投(4.000kg)</v>
          </cell>
          <cell r="I407" t="str">
            <v>川口唯那</v>
          </cell>
          <cell r="J407">
            <v>5.0199999999999996</v>
          </cell>
          <cell r="K407" t="str">
            <v>決</v>
          </cell>
          <cell r="L407" t="str">
            <v>北見東陵中</v>
          </cell>
          <cell r="M407">
            <v>1</v>
          </cell>
          <cell r="N407" t="str">
            <v/>
          </cell>
        </row>
        <row r="408">
          <cell r="C408" t="str">
            <v>中学男子ジャベリックスロー1</v>
          </cell>
          <cell r="D408" t="str">
            <v>記録会第２戦</v>
          </cell>
          <cell r="E408" t="str">
            <v>北見</v>
          </cell>
          <cell r="F408" t="str">
            <v>中学</v>
          </cell>
          <cell r="G408" t="str">
            <v>男子</v>
          </cell>
          <cell r="H408" t="str">
            <v>ジャベリックスロー</v>
          </cell>
          <cell r="I408" t="str">
            <v>小田彩人</v>
          </cell>
          <cell r="J408">
            <v>55.36</v>
          </cell>
          <cell r="K408" t="str">
            <v>決</v>
          </cell>
          <cell r="L408" t="str">
            <v>美幌北中</v>
          </cell>
          <cell r="M408">
            <v>3</v>
          </cell>
          <cell r="N408" t="str">
            <v/>
          </cell>
        </row>
        <row r="409">
          <cell r="C409" t="str">
            <v>中学男子ジャベリックスロー2</v>
          </cell>
          <cell r="D409" t="str">
            <v>中体連通信</v>
          </cell>
          <cell r="E409" t="str">
            <v>網走</v>
          </cell>
          <cell r="F409" t="str">
            <v>中学</v>
          </cell>
          <cell r="G409" t="str">
            <v>男子</v>
          </cell>
          <cell r="H409" t="str">
            <v>ジャベリックスロー</v>
          </cell>
          <cell r="I409" t="str">
            <v>大西由悟</v>
          </cell>
          <cell r="J409">
            <v>54.95</v>
          </cell>
          <cell r="K409" t="str">
            <v>決</v>
          </cell>
          <cell r="L409" t="str">
            <v>網走第一中</v>
          </cell>
          <cell r="M409">
            <v>3</v>
          </cell>
          <cell r="N409" t="str">
            <v/>
          </cell>
        </row>
        <row r="410">
          <cell r="C410" t="str">
            <v>中学男子ジャベリックスロー3</v>
          </cell>
          <cell r="D410" t="str">
            <v>中体連通信</v>
          </cell>
          <cell r="E410" t="str">
            <v>網走</v>
          </cell>
          <cell r="F410" t="str">
            <v>中学</v>
          </cell>
          <cell r="G410" t="str">
            <v>男子</v>
          </cell>
          <cell r="H410" t="str">
            <v>ジャベリックスロー</v>
          </cell>
          <cell r="I410" t="str">
            <v>木村智哉</v>
          </cell>
          <cell r="J410">
            <v>40.65</v>
          </cell>
          <cell r="K410" t="str">
            <v>決</v>
          </cell>
          <cell r="L410" t="str">
            <v>雄武中</v>
          </cell>
          <cell r="M410">
            <v>3</v>
          </cell>
          <cell r="N410" t="str">
            <v/>
          </cell>
        </row>
        <row r="411">
          <cell r="C411" t="str">
            <v>中学男子ジャベリックスロー4</v>
          </cell>
          <cell r="D411" t="str">
            <v>オホーツク秋季</v>
          </cell>
          <cell r="E411" t="str">
            <v>網走</v>
          </cell>
          <cell r="F411" t="str">
            <v>中学</v>
          </cell>
          <cell r="G411" t="str">
            <v>男子</v>
          </cell>
          <cell r="H411" t="str">
            <v>ジャベリックスロー</v>
          </cell>
          <cell r="I411" t="str">
            <v>岩越貴宥</v>
          </cell>
          <cell r="J411">
            <v>37.18</v>
          </cell>
          <cell r="K411" t="str">
            <v>決</v>
          </cell>
          <cell r="L411" t="str">
            <v>雄武中</v>
          </cell>
          <cell r="M411">
            <v>1</v>
          </cell>
          <cell r="N411" t="str">
            <v/>
          </cell>
        </row>
        <row r="412">
          <cell r="C412" t="str">
            <v>中学男子ジャベリックスロー5</v>
          </cell>
          <cell r="D412" t="str">
            <v>中体連新人</v>
          </cell>
          <cell r="E412" t="str">
            <v>網走</v>
          </cell>
          <cell r="F412" t="str">
            <v>中学</v>
          </cell>
          <cell r="G412" t="str">
            <v>男子</v>
          </cell>
          <cell r="H412" t="str">
            <v>ジャベリックスロー</v>
          </cell>
          <cell r="I412" t="str">
            <v>大東翔</v>
          </cell>
          <cell r="J412">
            <v>36.08</v>
          </cell>
          <cell r="K412" t="str">
            <v>決</v>
          </cell>
          <cell r="L412" t="str">
            <v>北見小泉中</v>
          </cell>
          <cell r="M412">
            <v>1</v>
          </cell>
          <cell r="N412" t="str">
            <v/>
          </cell>
        </row>
        <row r="413">
          <cell r="C413" t="str">
            <v>中学男子ジャベリックスロー6</v>
          </cell>
          <cell r="D413" t="str">
            <v>オホーツク秋季</v>
          </cell>
          <cell r="E413" t="str">
            <v>網走</v>
          </cell>
          <cell r="F413" t="str">
            <v>中学</v>
          </cell>
          <cell r="G413" t="str">
            <v>男子</v>
          </cell>
          <cell r="H413" t="str">
            <v>ジャベリックスロー</v>
          </cell>
          <cell r="I413" t="str">
            <v>松本大翔</v>
          </cell>
          <cell r="J413">
            <v>31.12</v>
          </cell>
          <cell r="K413" t="str">
            <v>決</v>
          </cell>
          <cell r="L413" t="str">
            <v>北見小泉中</v>
          </cell>
          <cell r="M413">
            <v>2</v>
          </cell>
          <cell r="N413" t="str">
            <v/>
          </cell>
        </row>
        <row r="414">
          <cell r="C414" t="str">
            <v>中学男子ジャベリックスロー7</v>
          </cell>
          <cell r="D414" t="str">
            <v>オホーツク選手権</v>
          </cell>
          <cell r="E414" t="str">
            <v>北見</v>
          </cell>
          <cell r="F414" t="str">
            <v>中学</v>
          </cell>
          <cell r="G414" t="str">
            <v>男子</v>
          </cell>
          <cell r="H414" t="str">
            <v>ジャベリックスロー</v>
          </cell>
          <cell r="I414" t="str">
            <v>五十嵐駿哉</v>
          </cell>
          <cell r="J414">
            <v>31.09</v>
          </cell>
          <cell r="K414" t="str">
            <v>決</v>
          </cell>
          <cell r="L414" t="str">
            <v>雄武中</v>
          </cell>
          <cell r="M414">
            <v>3</v>
          </cell>
          <cell r="N414" t="str">
            <v/>
          </cell>
        </row>
        <row r="415">
          <cell r="C415" t="str">
            <v>中学男子ジャベリックスロー8</v>
          </cell>
          <cell r="D415" t="str">
            <v>中体連通信</v>
          </cell>
          <cell r="E415" t="str">
            <v>網走</v>
          </cell>
          <cell r="F415" t="str">
            <v>中学</v>
          </cell>
          <cell r="G415" t="str">
            <v>男子</v>
          </cell>
          <cell r="H415" t="str">
            <v>ジャベリックスロー</v>
          </cell>
          <cell r="I415" t="str">
            <v>山地祥生</v>
          </cell>
          <cell r="J415">
            <v>30.93</v>
          </cell>
          <cell r="K415" t="str">
            <v>決</v>
          </cell>
          <cell r="L415" t="str">
            <v>網走第一中</v>
          </cell>
          <cell r="M415">
            <v>3</v>
          </cell>
          <cell r="N415" t="str">
            <v/>
          </cell>
        </row>
        <row r="416">
          <cell r="C416" t="str">
            <v>中学男子ジャベリックスロー9</v>
          </cell>
          <cell r="D416" t="str">
            <v>中体連新人</v>
          </cell>
          <cell r="E416" t="str">
            <v>網走</v>
          </cell>
          <cell r="F416" t="str">
            <v>中学</v>
          </cell>
          <cell r="G416" t="str">
            <v>男子</v>
          </cell>
          <cell r="H416" t="str">
            <v>ジャベリックスロー</v>
          </cell>
          <cell r="I416" t="str">
            <v>石田大洋</v>
          </cell>
          <cell r="J416">
            <v>27.44</v>
          </cell>
          <cell r="K416" t="str">
            <v>決</v>
          </cell>
          <cell r="L416" t="str">
            <v>遠軽中</v>
          </cell>
          <cell r="M416">
            <v>2</v>
          </cell>
          <cell r="N416" t="str">
            <v/>
          </cell>
        </row>
        <row r="417">
          <cell r="C417" t="str">
            <v>中学男子ジャベリックスロー10</v>
          </cell>
          <cell r="D417" t="str">
            <v>中体連新人</v>
          </cell>
          <cell r="E417" t="str">
            <v>網走</v>
          </cell>
          <cell r="F417" t="str">
            <v>中学</v>
          </cell>
          <cell r="G417" t="str">
            <v>男子</v>
          </cell>
          <cell r="H417" t="str">
            <v>ジャベリックスロー</v>
          </cell>
          <cell r="I417" t="str">
            <v>中嶋友哉</v>
          </cell>
          <cell r="J417">
            <v>26.71</v>
          </cell>
          <cell r="K417" t="str">
            <v>決</v>
          </cell>
          <cell r="L417" t="str">
            <v>北見光西中</v>
          </cell>
          <cell r="M417">
            <v>1</v>
          </cell>
          <cell r="N417" t="str">
            <v/>
          </cell>
        </row>
        <row r="418">
          <cell r="C418" t="str">
            <v>中学男子ジャベリックスロー11</v>
          </cell>
          <cell r="D418" t="str">
            <v>中体連新人</v>
          </cell>
          <cell r="E418" t="str">
            <v>網走</v>
          </cell>
          <cell r="F418" t="str">
            <v>中学</v>
          </cell>
          <cell r="G418" t="str">
            <v>男子</v>
          </cell>
          <cell r="H418" t="str">
            <v>ジャベリックスロー</v>
          </cell>
          <cell r="I418" t="str">
            <v>菅野大地</v>
          </cell>
          <cell r="J418">
            <v>26.46</v>
          </cell>
          <cell r="K418" t="str">
            <v>決</v>
          </cell>
          <cell r="L418" t="str">
            <v>遠軽中</v>
          </cell>
          <cell r="M418">
            <v>2</v>
          </cell>
          <cell r="N418" t="str">
            <v/>
          </cell>
        </row>
        <row r="419">
          <cell r="C419" t="str">
            <v>中学男子ジャベリックスロー12</v>
          </cell>
          <cell r="D419" t="str">
            <v>記録会第２戦</v>
          </cell>
          <cell r="E419" t="str">
            <v>北見</v>
          </cell>
          <cell r="F419" t="str">
            <v>中学</v>
          </cell>
          <cell r="G419" t="str">
            <v>男子</v>
          </cell>
          <cell r="H419" t="str">
            <v>ジャベリックスロー</v>
          </cell>
          <cell r="I419" t="str">
            <v>太田虎吾</v>
          </cell>
          <cell r="J419">
            <v>25.76</v>
          </cell>
          <cell r="K419" t="str">
            <v>決</v>
          </cell>
          <cell r="L419" t="str">
            <v>北見光西中</v>
          </cell>
          <cell r="M419">
            <v>1</v>
          </cell>
          <cell r="N419" t="str">
            <v/>
          </cell>
        </row>
        <row r="420">
          <cell r="C420" t="str">
            <v>中学男子ジャベリックスロー13</v>
          </cell>
          <cell r="D420" t="str">
            <v>記録会第２戦</v>
          </cell>
          <cell r="E420" t="str">
            <v>北見</v>
          </cell>
          <cell r="F420" t="str">
            <v>中学</v>
          </cell>
          <cell r="G420" t="str">
            <v>男子</v>
          </cell>
          <cell r="H420" t="str">
            <v>ジャベリックスロー</v>
          </cell>
          <cell r="I420" t="str">
            <v>飯塚拓斗</v>
          </cell>
          <cell r="J420">
            <v>25.16</v>
          </cell>
          <cell r="K420" t="str">
            <v>決</v>
          </cell>
          <cell r="L420" t="str">
            <v>網走第二中</v>
          </cell>
          <cell r="M420">
            <v>3</v>
          </cell>
          <cell r="N420" t="str">
            <v/>
          </cell>
        </row>
        <row r="421">
          <cell r="C421" t="str">
            <v>中学男子ジャベリックスロー14</v>
          </cell>
          <cell r="D421" t="str">
            <v>記録会第２戦</v>
          </cell>
          <cell r="E421" t="str">
            <v>北見</v>
          </cell>
          <cell r="F421" t="str">
            <v>中学</v>
          </cell>
          <cell r="G421" t="str">
            <v>男子</v>
          </cell>
          <cell r="H421" t="str">
            <v>ジャベリックスロー</v>
          </cell>
          <cell r="I421" t="str">
            <v>池田尚人</v>
          </cell>
          <cell r="J421">
            <v>23.16</v>
          </cell>
          <cell r="K421" t="str">
            <v>決</v>
          </cell>
          <cell r="L421" t="str">
            <v>網走第四中</v>
          </cell>
          <cell r="M421">
            <v>2</v>
          </cell>
          <cell r="N421" t="str">
            <v/>
          </cell>
        </row>
        <row r="422">
          <cell r="C422" t="str">
            <v>中学男子ジャベリックスロー15</v>
          </cell>
          <cell r="D422" t="str">
            <v>オホーツク選手権</v>
          </cell>
          <cell r="E422" t="str">
            <v>北見</v>
          </cell>
          <cell r="F422" t="str">
            <v>中学</v>
          </cell>
          <cell r="G422" t="str">
            <v>男子</v>
          </cell>
          <cell r="H422" t="str">
            <v>ジャベリックスロー</v>
          </cell>
          <cell r="I422" t="str">
            <v>三塚侑輝</v>
          </cell>
          <cell r="J422">
            <v>23.03</v>
          </cell>
          <cell r="K422" t="str">
            <v>決</v>
          </cell>
          <cell r="L422" t="str">
            <v>網走第四中</v>
          </cell>
          <cell r="M422">
            <v>3</v>
          </cell>
          <cell r="N422" t="str">
            <v/>
          </cell>
        </row>
        <row r="423">
          <cell r="C423" t="str">
            <v>中学男子ジャベリックスロー16</v>
          </cell>
          <cell r="D423" t="str">
            <v>オホーツク選手権</v>
          </cell>
          <cell r="E423" t="str">
            <v>北見</v>
          </cell>
          <cell r="F423" t="str">
            <v>中学</v>
          </cell>
          <cell r="G423" t="str">
            <v>男子</v>
          </cell>
          <cell r="H423" t="str">
            <v>ジャベリックスロー</v>
          </cell>
          <cell r="I423" t="str">
            <v>石原拓実</v>
          </cell>
          <cell r="J423">
            <v>22.06</v>
          </cell>
          <cell r="K423" t="str">
            <v>決</v>
          </cell>
          <cell r="L423" t="str">
            <v>網走第四中</v>
          </cell>
          <cell r="M423">
            <v>3</v>
          </cell>
          <cell r="N423" t="str">
            <v/>
          </cell>
        </row>
        <row r="424">
          <cell r="C424" t="str">
            <v>中学男子ジャベリックスロー17</v>
          </cell>
          <cell r="D424" t="str">
            <v>記録会第２戦</v>
          </cell>
          <cell r="E424" t="str">
            <v>北見</v>
          </cell>
          <cell r="F424" t="str">
            <v>中学</v>
          </cell>
          <cell r="G424" t="str">
            <v>男子</v>
          </cell>
          <cell r="H424" t="str">
            <v>ジャベリックスロー</v>
          </cell>
          <cell r="I424" t="str">
            <v>片岡涼</v>
          </cell>
          <cell r="J424">
            <v>20.59</v>
          </cell>
          <cell r="K424" t="str">
            <v>決</v>
          </cell>
          <cell r="L424" t="str">
            <v>雄武中</v>
          </cell>
          <cell r="M424">
            <v>1</v>
          </cell>
          <cell r="N424" t="str">
            <v/>
          </cell>
        </row>
        <row r="425">
          <cell r="C425" t="str">
            <v>中学男子ジャベリックスロー18</v>
          </cell>
          <cell r="D425" t="str">
            <v>記録会第２戦</v>
          </cell>
          <cell r="E425" t="str">
            <v>北見</v>
          </cell>
          <cell r="F425" t="str">
            <v>中学</v>
          </cell>
          <cell r="G425" t="str">
            <v>男子</v>
          </cell>
          <cell r="H425" t="str">
            <v>ジャベリックスロー</v>
          </cell>
          <cell r="I425" t="str">
            <v>吉原光</v>
          </cell>
          <cell r="J425">
            <v>19.829999999999998</v>
          </cell>
          <cell r="K425" t="str">
            <v>決</v>
          </cell>
          <cell r="L425" t="str">
            <v>北見常呂中</v>
          </cell>
          <cell r="M425">
            <v>1</v>
          </cell>
          <cell r="N425" t="str">
            <v/>
          </cell>
        </row>
        <row r="426">
          <cell r="C426" t="str">
            <v>中学男子ジャベリックスロー19</v>
          </cell>
          <cell r="D426" t="str">
            <v>記録会第２戦</v>
          </cell>
          <cell r="E426" t="str">
            <v>北見</v>
          </cell>
          <cell r="F426" t="str">
            <v>中学</v>
          </cell>
          <cell r="G426" t="str">
            <v>男子</v>
          </cell>
          <cell r="H426" t="str">
            <v>ジャベリックスロー</v>
          </cell>
          <cell r="I426" t="str">
            <v>藤田優太</v>
          </cell>
          <cell r="J426">
            <v>18.440000000000001</v>
          </cell>
          <cell r="K426" t="str">
            <v>決</v>
          </cell>
          <cell r="L426" t="str">
            <v>北見光西中</v>
          </cell>
          <cell r="M426">
            <v>1</v>
          </cell>
          <cell r="N426" t="str">
            <v/>
          </cell>
        </row>
        <row r="427">
          <cell r="C427" t="str">
            <v>中学男子ジャベリックスロー20</v>
          </cell>
          <cell r="D427" t="str">
            <v>中体連新人</v>
          </cell>
          <cell r="E427" t="str">
            <v>網走</v>
          </cell>
          <cell r="F427" t="str">
            <v>中学</v>
          </cell>
          <cell r="G427" t="str">
            <v>男子</v>
          </cell>
          <cell r="H427" t="str">
            <v>ジャベリックスロー</v>
          </cell>
          <cell r="I427" t="str">
            <v>佐々木颯太</v>
          </cell>
          <cell r="J427">
            <v>18.28</v>
          </cell>
          <cell r="K427" t="str">
            <v>決</v>
          </cell>
          <cell r="L427" t="str">
            <v>雄武中</v>
          </cell>
          <cell r="M427">
            <v>1</v>
          </cell>
          <cell r="N427" t="str">
            <v/>
          </cell>
        </row>
        <row r="428">
          <cell r="C428" t="str">
            <v>中学男子ジャベリックスロー21</v>
          </cell>
          <cell r="D428" t="str">
            <v>中体連通信</v>
          </cell>
          <cell r="E428" t="str">
            <v>網走</v>
          </cell>
          <cell r="F428" t="str">
            <v>中学</v>
          </cell>
          <cell r="G428" t="str">
            <v>男子</v>
          </cell>
          <cell r="H428" t="str">
            <v>ジャベリックスロー</v>
          </cell>
          <cell r="I428" t="str">
            <v>坂東武竜</v>
          </cell>
          <cell r="J428">
            <v>17.75</v>
          </cell>
          <cell r="K428" t="str">
            <v>決</v>
          </cell>
          <cell r="L428" t="str">
            <v>紋別上渚滑中</v>
          </cell>
          <cell r="M428">
            <v>1</v>
          </cell>
          <cell r="N428" t="str">
            <v/>
          </cell>
        </row>
        <row r="429">
          <cell r="C429" t="str">
            <v>中学男子ジャベリックスロー22</v>
          </cell>
          <cell r="D429" t="str">
            <v>中体連新人</v>
          </cell>
          <cell r="E429" t="str">
            <v>網走</v>
          </cell>
          <cell r="F429" t="str">
            <v>中学</v>
          </cell>
          <cell r="G429" t="str">
            <v>男子</v>
          </cell>
          <cell r="H429" t="str">
            <v>ジャベリックスロー</v>
          </cell>
          <cell r="I429" t="str">
            <v>横山颯哉</v>
          </cell>
          <cell r="J429">
            <v>17.64</v>
          </cell>
          <cell r="K429" t="str">
            <v>決</v>
          </cell>
          <cell r="L429" t="str">
            <v>北見常呂中</v>
          </cell>
          <cell r="M429">
            <v>1</v>
          </cell>
          <cell r="N429" t="str">
            <v/>
          </cell>
        </row>
        <row r="430">
          <cell r="C430" t="str">
            <v>中学男子ジャベリックスロー23</v>
          </cell>
          <cell r="D430" t="str">
            <v>中体連通信</v>
          </cell>
          <cell r="E430" t="str">
            <v>網走</v>
          </cell>
          <cell r="F430" t="str">
            <v>中学</v>
          </cell>
          <cell r="G430" t="str">
            <v>男子</v>
          </cell>
          <cell r="H430" t="str">
            <v>ジャベリックスロー</v>
          </cell>
          <cell r="I430" t="str">
            <v>小山内怜翔</v>
          </cell>
          <cell r="J430">
            <v>15.72</v>
          </cell>
          <cell r="K430" t="str">
            <v>決</v>
          </cell>
          <cell r="L430" t="str">
            <v>北見小泉中</v>
          </cell>
          <cell r="M430">
            <v>2</v>
          </cell>
          <cell r="N430" t="str">
            <v/>
          </cell>
        </row>
        <row r="431">
          <cell r="C431" t="str">
            <v>中学男子ジャベリックスロー24</v>
          </cell>
          <cell r="D431" t="str">
            <v>記録会第２戦</v>
          </cell>
          <cell r="E431" t="str">
            <v>北見</v>
          </cell>
          <cell r="F431" t="str">
            <v>中学</v>
          </cell>
          <cell r="G431" t="str">
            <v>男子</v>
          </cell>
          <cell r="H431" t="str">
            <v>ジャベリックスロー</v>
          </cell>
          <cell r="I431" t="str">
            <v>国松風雅</v>
          </cell>
          <cell r="J431">
            <v>15.39</v>
          </cell>
          <cell r="K431" t="str">
            <v>決</v>
          </cell>
          <cell r="L431" t="str">
            <v>北見常呂中</v>
          </cell>
          <cell r="M431">
            <v>1</v>
          </cell>
          <cell r="N431" t="str">
            <v/>
          </cell>
        </row>
        <row r="432">
          <cell r="C432" t="str">
            <v>中学男子ジャベリックスロー25</v>
          </cell>
          <cell r="D432" t="str">
            <v>中体連新人</v>
          </cell>
          <cell r="E432" t="str">
            <v>網走</v>
          </cell>
          <cell r="F432" t="str">
            <v>中学</v>
          </cell>
          <cell r="G432" t="str">
            <v>男子</v>
          </cell>
          <cell r="H432" t="str">
            <v>ジャベリックスロー</v>
          </cell>
          <cell r="I432" t="str">
            <v>山﨑翔夢</v>
          </cell>
          <cell r="J432">
            <v>13.12</v>
          </cell>
          <cell r="K432" t="str">
            <v>決</v>
          </cell>
          <cell r="L432" t="str">
            <v>雄武中</v>
          </cell>
          <cell r="M432">
            <v>1</v>
          </cell>
          <cell r="N432" t="str">
            <v/>
          </cell>
        </row>
        <row r="433">
          <cell r="C433" t="str">
            <v>中学男子ジャベリックスロー26</v>
          </cell>
          <cell r="D433" t="str">
            <v>記録会第２戦</v>
          </cell>
          <cell r="E433" t="str">
            <v>北見</v>
          </cell>
          <cell r="F433" t="str">
            <v>中学</v>
          </cell>
          <cell r="G433" t="str">
            <v>男子</v>
          </cell>
          <cell r="H433" t="str">
            <v>ジャベリックスロー</v>
          </cell>
          <cell r="I433" t="str">
            <v>佐藤翔</v>
          </cell>
          <cell r="J433">
            <v>13</v>
          </cell>
          <cell r="K433" t="str">
            <v>決</v>
          </cell>
          <cell r="L433" t="str">
            <v>北見北中</v>
          </cell>
          <cell r="M433">
            <v>1</v>
          </cell>
          <cell r="N433" t="str">
            <v/>
          </cell>
        </row>
        <row r="434">
          <cell r="C434" t="str">
            <v>中学男子ジャベリックスロー27</v>
          </cell>
          <cell r="D434" t="str">
            <v>記録会第２戦</v>
          </cell>
          <cell r="E434" t="str">
            <v>北見</v>
          </cell>
          <cell r="F434" t="str">
            <v>中学</v>
          </cell>
          <cell r="G434" t="str">
            <v>男子</v>
          </cell>
          <cell r="H434" t="str">
            <v>ジャベリックスロー</v>
          </cell>
          <cell r="I434" t="str">
            <v>山崎翔夢</v>
          </cell>
          <cell r="J434">
            <v>7.48</v>
          </cell>
          <cell r="K434" t="str">
            <v>決</v>
          </cell>
          <cell r="L434" t="str">
            <v>雄武中</v>
          </cell>
          <cell r="M434">
            <v>1</v>
          </cell>
          <cell r="N434" t="str">
            <v/>
          </cell>
        </row>
        <row r="435">
          <cell r="C435" t="str">
            <v>中学男子円盤投(1.000kg)1</v>
          </cell>
          <cell r="D435" t="str">
            <v>中体連地区</v>
          </cell>
          <cell r="E435" t="str">
            <v>北見</v>
          </cell>
          <cell r="F435" t="str">
            <v>中学</v>
          </cell>
          <cell r="G435" t="str">
            <v>男子</v>
          </cell>
          <cell r="H435" t="str">
            <v>円盤投(1.000kg)</v>
          </cell>
          <cell r="I435" t="str">
            <v>木村智哉</v>
          </cell>
          <cell r="J435">
            <v>28.15</v>
          </cell>
          <cell r="K435" t="str">
            <v>決</v>
          </cell>
          <cell r="L435" t="str">
            <v>雄武中</v>
          </cell>
          <cell r="M435">
            <v>3</v>
          </cell>
          <cell r="N435" t="str">
            <v/>
          </cell>
        </row>
        <row r="436">
          <cell r="C436" t="str">
            <v>中学男子円盤投(1.000kg)2</v>
          </cell>
          <cell r="D436" t="str">
            <v>中体連地区</v>
          </cell>
          <cell r="E436" t="str">
            <v>北見</v>
          </cell>
          <cell r="F436" t="str">
            <v>中学</v>
          </cell>
          <cell r="G436" t="str">
            <v>男子</v>
          </cell>
          <cell r="H436" t="str">
            <v>円盤投(1.000kg)</v>
          </cell>
          <cell r="I436" t="str">
            <v>大西由悟</v>
          </cell>
          <cell r="J436">
            <v>25.02</v>
          </cell>
          <cell r="K436" t="str">
            <v>決</v>
          </cell>
          <cell r="L436" t="str">
            <v>網走第一中</v>
          </cell>
          <cell r="M436">
            <v>3</v>
          </cell>
          <cell r="N436" t="str">
            <v/>
          </cell>
        </row>
        <row r="437">
          <cell r="C437" t="str">
            <v>中学男子円盤投(1.000kg)3</v>
          </cell>
          <cell r="D437" t="str">
            <v>中体連地区</v>
          </cell>
          <cell r="E437" t="str">
            <v>北見</v>
          </cell>
          <cell r="F437" t="str">
            <v>中学</v>
          </cell>
          <cell r="G437" t="str">
            <v>男子</v>
          </cell>
          <cell r="H437" t="str">
            <v>円盤投(1.000kg)</v>
          </cell>
          <cell r="I437" t="str">
            <v>山地祥生</v>
          </cell>
          <cell r="J437">
            <v>23.98</v>
          </cell>
          <cell r="K437" t="str">
            <v>決</v>
          </cell>
          <cell r="L437" t="str">
            <v>網走第一中</v>
          </cell>
          <cell r="M437">
            <v>3</v>
          </cell>
          <cell r="N437" t="str">
            <v/>
          </cell>
        </row>
        <row r="438">
          <cell r="C438" t="str">
            <v>中学男子円盤投(1.000kg)4</v>
          </cell>
          <cell r="D438" t="str">
            <v>中体連地区</v>
          </cell>
          <cell r="E438" t="str">
            <v>北見</v>
          </cell>
          <cell r="F438" t="str">
            <v>中学</v>
          </cell>
          <cell r="G438" t="str">
            <v>男子</v>
          </cell>
          <cell r="H438" t="str">
            <v>円盤投(1.000kg)</v>
          </cell>
          <cell r="I438" t="str">
            <v>工藤颯斗</v>
          </cell>
          <cell r="J438">
            <v>22.89</v>
          </cell>
          <cell r="K438" t="str">
            <v>決</v>
          </cell>
          <cell r="L438" t="str">
            <v>網走第一中</v>
          </cell>
          <cell r="M438">
            <v>2</v>
          </cell>
          <cell r="N438" t="str">
            <v/>
          </cell>
        </row>
        <row r="439">
          <cell r="C439" t="str">
            <v>中学男子円盤投(1.000kg)5</v>
          </cell>
          <cell r="D439" t="str">
            <v>第４戦</v>
          </cell>
          <cell r="E439" t="str">
            <v>網走</v>
          </cell>
          <cell r="F439" t="str">
            <v>中学</v>
          </cell>
          <cell r="G439" t="str">
            <v>男子</v>
          </cell>
          <cell r="H439" t="str">
            <v>円盤投(1.000kg)</v>
          </cell>
          <cell r="I439" t="str">
            <v>田原亮佑</v>
          </cell>
          <cell r="J439">
            <v>19.12</v>
          </cell>
          <cell r="K439" t="str">
            <v>決</v>
          </cell>
          <cell r="L439" t="str">
            <v>雄武中</v>
          </cell>
          <cell r="M439">
            <v>1</v>
          </cell>
          <cell r="N439" t="str">
            <v/>
          </cell>
        </row>
        <row r="440">
          <cell r="C440" t="str">
            <v>中学男子円盤投(1.000kg)6</v>
          </cell>
          <cell r="D440" t="str">
            <v>中体連地区</v>
          </cell>
          <cell r="E440" t="str">
            <v>北見</v>
          </cell>
          <cell r="F440" t="str">
            <v>中学</v>
          </cell>
          <cell r="G440" t="str">
            <v>男子</v>
          </cell>
          <cell r="H440" t="str">
            <v>円盤投(1.000kg)</v>
          </cell>
          <cell r="I440" t="str">
            <v>兼田航希</v>
          </cell>
          <cell r="J440">
            <v>16.399999999999999</v>
          </cell>
          <cell r="K440" t="str">
            <v>決</v>
          </cell>
          <cell r="L440" t="str">
            <v>湧別中</v>
          </cell>
          <cell r="M440">
            <v>2</v>
          </cell>
          <cell r="N440" t="str">
            <v/>
          </cell>
        </row>
        <row r="441">
          <cell r="C441" t="str">
            <v>中学男子円盤投(1.000kg)7</v>
          </cell>
          <cell r="D441" t="str">
            <v>中体連地区</v>
          </cell>
          <cell r="E441" t="str">
            <v>北見</v>
          </cell>
          <cell r="F441" t="str">
            <v>中学</v>
          </cell>
          <cell r="G441" t="str">
            <v>男子</v>
          </cell>
          <cell r="H441" t="str">
            <v>円盤投(1.000kg)</v>
          </cell>
          <cell r="I441" t="str">
            <v>岩越貴宥</v>
          </cell>
          <cell r="J441">
            <v>14.01</v>
          </cell>
          <cell r="K441" t="str">
            <v>決</v>
          </cell>
          <cell r="L441" t="str">
            <v>雄武中</v>
          </cell>
          <cell r="M441">
            <v>1</v>
          </cell>
          <cell r="N441" t="str">
            <v/>
          </cell>
        </row>
        <row r="442">
          <cell r="C442" t="str">
            <v>中学男子円盤投(1.000kg)8</v>
          </cell>
          <cell r="D442" t="str">
            <v>中体連地区</v>
          </cell>
          <cell r="E442" t="str">
            <v>北見</v>
          </cell>
          <cell r="F442" t="str">
            <v>中学</v>
          </cell>
          <cell r="G442" t="str">
            <v>男子</v>
          </cell>
          <cell r="H442" t="str">
            <v>円盤投(1.000kg)</v>
          </cell>
          <cell r="I442" t="str">
            <v>国松風雅</v>
          </cell>
          <cell r="J442">
            <v>12.37</v>
          </cell>
          <cell r="K442" t="str">
            <v>決</v>
          </cell>
          <cell r="L442" t="str">
            <v>北見常呂中</v>
          </cell>
          <cell r="M442">
            <v>1</v>
          </cell>
          <cell r="N442" t="str">
            <v/>
          </cell>
        </row>
        <row r="443">
          <cell r="C443" t="str">
            <v>中学男子円盤投(1.000kg)9</v>
          </cell>
          <cell r="D443" t="str">
            <v>中体連地区</v>
          </cell>
          <cell r="E443" t="str">
            <v>北見</v>
          </cell>
          <cell r="F443" t="str">
            <v>中学</v>
          </cell>
          <cell r="G443" t="str">
            <v>男子</v>
          </cell>
          <cell r="H443" t="str">
            <v>円盤投(1.000kg)</v>
          </cell>
          <cell r="I443" t="str">
            <v>日下大夢</v>
          </cell>
          <cell r="J443">
            <v>9.82</v>
          </cell>
          <cell r="K443" t="str">
            <v>決</v>
          </cell>
          <cell r="L443" t="str">
            <v>興部沙留中</v>
          </cell>
          <cell r="M443">
            <v>1</v>
          </cell>
          <cell r="N443" t="str">
            <v/>
          </cell>
        </row>
        <row r="444">
          <cell r="C444" t="str">
            <v>中学男子円盤投(1.000kg)10</v>
          </cell>
          <cell r="D444" t="str">
            <v>中体連地区</v>
          </cell>
          <cell r="E444" t="str">
            <v>北見</v>
          </cell>
          <cell r="F444" t="str">
            <v>中学</v>
          </cell>
          <cell r="G444" t="str">
            <v>男子</v>
          </cell>
          <cell r="H444" t="str">
            <v>円盤投(1.000kg)</v>
          </cell>
          <cell r="I444" t="str">
            <v>横山颯哉</v>
          </cell>
          <cell r="J444">
            <v>9.57</v>
          </cell>
          <cell r="K444" t="str">
            <v>決</v>
          </cell>
          <cell r="L444" t="str">
            <v>北見常呂中</v>
          </cell>
          <cell r="M444">
            <v>1</v>
          </cell>
          <cell r="N444" t="str">
            <v/>
          </cell>
        </row>
        <row r="445">
          <cell r="C445" t="str">
            <v>中学男子円盤投(1.500kg)1</v>
          </cell>
          <cell r="D445" t="str">
            <v>オホーツク秋季</v>
          </cell>
          <cell r="E445" t="str">
            <v>網走</v>
          </cell>
          <cell r="F445" t="str">
            <v>中学</v>
          </cell>
          <cell r="G445" t="str">
            <v>男子</v>
          </cell>
          <cell r="H445" t="str">
            <v>円盤投(1.500kg)</v>
          </cell>
          <cell r="I445" t="str">
            <v>大西由悟</v>
          </cell>
          <cell r="J445">
            <v>27.15</v>
          </cell>
          <cell r="K445" t="str">
            <v>決</v>
          </cell>
          <cell r="L445" t="str">
            <v>網走第一中</v>
          </cell>
          <cell r="M445">
            <v>3</v>
          </cell>
          <cell r="N445" t="str">
            <v/>
          </cell>
        </row>
        <row r="446">
          <cell r="C446" t="str">
            <v>中学男子円盤投(1.500kg)2</v>
          </cell>
          <cell r="D446" t="str">
            <v>オホーツク選手権</v>
          </cell>
          <cell r="E446" t="str">
            <v>北見</v>
          </cell>
          <cell r="F446" t="str">
            <v>中学</v>
          </cell>
          <cell r="G446" t="str">
            <v>男子</v>
          </cell>
          <cell r="H446" t="str">
            <v>円盤投(1.500kg)</v>
          </cell>
          <cell r="I446" t="str">
            <v>木村智哉</v>
          </cell>
          <cell r="J446">
            <v>26.95</v>
          </cell>
          <cell r="K446" t="str">
            <v>決</v>
          </cell>
          <cell r="L446" t="str">
            <v>雄武中</v>
          </cell>
          <cell r="M446">
            <v>3</v>
          </cell>
          <cell r="N446" t="str">
            <v/>
          </cell>
        </row>
        <row r="447">
          <cell r="C447" t="str">
            <v>中学男子円盤投(1.500kg)3</v>
          </cell>
          <cell r="D447" t="str">
            <v>中体連新人</v>
          </cell>
          <cell r="E447" t="str">
            <v>網走</v>
          </cell>
          <cell r="F447" t="str">
            <v>中学</v>
          </cell>
          <cell r="G447" t="str">
            <v>男子</v>
          </cell>
          <cell r="H447" t="str">
            <v>円盤投(1.500kg)</v>
          </cell>
          <cell r="I447" t="str">
            <v>工藤颯斗</v>
          </cell>
          <cell r="J447">
            <v>24.48</v>
          </cell>
          <cell r="K447" t="str">
            <v>決</v>
          </cell>
          <cell r="L447" t="str">
            <v>網走第一中</v>
          </cell>
          <cell r="M447">
            <v>2</v>
          </cell>
          <cell r="N447" t="str">
            <v/>
          </cell>
        </row>
        <row r="448">
          <cell r="C448" t="str">
            <v>中学男子円盤投(1.500kg)4</v>
          </cell>
          <cell r="D448" t="str">
            <v>記録会第３戦</v>
          </cell>
          <cell r="E448" t="str">
            <v>網走</v>
          </cell>
          <cell r="F448" t="str">
            <v>中学</v>
          </cell>
          <cell r="G448" t="str">
            <v>男子</v>
          </cell>
          <cell r="H448" t="str">
            <v>円盤投(1.500kg)</v>
          </cell>
          <cell r="I448" t="str">
            <v>山地祥生</v>
          </cell>
          <cell r="J448">
            <v>24.11</v>
          </cell>
          <cell r="K448" t="str">
            <v>決</v>
          </cell>
          <cell r="L448" t="str">
            <v>網走第一中</v>
          </cell>
          <cell r="M448">
            <v>3</v>
          </cell>
          <cell r="N448" t="str">
            <v/>
          </cell>
        </row>
        <row r="449">
          <cell r="C449" t="str">
            <v>中学男子円盤投(1.500kg)5</v>
          </cell>
          <cell r="D449" t="str">
            <v>記録会第３戦</v>
          </cell>
          <cell r="E449" t="str">
            <v>網走</v>
          </cell>
          <cell r="F449" t="str">
            <v>中学</v>
          </cell>
          <cell r="G449" t="str">
            <v>男子</v>
          </cell>
          <cell r="H449" t="str">
            <v>円盤投(1.500kg)</v>
          </cell>
          <cell r="I449" t="str">
            <v>兼田航希</v>
          </cell>
          <cell r="J449">
            <v>22.09</v>
          </cell>
          <cell r="K449" t="str">
            <v>決</v>
          </cell>
          <cell r="L449" t="str">
            <v>湧別中</v>
          </cell>
          <cell r="M449">
            <v>2</v>
          </cell>
          <cell r="N449" t="str">
            <v/>
          </cell>
        </row>
        <row r="450">
          <cell r="C450" t="str">
            <v>中学男子円盤投(1.500kg)6</v>
          </cell>
          <cell r="D450" t="str">
            <v>記録会第３戦</v>
          </cell>
          <cell r="E450" t="str">
            <v>網走</v>
          </cell>
          <cell r="F450" t="str">
            <v>中学</v>
          </cell>
          <cell r="G450" t="str">
            <v>男子</v>
          </cell>
          <cell r="H450" t="str">
            <v>円盤投(1.500kg)</v>
          </cell>
          <cell r="I450" t="str">
            <v>池田尚人</v>
          </cell>
          <cell r="J450">
            <v>21.65</v>
          </cell>
          <cell r="K450" t="str">
            <v>決</v>
          </cell>
          <cell r="L450" t="str">
            <v>網走第四中</v>
          </cell>
          <cell r="M450">
            <v>2</v>
          </cell>
          <cell r="N450" t="str">
            <v/>
          </cell>
        </row>
        <row r="451">
          <cell r="C451" t="str">
            <v>中学男子円盤投(1.500kg)7</v>
          </cell>
          <cell r="D451" t="str">
            <v>中体連新人</v>
          </cell>
          <cell r="E451" t="str">
            <v>網走</v>
          </cell>
          <cell r="F451" t="str">
            <v>中学</v>
          </cell>
          <cell r="G451" t="str">
            <v>男子</v>
          </cell>
          <cell r="H451" t="str">
            <v>円盤投(1.500kg)</v>
          </cell>
          <cell r="I451" t="str">
            <v>田原亮佑</v>
          </cell>
          <cell r="J451">
            <v>16.18</v>
          </cell>
          <cell r="K451" t="str">
            <v>決</v>
          </cell>
          <cell r="L451" t="str">
            <v>雄武中</v>
          </cell>
          <cell r="M451">
            <v>1</v>
          </cell>
          <cell r="N451" t="str">
            <v/>
          </cell>
        </row>
        <row r="452">
          <cell r="C452" t="str">
            <v>中学男子円盤投(1.500kg)8</v>
          </cell>
          <cell r="D452" t="str">
            <v>オホーツク秋季</v>
          </cell>
          <cell r="E452" t="str">
            <v>網走</v>
          </cell>
          <cell r="F452" t="str">
            <v>中学</v>
          </cell>
          <cell r="G452" t="str">
            <v>男子</v>
          </cell>
          <cell r="H452" t="str">
            <v>円盤投(1.500kg)</v>
          </cell>
          <cell r="I452" t="str">
            <v>日下大夢</v>
          </cell>
          <cell r="J452">
            <v>14.17</v>
          </cell>
          <cell r="K452" t="str">
            <v>決</v>
          </cell>
          <cell r="L452" t="str">
            <v>興部沙留中</v>
          </cell>
          <cell r="M452">
            <v>1</v>
          </cell>
          <cell r="N452" t="str">
            <v/>
          </cell>
        </row>
        <row r="453">
          <cell r="C453" t="str">
            <v>中学男子円盤投(1.500kg)9</v>
          </cell>
          <cell r="D453" t="str">
            <v>オホーツク秋季</v>
          </cell>
          <cell r="E453" t="str">
            <v>網走</v>
          </cell>
          <cell r="F453" t="str">
            <v>中学</v>
          </cell>
          <cell r="G453" t="str">
            <v>男子</v>
          </cell>
          <cell r="H453" t="str">
            <v>円盤投(1.500kg)</v>
          </cell>
          <cell r="I453" t="str">
            <v>佐々木颯太</v>
          </cell>
          <cell r="J453">
            <v>12.19</v>
          </cell>
          <cell r="K453" t="str">
            <v>決</v>
          </cell>
          <cell r="L453" t="str">
            <v>雄武中</v>
          </cell>
          <cell r="M453">
            <v>1</v>
          </cell>
          <cell r="N453" t="str">
            <v/>
          </cell>
        </row>
        <row r="454">
          <cell r="C454" t="str">
            <v>中学男子円盤投(1.500kg)10</v>
          </cell>
          <cell r="D454" t="str">
            <v>オホーツク秋季</v>
          </cell>
          <cell r="E454" t="str">
            <v>網走</v>
          </cell>
          <cell r="F454" t="str">
            <v>中学</v>
          </cell>
          <cell r="G454" t="str">
            <v>男子</v>
          </cell>
          <cell r="H454" t="str">
            <v>円盤投(1.500kg)</v>
          </cell>
          <cell r="I454" t="str">
            <v>国松風雅</v>
          </cell>
          <cell r="J454">
            <v>11.67</v>
          </cell>
          <cell r="K454" t="str">
            <v>決</v>
          </cell>
          <cell r="L454" t="str">
            <v>北見常呂中</v>
          </cell>
          <cell r="M454">
            <v>1</v>
          </cell>
          <cell r="N454" t="str">
            <v/>
          </cell>
        </row>
        <row r="455">
          <cell r="C455" t="str">
            <v>中学男子円盤投(1.500kg)11</v>
          </cell>
          <cell r="D455" t="str">
            <v>記録会第３戦</v>
          </cell>
          <cell r="E455" t="str">
            <v>網走</v>
          </cell>
          <cell r="F455" t="str">
            <v>中学</v>
          </cell>
          <cell r="G455" t="str">
            <v>男子</v>
          </cell>
          <cell r="H455" t="str">
            <v>円盤投(1.500kg)</v>
          </cell>
          <cell r="I455" t="str">
            <v>横山颯哉</v>
          </cell>
          <cell r="J455">
            <v>8.85</v>
          </cell>
          <cell r="K455" t="str">
            <v>決</v>
          </cell>
          <cell r="L455" t="str">
            <v>北見常呂中</v>
          </cell>
          <cell r="M455">
            <v>1</v>
          </cell>
          <cell r="N455" t="str">
            <v/>
          </cell>
        </row>
        <row r="456">
          <cell r="C456" t="str">
            <v>中学男子走幅跳1</v>
          </cell>
          <cell r="D456" t="str">
            <v>オホーツク秋季</v>
          </cell>
          <cell r="E456" t="str">
            <v>網走</v>
          </cell>
          <cell r="F456" t="str">
            <v>中学</v>
          </cell>
          <cell r="G456" t="str">
            <v>男子</v>
          </cell>
          <cell r="H456" t="str">
            <v>走幅跳</v>
          </cell>
          <cell r="I456" t="str">
            <v>寺本恭平</v>
          </cell>
          <cell r="J456">
            <v>6.04</v>
          </cell>
          <cell r="K456" t="str">
            <v>決</v>
          </cell>
          <cell r="L456" t="str">
            <v>北見南中</v>
          </cell>
          <cell r="M456">
            <v>3</v>
          </cell>
          <cell r="N456" t="str">
            <v>-1.8</v>
          </cell>
        </row>
        <row r="457">
          <cell r="C457" t="str">
            <v>中学男子走幅跳2</v>
          </cell>
          <cell r="D457" t="str">
            <v>中体連地区</v>
          </cell>
          <cell r="E457" t="str">
            <v>北見</v>
          </cell>
          <cell r="F457" t="str">
            <v>中学</v>
          </cell>
          <cell r="G457" t="str">
            <v>男子</v>
          </cell>
          <cell r="H457" t="str">
            <v>走幅跳</v>
          </cell>
          <cell r="I457" t="str">
            <v>橋本悠利</v>
          </cell>
          <cell r="J457">
            <v>5.98</v>
          </cell>
          <cell r="K457" t="str">
            <v>予</v>
          </cell>
          <cell r="L457" t="str">
            <v>雄武中</v>
          </cell>
          <cell r="M457">
            <v>2</v>
          </cell>
          <cell r="N457" t="str">
            <v>-0.3</v>
          </cell>
        </row>
        <row r="458">
          <cell r="C458" t="str">
            <v>中学男子走幅跳3</v>
          </cell>
          <cell r="D458" t="str">
            <v>中体連地区</v>
          </cell>
          <cell r="E458" t="str">
            <v>北見</v>
          </cell>
          <cell r="F458" t="str">
            <v>中学</v>
          </cell>
          <cell r="G458" t="str">
            <v>男子</v>
          </cell>
          <cell r="H458" t="str">
            <v>走幅跳</v>
          </cell>
          <cell r="I458" t="str">
            <v>柴門竜也</v>
          </cell>
          <cell r="J458">
            <v>5.6</v>
          </cell>
          <cell r="K458" t="str">
            <v>決</v>
          </cell>
          <cell r="L458" t="str">
            <v>紋別上渚滑中</v>
          </cell>
          <cell r="M458">
            <v>3</v>
          </cell>
          <cell r="N458" t="str">
            <v>+1.9</v>
          </cell>
        </row>
        <row r="459">
          <cell r="C459" t="str">
            <v>中学男子走幅跳4</v>
          </cell>
          <cell r="D459" t="str">
            <v>記録会第２戦</v>
          </cell>
          <cell r="E459" t="str">
            <v>北見</v>
          </cell>
          <cell r="F459" t="str">
            <v>中学</v>
          </cell>
          <cell r="G459" t="str">
            <v>男子</v>
          </cell>
          <cell r="H459" t="str">
            <v>走幅跳</v>
          </cell>
          <cell r="I459" t="str">
            <v>西村優雅</v>
          </cell>
          <cell r="J459">
            <v>5.57</v>
          </cell>
          <cell r="K459" t="str">
            <v>決</v>
          </cell>
          <cell r="L459" t="str">
            <v>湧別中</v>
          </cell>
          <cell r="M459">
            <v>3</v>
          </cell>
          <cell r="N459" t="str">
            <v>-0.7</v>
          </cell>
        </row>
        <row r="460">
          <cell r="C460" t="str">
            <v>中学男子走幅跳5</v>
          </cell>
          <cell r="D460" t="str">
            <v>記録会第３戦</v>
          </cell>
          <cell r="E460" t="str">
            <v>網走</v>
          </cell>
          <cell r="F460" t="str">
            <v>中学</v>
          </cell>
          <cell r="G460" t="str">
            <v>男子</v>
          </cell>
          <cell r="H460" t="str">
            <v>走幅跳</v>
          </cell>
          <cell r="I460" t="str">
            <v>伊藤千颯</v>
          </cell>
          <cell r="J460">
            <v>5.46</v>
          </cell>
          <cell r="K460" t="str">
            <v>決</v>
          </cell>
          <cell r="L460" t="str">
            <v>網走第二中</v>
          </cell>
          <cell r="M460">
            <v>3</v>
          </cell>
          <cell r="N460" t="str">
            <v>+4.0</v>
          </cell>
        </row>
        <row r="461">
          <cell r="C461" t="str">
            <v>中学男子走幅跳6</v>
          </cell>
          <cell r="D461" t="str">
            <v>中体連通信</v>
          </cell>
          <cell r="E461" t="str">
            <v>網走</v>
          </cell>
          <cell r="F461" t="str">
            <v>中学</v>
          </cell>
          <cell r="G461" t="str">
            <v>男子</v>
          </cell>
          <cell r="H461" t="str">
            <v>走幅跳</v>
          </cell>
          <cell r="I461" t="str">
            <v>柴門尚憲</v>
          </cell>
          <cell r="J461">
            <v>5.46</v>
          </cell>
          <cell r="K461" t="str">
            <v>予</v>
          </cell>
          <cell r="L461" t="str">
            <v>紋別上渚滑中</v>
          </cell>
          <cell r="M461">
            <v>3</v>
          </cell>
          <cell r="N461" t="str">
            <v>+2.1</v>
          </cell>
        </row>
        <row r="462">
          <cell r="C462" t="str">
            <v>中学男子走幅跳7</v>
          </cell>
          <cell r="D462" t="str">
            <v>中体連通信</v>
          </cell>
          <cell r="E462" t="str">
            <v>網走</v>
          </cell>
          <cell r="F462" t="str">
            <v>中学</v>
          </cell>
          <cell r="G462" t="str">
            <v>男子</v>
          </cell>
          <cell r="H462" t="str">
            <v>走幅跳</v>
          </cell>
          <cell r="I462" t="str">
            <v>川上貴史</v>
          </cell>
          <cell r="J462">
            <v>5.43</v>
          </cell>
          <cell r="K462" t="str">
            <v>決</v>
          </cell>
          <cell r="L462" t="str">
            <v>紋別潮見中</v>
          </cell>
          <cell r="M462">
            <v>3</v>
          </cell>
          <cell r="N462" t="str">
            <v>+1.1</v>
          </cell>
        </row>
        <row r="463">
          <cell r="C463" t="str">
            <v>中学男子走幅跳8</v>
          </cell>
          <cell r="D463" t="str">
            <v>中体連新人</v>
          </cell>
          <cell r="E463" t="str">
            <v>網走</v>
          </cell>
          <cell r="F463" t="str">
            <v>中学</v>
          </cell>
          <cell r="G463" t="str">
            <v>男子</v>
          </cell>
          <cell r="H463" t="str">
            <v>走幅跳</v>
          </cell>
          <cell r="I463" t="str">
            <v>喜多駿介</v>
          </cell>
          <cell r="J463">
            <v>5.41</v>
          </cell>
          <cell r="K463" t="str">
            <v>決</v>
          </cell>
          <cell r="L463" t="str">
            <v>紋別上渚滑中</v>
          </cell>
          <cell r="M463">
            <v>2</v>
          </cell>
          <cell r="N463" t="str">
            <v>+2.3</v>
          </cell>
        </row>
        <row r="464">
          <cell r="C464" t="str">
            <v>中学男子走幅跳9</v>
          </cell>
          <cell r="D464" t="str">
            <v>中体連地区</v>
          </cell>
          <cell r="E464" t="str">
            <v>北見</v>
          </cell>
          <cell r="F464" t="str">
            <v>中学</v>
          </cell>
          <cell r="G464" t="str">
            <v>男子</v>
          </cell>
          <cell r="H464" t="str">
            <v>走幅跳</v>
          </cell>
          <cell r="I464" t="str">
            <v>佐藤碧</v>
          </cell>
          <cell r="J464">
            <v>5.4</v>
          </cell>
          <cell r="K464" t="str">
            <v>予</v>
          </cell>
          <cell r="L464" t="str">
            <v>北見小泉中</v>
          </cell>
          <cell r="M464">
            <v>2</v>
          </cell>
          <cell r="N464" t="str">
            <v>-1.1</v>
          </cell>
        </row>
        <row r="465">
          <cell r="C465" t="str">
            <v>中学男子走幅跳10</v>
          </cell>
          <cell r="D465" t="str">
            <v>第４戦</v>
          </cell>
          <cell r="E465" t="str">
            <v>網走</v>
          </cell>
          <cell r="F465" t="str">
            <v>中学</v>
          </cell>
          <cell r="G465" t="str">
            <v>男子</v>
          </cell>
          <cell r="H465" t="str">
            <v>走幅跳</v>
          </cell>
          <cell r="I465" t="str">
            <v>村田陽平</v>
          </cell>
          <cell r="J465">
            <v>5.38</v>
          </cell>
          <cell r="K465" t="str">
            <v>決</v>
          </cell>
          <cell r="L465" t="str">
            <v>雄武中</v>
          </cell>
          <cell r="M465">
            <v>2</v>
          </cell>
          <cell r="N465" t="str">
            <v>+2.7</v>
          </cell>
        </row>
        <row r="466">
          <cell r="C466" t="str">
            <v>中学男子走幅跳11</v>
          </cell>
          <cell r="D466" t="str">
            <v>記録会第３戦</v>
          </cell>
          <cell r="E466" t="str">
            <v>網走</v>
          </cell>
          <cell r="F466" t="str">
            <v>中学</v>
          </cell>
          <cell r="G466" t="str">
            <v>男子</v>
          </cell>
          <cell r="H466" t="str">
            <v>走幅跳</v>
          </cell>
          <cell r="I466" t="str">
            <v>田中嘉満</v>
          </cell>
          <cell r="J466">
            <v>5.27</v>
          </cell>
          <cell r="K466" t="str">
            <v>決</v>
          </cell>
          <cell r="L466" t="str">
            <v>網走第三中</v>
          </cell>
          <cell r="M466">
            <v>2</v>
          </cell>
          <cell r="N466" t="str">
            <v>+3.5</v>
          </cell>
        </row>
        <row r="467">
          <cell r="C467" t="str">
            <v>中学男子走幅跳12</v>
          </cell>
          <cell r="D467" t="str">
            <v>中体連地区</v>
          </cell>
          <cell r="E467" t="str">
            <v>北見</v>
          </cell>
          <cell r="F467" t="str">
            <v>中学</v>
          </cell>
          <cell r="G467" t="str">
            <v>男子</v>
          </cell>
          <cell r="H467" t="str">
            <v>走幅跳</v>
          </cell>
          <cell r="I467" t="str">
            <v>佐藤大晟</v>
          </cell>
          <cell r="J467">
            <v>5.26</v>
          </cell>
          <cell r="K467" t="str">
            <v>決</v>
          </cell>
          <cell r="L467" t="str">
            <v>興部沙留中</v>
          </cell>
          <cell r="M467">
            <v>3</v>
          </cell>
          <cell r="N467" t="str">
            <v>+1.1</v>
          </cell>
        </row>
        <row r="468">
          <cell r="C468" t="str">
            <v>中学男子走幅跳13</v>
          </cell>
          <cell r="D468" t="str">
            <v>中体連通信</v>
          </cell>
          <cell r="E468" t="str">
            <v>網走</v>
          </cell>
          <cell r="F468" t="str">
            <v>中学</v>
          </cell>
          <cell r="G468" t="str">
            <v>男子</v>
          </cell>
          <cell r="H468" t="str">
            <v>走幅跳</v>
          </cell>
          <cell r="I468" t="str">
            <v>林龍希</v>
          </cell>
          <cell r="J468">
            <v>5.22</v>
          </cell>
          <cell r="K468" t="str">
            <v>決</v>
          </cell>
          <cell r="L468" t="str">
            <v>紋別中</v>
          </cell>
          <cell r="M468">
            <v>3</v>
          </cell>
          <cell r="N468" t="str">
            <v>+1.6</v>
          </cell>
        </row>
        <row r="469">
          <cell r="C469" t="str">
            <v>中学男子走幅跳14</v>
          </cell>
          <cell r="D469" t="str">
            <v>中体連新人</v>
          </cell>
          <cell r="E469" t="str">
            <v>網走</v>
          </cell>
          <cell r="F469" t="str">
            <v>中学</v>
          </cell>
          <cell r="G469" t="str">
            <v>男子</v>
          </cell>
          <cell r="H469" t="str">
            <v>走幅跳</v>
          </cell>
          <cell r="I469" t="str">
            <v>尾碕航太</v>
          </cell>
          <cell r="J469">
            <v>5.0999999999999996</v>
          </cell>
          <cell r="K469" t="str">
            <v>予</v>
          </cell>
          <cell r="L469" t="str">
            <v>紋別中</v>
          </cell>
          <cell r="M469">
            <v>2</v>
          </cell>
          <cell r="N469" t="str">
            <v>+2.6</v>
          </cell>
        </row>
        <row r="470">
          <cell r="C470" t="str">
            <v>中学男子走幅跳15</v>
          </cell>
          <cell r="D470" t="str">
            <v>記録会第３戦</v>
          </cell>
          <cell r="E470" t="str">
            <v>網走</v>
          </cell>
          <cell r="F470" t="str">
            <v>中学</v>
          </cell>
          <cell r="G470" t="str">
            <v>男子</v>
          </cell>
          <cell r="H470" t="str">
            <v>走幅跳</v>
          </cell>
          <cell r="I470" t="str">
            <v>尾碕航大</v>
          </cell>
          <cell r="J470">
            <v>5.08</v>
          </cell>
          <cell r="K470" t="str">
            <v>決</v>
          </cell>
          <cell r="L470" t="str">
            <v>紋別中</v>
          </cell>
          <cell r="M470">
            <v>2</v>
          </cell>
          <cell r="N470" t="str">
            <v>+5.2</v>
          </cell>
        </row>
        <row r="471">
          <cell r="C471" t="str">
            <v>中学男子走幅跳16</v>
          </cell>
          <cell r="D471" t="str">
            <v>第４戦</v>
          </cell>
          <cell r="E471" t="str">
            <v>網走</v>
          </cell>
          <cell r="F471" t="str">
            <v>中学</v>
          </cell>
          <cell r="G471" t="str">
            <v>男子</v>
          </cell>
          <cell r="H471" t="str">
            <v>走幅跳</v>
          </cell>
          <cell r="I471" t="str">
            <v>梶原幹太</v>
          </cell>
          <cell r="J471">
            <v>5.07</v>
          </cell>
          <cell r="K471" t="str">
            <v>決</v>
          </cell>
          <cell r="L471" t="str">
            <v>斜里ｳﾄﾛ中</v>
          </cell>
          <cell r="M471">
            <v>2</v>
          </cell>
          <cell r="N471" t="str">
            <v>+3.4</v>
          </cell>
        </row>
        <row r="472">
          <cell r="C472" t="str">
            <v>中学男子走幅跳17</v>
          </cell>
          <cell r="D472" t="str">
            <v>中体連地区</v>
          </cell>
          <cell r="E472" t="str">
            <v>北見</v>
          </cell>
          <cell r="F472" t="str">
            <v>中学</v>
          </cell>
          <cell r="G472" t="str">
            <v>男子</v>
          </cell>
          <cell r="H472" t="str">
            <v>走幅跳</v>
          </cell>
          <cell r="I472" t="str">
            <v>伊藤拓磨</v>
          </cell>
          <cell r="J472">
            <v>5.05</v>
          </cell>
          <cell r="K472" t="str">
            <v>予</v>
          </cell>
          <cell r="L472" t="str">
            <v>網走第三中</v>
          </cell>
          <cell r="M472">
            <v>1</v>
          </cell>
          <cell r="N472" t="str">
            <v>+1.2</v>
          </cell>
        </row>
        <row r="473">
          <cell r="C473" t="str">
            <v>中学男子走幅跳18</v>
          </cell>
          <cell r="D473" t="str">
            <v>記録会第１戦</v>
          </cell>
          <cell r="E473" t="str">
            <v>北見</v>
          </cell>
          <cell r="F473" t="str">
            <v>中学</v>
          </cell>
          <cell r="G473" t="str">
            <v>男子</v>
          </cell>
          <cell r="H473" t="str">
            <v>走幅跳</v>
          </cell>
          <cell r="I473" t="str">
            <v>水口彪</v>
          </cell>
          <cell r="J473">
            <v>5.0199999999999996</v>
          </cell>
          <cell r="K473" t="str">
            <v>決</v>
          </cell>
          <cell r="L473" t="str">
            <v>北見高栄中</v>
          </cell>
          <cell r="M473">
            <v>3</v>
          </cell>
          <cell r="N473" t="str">
            <v>-0.6</v>
          </cell>
        </row>
        <row r="474">
          <cell r="C474" t="str">
            <v>中学男子走幅跳19</v>
          </cell>
          <cell r="D474" t="str">
            <v>オホーツク選手権</v>
          </cell>
          <cell r="E474" t="str">
            <v>北見</v>
          </cell>
          <cell r="F474" t="str">
            <v>中学</v>
          </cell>
          <cell r="G474" t="str">
            <v>男子</v>
          </cell>
          <cell r="H474" t="str">
            <v>走幅跳</v>
          </cell>
          <cell r="I474" t="str">
            <v>武田桃弥</v>
          </cell>
          <cell r="J474">
            <v>4.9800000000000004</v>
          </cell>
          <cell r="K474" t="str">
            <v>決</v>
          </cell>
          <cell r="L474" t="str">
            <v>北見光西中</v>
          </cell>
          <cell r="M474">
            <v>3</v>
          </cell>
          <cell r="N474" t="str">
            <v>+1.2</v>
          </cell>
        </row>
        <row r="475">
          <cell r="C475" t="str">
            <v>中学男子走幅跳20</v>
          </cell>
          <cell r="D475" t="str">
            <v>記録会第３戦</v>
          </cell>
          <cell r="E475" t="str">
            <v>網走</v>
          </cell>
          <cell r="F475" t="str">
            <v>中学</v>
          </cell>
          <cell r="G475" t="str">
            <v>男子</v>
          </cell>
          <cell r="H475" t="str">
            <v>走幅跳</v>
          </cell>
          <cell r="I475" t="str">
            <v>後藤翔</v>
          </cell>
          <cell r="J475">
            <v>4.91</v>
          </cell>
          <cell r="K475" t="str">
            <v>決</v>
          </cell>
          <cell r="L475" t="str">
            <v>遠軽中</v>
          </cell>
          <cell r="M475">
            <v>3</v>
          </cell>
          <cell r="N475" t="str">
            <v>+2.3</v>
          </cell>
        </row>
        <row r="476">
          <cell r="C476" t="str">
            <v>中学男子走幅跳21</v>
          </cell>
          <cell r="D476" t="str">
            <v>第４戦</v>
          </cell>
          <cell r="E476" t="str">
            <v>網走</v>
          </cell>
          <cell r="F476" t="str">
            <v>中学</v>
          </cell>
          <cell r="G476" t="str">
            <v>男子</v>
          </cell>
          <cell r="H476" t="str">
            <v>走幅跳</v>
          </cell>
          <cell r="I476" t="str">
            <v>山本凜太郎</v>
          </cell>
          <cell r="J476">
            <v>4.84</v>
          </cell>
          <cell r="K476" t="str">
            <v>決</v>
          </cell>
          <cell r="L476" t="str">
            <v>網走第一中</v>
          </cell>
          <cell r="M476">
            <v>2</v>
          </cell>
          <cell r="N476" t="str">
            <v>+4.1</v>
          </cell>
        </row>
        <row r="477">
          <cell r="C477" t="str">
            <v>中学男子走幅跳22</v>
          </cell>
          <cell r="D477" t="str">
            <v>中体連新人</v>
          </cell>
          <cell r="E477" t="str">
            <v>網走</v>
          </cell>
          <cell r="F477" t="str">
            <v>中学</v>
          </cell>
          <cell r="G477" t="str">
            <v>男子</v>
          </cell>
          <cell r="H477" t="str">
            <v>走幅跳</v>
          </cell>
          <cell r="I477" t="str">
            <v>佐藤佑紀</v>
          </cell>
          <cell r="J477">
            <v>4.8</v>
          </cell>
          <cell r="K477" t="str">
            <v>予</v>
          </cell>
          <cell r="L477" t="str">
            <v>湧別中</v>
          </cell>
          <cell r="M477">
            <v>2</v>
          </cell>
          <cell r="N477" t="str">
            <v>+2.1</v>
          </cell>
        </row>
        <row r="478">
          <cell r="C478" t="str">
            <v>中学男子走幅跳23</v>
          </cell>
          <cell r="D478" t="str">
            <v>記録会第２戦</v>
          </cell>
          <cell r="E478" t="str">
            <v>北見</v>
          </cell>
          <cell r="F478" t="str">
            <v>中学</v>
          </cell>
          <cell r="G478" t="str">
            <v>男子</v>
          </cell>
          <cell r="H478" t="str">
            <v>走幅跳</v>
          </cell>
          <cell r="I478" t="str">
            <v>平田航矢</v>
          </cell>
          <cell r="J478">
            <v>4.8</v>
          </cell>
          <cell r="K478" t="str">
            <v>決</v>
          </cell>
          <cell r="L478" t="str">
            <v>北見東陵中</v>
          </cell>
          <cell r="M478">
            <v>3</v>
          </cell>
          <cell r="N478" t="str">
            <v>-0.9</v>
          </cell>
        </row>
        <row r="479">
          <cell r="C479" t="str">
            <v>中学男子走幅跳24</v>
          </cell>
          <cell r="D479" t="str">
            <v>記録会第１戦</v>
          </cell>
          <cell r="E479" t="str">
            <v>北見</v>
          </cell>
          <cell r="F479" t="str">
            <v>中学</v>
          </cell>
          <cell r="G479" t="str">
            <v>男子</v>
          </cell>
          <cell r="H479" t="str">
            <v>走幅跳</v>
          </cell>
          <cell r="I479" t="str">
            <v>野口琉汰</v>
          </cell>
          <cell r="J479">
            <v>4.8</v>
          </cell>
          <cell r="K479" t="str">
            <v>決</v>
          </cell>
          <cell r="L479" t="str">
            <v>北見高栄中</v>
          </cell>
          <cell r="M479">
            <v>3</v>
          </cell>
          <cell r="N479" t="str">
            <v>-0.1</v>
          </cell>
        </row>
        <row r="480">
          <cell r="C480" t="str">
            <v>中学男子走幅跳25</v>
          </cell>
          <cell r="D480" t="str">
            <v>記録会第２戦</v>
          </cell>
          <cell r="E480" t="str">
            <v>北見</v>
          </cell>
          <cell r="F480" t="str">
            <v>中学</v>
          </cell>
          <cell r="G480" t="str">
            <v>男子</v>
          </cell>
          <cell r="H480" t="str">
            <v>走幅跳</v>
          </cell>
          <cell r="I480" t="str">
            <v>堂藤魁人</v>
          </cell>
          <cell r="J480">
            <v>4.79</v>
          </cell>
          <cell r="K480" t="str">
            <v>決</v>
          </cell>
          <cell r="L480" t="str">
            <v>北見北光中</v>
          </cell>
          <cell r="M480">
            <v>2</v>
          </cell>
          <cell r="N480" t="str">
            <v>-0.4</v>
          </cell>
        </row>
        <row r="481">
          <cell r="C481" t="str">
            <v>中学男子走幅跳26</v>
          </cell>
          <cell r="D481" t="str">
            <v>記録会第３戦</v>
          </cell>
          <cell r="E481" t="str">
            <v>網走</v>
          </cell>
          <cell r="F481" t="str">
            <v>中学</v>
          </cell>
          <cell r="G481" t="str">
            <v>男子</v>
          </cell>
          <cell r="H481" t="str">
            <v>走幅跳</v>
          </cell>
          <cell r="I481" t="str">
            <v>小宮翔亜</v>
          </cell>
          <cell r="J481">
            <v>4.7300000000000004</v>
          </cell>
          <cell r="K481" t="str">
            <v>決</v>
          </cell>
          <cell r="L481" t="str">
            <v>北見北光中</v>
          </cell>
          <cell r="M481">
            <v>3</v>
          </cell>
          <cell r="N481" t="str">
            <v>+3.4</v>
          </cell>
        </row>
        <row r="482">
          <cell r="C482" t="str">
            <v>中学男子走幅跳27</v>
          </cell>
          <cell r="D482" t="str">
            <v>オホーツク秋季</v>
          </cell>
          <cell r="E482" t="str">
            <v>網走</v>
          </cell>
          <cell r="F482" t="str">
            <v>中学</v>
          </cell>
          <cell r="G482" t="str">
            <v>男子</v>
          </cell>
          <cell r="H482" t="str">
            <v>走幅跳</v>
          </cell>
          <cell r="I482" t="str">
            <v>外川来俊</v>
          </cell>
          <cell r="J482">
            <v>4.72</v>
          </cell>
          <cell r="K482" t="str">
            <v>決</v>
          </cell>
          <cell r="L482" t="str">
            <v>斜里中</v>
          </cell>
          <cell r="M482">
            <v>1</v>
          </cell>
          <cell r="N482" t="str">
            <v>-2.0</v>
          </cell>
        </row>
        <row r="483">
          <cell r="C483" t="str">
            <v>中学男子走幅跳28</v>
          </cell>
          <cell r="D483" t="str">
            <v>記録会第１戦</v>
          </cell>
          <cell r="E483" t="str">
            <v>北見</v>
          </cell>
          <cell r="F483" t="str">
            <v>中学</v>
          </cell>
          <cell r="G483" t="str">
            <v>男子</v>
          </cell>
          <cell r="H483" t="str">
            <v>走幅跳</v>
          </cell>
          <cell r="I483" t="str">
            <v>佐々木浩祐</v>
          </cell>
          <cell r="J483">
            <v>4.72</v>
          </cell>
          <cell r="K483" t="str">
            <v>決</v>
          </cell>
          <cell r="L483" t="str">
            <v>美幌中</v>
          </cell>
          <cell r="M483">
            <v>2</v>
          </cell>
          <cell r="N483" t="str">
            <v>+0.2</v>
          </cell>
        </row>
        <row r="484">
          <cell r="C484" t="str">
            <v>中学男子走幅跳29</v>
          </cell>
          <cell r="D484" t="str">
            <v>記録会第２戦</v>
          </cell>
          <cell r="E484" t="str">
            <v>北見</v>
          </cell>
          <cell r="F484" t="str">
            <v>中学</v>
          </cell>
          <cell r="G484" t="str">
            <v>男子</v>
          </cell>
          <cell r="H484" t="str">
            <v>走幅跳</v>
          </cell>
          <cell r="I484" t="str">
            <v>梅村弥来</v>
          </cell>
          <cell r="J484">
            <v>4.72</v>
          </cell>
          <cell r="K484" t="str">
            <v>決</v>
          </cell>
          <cell r="L484" t="str">
            <v>網走第二中</v>
          </cell>
          <cell r="M484">
            <v>3</v>
          </cell>
          <cell r="N484" t="str">
            <v>-1.0</v>
          </cell>
        </row>
        <row r="485">
          <cell r="C485" t="str">
            <v>中学男子走幅跳30</v>
          </cell>
          <cell r="D485" t="str">
            <v>第４戦</v>
          </cell>
          <cell r="E485" t="str">
            <v>網走</v>
          </cell>
          <cell r="F485" t="str">
            <v>中学</v>
          </cell>
          <cell r="G485" t="str">
            <v>男子</v>
          </cell>
          <cell r="H485" t="str">
            <v>走幅跳</v>
          </cell>
          <cell r="I485" t="str">
            <v>原田雲向</v>
          </cell>
          <cell r="J485">
            <v>4.6900000000000004</v>
          </cell>
          <cell r="K485" t="str">
            <v>決</v>
          </cell>
          <cell r="L485" t="str">
            <v>大空女満別中</v>
          </cell>
          <cell r="M485">
            <v>1</v>
          </cell>
          <cell r="N485" t="str">
            <v>+1.8</v>
          </cell>
        </row>
        <row r="486">
          <cell r="C486" t="str">
            <v>中学男子走幅跳31</v>
          </cell>
          <cell r="D486" t="str">
            <v>記録会第３戦</v>
          </cell>
          <cell r="E486" t="str">
            <v>網走</v>
          </cell>
          <cell r="F486" t="str">
            <v>中学</v>
          </cell>
          <cell r="G486" t="str">
            <v>男子</v>
          </cell>
          <cell r="H486" t="str">
            <v>走幅跳</v>
          </cell>
          <cell r="I486" t="str">
            <v>小澄晴斗</v>
          </cell>
          <cell r="J486">
            <v>4.6900000000000004</v>
          </cell>
          <cell r="K486" t="str">
            <v>決</v>
          </cell>
          <cell r="L486" t="str">
            <v>北見光西中</v>
          </cell>
          <cell r="M486">
            <v>2</v>
          </cell>
          <cell r="N486" t="str">
            <v>+2.6</v>
          </cell>
        </row>
        <row r="487">
          <cell r="C487" t="str">
            <v>中学男子走幅跳32</v>
          </cell>
          <cell r="D487" t="str">
            <v>記録会第２戦</v>
          </cell>
          <cell r="E487" t="str">
            <v>北見</v>
          </cell>
          <cell r="F487" t="str">
            <v>中学</v>
          </cell>
          <cell r="G487" t="str">
            <v>男子</v>
          </cell>
          <cell r="H487" t="str">
            <v>走幅跳</v>
          </cell>
          <cell r="I487" t="str">
            <v>荒木俊弥</v>
          </cell>
          <cell r="J487">
            <v>4.66</v>
          </cell>
          <cell r="K487" t="str">
            <v>決</v>
          </cell>
          <cell r="L487" t="str">
            <v>遠軽中</v>
          </cell>
          <cell r="M487">
            <v>3</v>
          </cell>
          <cell r="N487" t="str">
            <v>-0.6</v>
          </cell>
        </row>
        <row r="488">
          <cell r="C488" t="str">
            <v>中学男子走幅跳33</v>
          </cell>
          <cell r="D488" t="str">
            <v>中体連新人</v>
          </cell>
          <cell r="E488" t="str">
            <v>網走</v>
          </cell>
          <cell r="F488" t="str">
            <v>中学</v>
          </cell>
          <cell r="G488" t="str">
            <v>男子</v>
          </cell>
          <cell r="H488" t="str">
            <v>走幅跳</v>
          </cell>
          <cell r="I488" t="str">
            <v>松本大翔</v>
          </cell>
          <cell r="J488">
            <v>4.66</v>
          </cell>
          <cell r="K488" t="str">
            <v>決</v>
          </cell>
          <cell r="L488" t="str">
            <v>北見小泉中</v>
          </cell>
          <cell r="M488">
            <v>2</v>
          </cell>
          <cell r="N488" t="str">
            <v>+1.7</v>
          </cell>
        </row>
        <row r="489">
          <cell r="C489" t="str">
            <v>中学男子走幅跳34</v>
          </cell>
          <cell r="D489" t="str">
            <v>中体連通信</v>
          </cell>
          <cell r="E489" t="str">
            <v>網走</v>
          </cell>
          <cell r="F489" t="str">
            <v>中学</v>
          </cell>
          <cell r="G489" t="str">
            <v>男子</v>
          </cell>
          <cell r="H489" t="str">
            <v>走幅跳</v>
          </cell>
          <cell r="I489" t="str">
            <v>平吹鷹也</v>
          </cell>
          <cell r="J489">
            <v>4.66</v>
          </cell>
          <cell r="K489" t="str">
            <v>予</v>
          </cell>
          <cell r="L489" t="str">
            <v>美幌北中</v>
          </cell>
          <cell r="M489">
            <v>2</v>
          </cell>
          <cell r="N489" t="str">
            <v>+1.4</v>
          </cell>
        </row>
        <row r="490">
          <cell r="C490" t="str">
            <v>中学男子走幅跳35</v>
          </cell>
          <cell r="D490" t="str">
            <v>記録会第１戦</v>
          </cell>
          <cell r="E490" t="str">
            <v>北見</v>
          </cell>
          <cell r="F490" t="str">
            <v>中学</v>
          </cell>
          <cell r="G490" t="str">
            <v>男子</v>
          </cell>
          <cell r="H490" t="str">
            <v>走幅跳</v>
          </cell>
          <cell r="I490" t="str">
            <v>尾崎航太</v>
          </cell>
          <cell r="J490">
            <v>4.6500000000000004</v>
          </cell>
          <cell r="K490" t="str">
            <v>決</v>
          </cell>
          <cell r="L490" t="str">
            <v>紋別中</v>
          </cell>
          <cell r="M490">
            <v>2</v>
          </cell>
          <cell r="N490" t="str">
            <v>+0.8</v>
          </cell>
        </row>
        <row r="491">
          <cell r="C491" t="str">
            <v>中学男子走幅跳36</v>
          </cell>
          <cell r="D491" t="str">
            <v>第４戦</v>
          </cell>
          <cell r="E491" t="str">
            <v>網走</v>
          </cell>
          <cell r="F491" t="str">
            <v>中学</v>
          </cell>
          <cell r="G491" t="str">
            <v>男子</v>
          </cell>
          <cell r="H491" t="str">
            <v>走幅跳</v>
          </cell>
          <cell r="I491" t="str">
            <v>今井大悠</v>
          </cell>
          <cell r="J491">
            <v>4.6399999999999997</v>
          </cell>
          <cell r="K491" t="str">
            <v>決</v>
          </cell>
          <cell r="L491" t="str">
            <v>斜里ｳﾄﾛ中</v>
          </cell>
          <cell r="M491">
            <v>2</v>
          </cell>
          <cell r="N491" t="str">
            <v>+4.2</v>
          </cell>
        </row>
        <row r="492">
          <cell r="C492" t="str">
            <v>中学男子走幅跳37</v>
          </cell>
          <cell r="D492" t="str">
            <v>中体連地区</v>
          </cell>
          <cell r="E492" t="str">
            <v>北見</v>
          </cell>
          <cell r="F492" t="str">
            <v>中学</v>
          </cell>
          <cell r="G492" t="str">
            <v>男子</v>
          </cell>
          <cell r="H492" t="str">
            <v>走幅跳</v>
          </cell>
          <cell r="I492" t="str">
            <v>佐藤一馬</v>
          </cell>
          <cell r="J492">
            <v>4.6399999999999997</v>
          </cell>
          <cell r="K492" t="str">
            <v>予</v>
          </cell>
          <cell r="L492" t="str">
            <v>清里中</v>
          </cell>
          <cell r="M492">
            <v>3</v>
          </cell>
          <cell r="N492" t="str">
            <v>+1.4</v>
          </cell>
        </row>
        <row r="493">
          <cell r="C493" t="str">
            <v>中学男子走幅跳38</v>
          </cell>
          <cell r="D493" t="str">
            <v>記録会第３戦</v>
          </cell>
          <cell r="E493" t="str">
            <v>網走</v>
          </cell>
          <cell r="F493" t="str">
            <v>中学</v>
          </cell>
          <cell r="G493" t="str">
            <v>男子</v>
          </cell>
          <cell r="H493" t="str">
            <v>走幅跳</v>
          </cell>
          <cell r="I493" t="str">
            <v>熊谷俊佑</v>
          </cell>
          <cell r="J493">
            <v>4.59</v>
          </cell>
          <cell r="K493" t="str">
            <v>決</v>
          </cell>
          <cell r="L493" t="str">
            <v>北見北光中</v>
          </cell>
          <cell r="M493">
            <v>3</v>
          </cell>
          <cell r="N493" t="str">
            <v>+2.2</v>
          </cell>
        </row>
        <row r="494">
          <cell r="C494" t="str">
            <v>中学男子走幅跳39</v>
          </cell>
          <cell r="D494" t="str">
            <v>中体連新人</v>
          </cell>
          <cell r="E494" t="str">
            <v>網走</v>
          </cell>
          <cell r="F494" t="str">
            <v>中学</v>
          </cell>
          <cell r="G494" t="str">
            <v>男子</v>
          </cell>
          <cell r="H494" t="str">
            <v>走幅跳</v>
          </cell>
          <cell r="I494" t="str">
            <v>林愛斗</v>
          </cell>
          <cell r="J494">
            <v>4.59</v>
          </cell>
          <cell r="K494" t="str">
            <v>決</v>
          </cell>
          <cell r="L494" t="str">
            <v>北見北中</v>
          </cell>
          <cell r="M494">
            <v>2</v>
          </cell>
          <cell r="N494" t="str">
            <v>+1.3</v>
          </cell>
        </row>
        <row r="495">
          <cell r="C495" t="str">
            <v>中学男子走幅跳40</v>
          </cell>
          <cell r="D495" t="str">
            <v>中体連通信</v>
          </cell>
          <cell r="E495" t="str">
            <v>網走</v>
          </cell>
          <cell r="F495" t="str">
            <v>中学</v>
          </cell>
          <cell r="G495" t="str">
            <v>男子</v>
          </cell>
          <cell r="H495" t="str">
            <v>走幅跳</v>
          </cell>
          <cell r="I495" t="str">
            <v>工藤颯斗</v>
          </cell>
          <cell r="J495">
            <v>4.57</v>
          </cell>
          <cell r="K495" t="str">
            <v>予</v>
          </cell>
          <cell r="L495" t="str">
            <v>網走第一中</v>
          </cell>
          <cell r="M495">
            <v>2</v>
          </cell>
          <cell r="N495" t="str">
            <v>+3.3</v>
          </cell>
        </row>
        <row r="496">
          <cell r="C496" t="str">
            <v>中学男子走幅跳41</v>
          </cell>
          <cell r="D496" t="str">
            <v>中体連地区</v>
          </cell>
          <cell r="E496" t="str">
            <v>北見</v>
          </cell>
          <cell r="F496" t="str">
            <v>中学</v>
          </cell>
          <cell r="G496" t="str">
            <v>男子</v>
          </cell>
          <cell r="H496" t="str">
            <v>走幅跳</v>
          </cell>
          <cell r="I496" t="str">
            <v>橋本翔海</v>
          </cell>
          <cell r="J496">
            <v>4.53</v>
          </cell>
          <cell r="K496" t="str">
            <v>予</v>
          </cell>
          <cell r="L496" t="str">
            <v>美幌中</v>
          </cell>
          <cell r="M496">
            <v>3</v>
          </cell>
          <cell r="N496" t="str">
            <v>+1.3</v>
          </cell>
        </row>
        <row r="497">
          <cell r="C497" t="str">
            <v>中学男子走幅跳42</v>
          </cell>
          <cell r="D497" t="str">
            <v>中体連通信</v>
          </cell>
          <cell r="E497" t="str">
            <v>網走</v>
          </cell>
          <cell r="F497" t="str">
            <v>中学</v>
          </cell>
          <cell r="G497" t="str">
            <v>男子</v>
          </cell>
          <cell r="H497" t="str">
            <v>走幅跳</v>
          </cell>
          <cell r="I497" t="str">
            <v>吉田星哉</v>
          </cell>
          <cell r="J497">
            <v>4.51</v>
          </cell>
          <cell r="K497" t="str">
            <v>予</v>
          </cell>
          <cell r="L497" t="str">
            <v>遠軽中</v>
          </cell>
          <cell r="M497">
            <v>2</v>
          </cell>
          <cell r="N497" t="str">
            <v>+1.4</v>
          </cell>
        </row>
        <row r="498">
          <cell r="C498" t="str">
            <v>中学男子走幅跳43</v>
          </cell>
          <cell r="D498" t="str">
            <v>中体連通信</v>
          </cell>
          <cell r="E498" t="str">
            <v>網走</v>
          </cell>
          <cell r="F498" t="str">
            <v>中学</v>
          </cell>
          <cell r="G498" t="str">
            <v>男子</v>
          </cell>
          <cell r="H498" t="str">
            <v>走幅跳</v>
          </cell>
          <cell r="I498" t="str">
            <v>浅沼圭太</v>
          </cell>
          <cell r="J498">
            <v>4.5</v>
          </cell>
          <cell r="K498" t="str">
            <v>予</v>
          </cell>
          <cell r="L498" t="str">
            <v>斜里中</v>
          </cell>
          <cell r="M498">
            <v>3</v>
          </cell>
          <cell r="N498" t="str">
            <v>+2.0</v>
          </cell>
        </row>
        <row r="499">
          <cell r="C499" t="str">
            <v>中学男子走幅跳44</v>
          </cell>
          <cell r="D499" t="str">
            <v>記録会第３戦</v>
          </cell>
          <cell r="E499" t="str">
            <v>網走</v>
          </cell>
          <cell r="F499" t="str">
            <v>中学</v>
          </cell>
          <cell r="G499" t="str">
            <v>男子</v>
          </cell>
          <cell r="H499" t="str">
            <v>走幅跳</v>
          </cell>
          <cell r="I499" t="str">
            <v>玉木智大</v>
          </cell>
          <cell r="J499">
            <v>4.4800000000000004</v>
          </cell>
          <cell r="K499" t="str">
            <v>決</v>
          </cell>
          <cell r="L499" t="str">
            <v>遠軽中</v>
          </cell>
          <cell r="M499">
            <v>2</v>
          </cell>
          <cell r="N499" t="str">
            <v>+0.7</v>
          </cell>
        </row>
        <row r="500">
          <cell r="C500" t="str">
            <v>中学男子走幅跳45</v>
          </cell>
          <cell r="D500" t="str">
            <v>記録会第２戦</v>
          </cell>
          <cell r="E500" t="str">
            <v>北見</v>
          </cell>
          <cell r="F500" t="str">
            <v>中学</v>
          </cell>
          <cell r="G500" t="str">
            <v>男子</v>
          </cell>
          <cell r="H500" t="str">
            <v>走幅跳</v>
          </cell>
          <cell r="I500" t="str">
            <v>笹原颯人</v>
          </cell>
          <cell r="J500">
            <v>4.42</v>
          </cell>
          <cell r="K500" t="str">
            <v>決</v>
          </cell>
          <cell r="L500" t="str">
            <v>遠軽中</v>
          </cell>
          <cell r="M500">
            <v>3</v>
          </cell>
          <cell r="N500" t="str">
            <v>-0.8</v>
          </cell>
        </row>
        <row r="501">
          <cell r="C501" t="str">
            <v>中学男子走幅跳46</v>
          </cell>
          <cell r="D501" t="str">
            <v>中体連通信</v>
          </cell>
          <cell r="E501" t="str">
            <v>網走</v>
          </cell>
          <cell r="F501" t="str">
            <v>中学</v>
          </cell>
          <cell r="G501" t="str">
            <v>男子</v>
          </cell>
          <cell r="H501" t="str">
            <v>走幅跳</v>
          </cell>
          <cell r="I501" t="str">
            <v>吉田一徹</v>
          </cell>
          <cell r="J501">
            <v>4.37</v>
          </cell>
          <cell r="K501" t="str">
            <v>予</v>
          </cell>
          <cell r="L501" t="str">
            <v>北見東陵中</v>
          </cell>
          <cell r="M501">
            <v>2</v>
          </cell>
          <cell r="N501" t="str">
            <v>+3.2</v>
          </cell>
        </row>
        <row r="502">
          <cell r="C502" t="str">
            <v>中学男子走幅跳47</v>
          </cell>
          <cell r="D502" t="str">
            <v>記録会第２戦</v>
          </cell>
          <cell r="E502" t="str">
            <v>北見</v>
          </cell>
          <cell r="F502" t="str">
            <v>中学</v>
          </cell>
          <cell r="G502" t="str">
            <v>男子</v>
          </cell>
          <cell r="H502" t="str">
            <v>走幅跳</v>
          </cell>
          <cell r="I502" t="str">
            <v>橋田翔</v>
          </cell>
          <cell r="J502">
            <v>4.37</v>
          </cell>
          <cell r="K502" t="str">
            <v>決</v>
          </cell>
          <cell r="L502" t="str">
            <v>紋別中</v>
          </cell>
          <cell r="M502">
            <v>2</v>
          </cell>
          <cell r="N502" t="str">
            <v>-1.1</v>
          </cell>
        </row>
        <row r="503">
          <cell r="C503" t="str">
            <v>中学男子走幅跳48</v>
          </cell>
          <cell r="D503" t="str">
            <v>中体連通信</v>
          </cell>
          <cell r="E503" t="str">
            <v>網走</v>
          </cell>
          <cell r="F503" t="str">
            <v>中学</v>
          </cell>
          <cell r="G503" t="str">
            <v>男子</v>
          </cell>
          <cell r="H503" t="str">
            <v>走幅跳</v>
          </cell>
          <cell r="I503" t="str">
            <v>柴田和真</v>
          </cell>
          <cell r="J503">
            <v>4.32</v>
          </cell>
          <cell r="K503" t="str">
            <v>予</v>
          </cell>
          <cell r="L503" t="str">
            <v>湧別中</v>
          </cell>
          <cell r="M503">
            <v>2</v>
          </cell>
          <cell r="N503" t="str">
            <v>+1.7</v>
          </cell>
        </row>
        <row r="504">
          <cell r="C504" t="str">
            <v>中学男子走幅跳49</v>
          </cell>
          <cell r="D504" t="str">
            <v>記録会第１戦</v>
          </cell>
          <cell r="E504" t="str">
            <v>北見</v>
          </cell>
          <cell r="F504" t="str">
            <v>中学</v>
          </cell>
          <cell r="G504" t="str">
            <v>男子</v>
          </cell>
          <cell r="H504" t="str">
            <v>走幅跳</v>
          </cell>
          <cell r="I504" t="str">
            <v>岡崎凌大</v>
          </cell>
          <cell r="J504">
            <v>4.24</v>
          </cell>
          <cell r="K504" t="str">
            <v>決</v>
          </cell>
          <cell r="L504" t="str">
            <v>清里中</v>
          </cell>
          <cell r="M504">
            <v>2</v>
          </cell>
          <cell r="N504" t="str">
            <v>0.0</v>
          </cell>
        </row>
        <row r="505">
          <cell r="C505" t="str">
            <v>中学男子走幅跳50</v>
          </cell>
          <cell r="D505" t="str">
            <v>記録会第３戦</v>
          </cell>
          <cell r="E505" t="str">
            <v>網走</v>
          </cell>
          <cell r="F505" t="str">
            <v>中学</v>
          </cell>
          <cell r="G505" t="str">
            <v>男子</v>
          </cell>
          <cell r="H505" t="str">
            <v>走幅跳</v>
          </cell>
          <cell r="I505" t="str">
            <v>中村優斗</v>
          </cell>
          <cell r="J505">
            <v>4.22</v>
          </cell>
          <cell r="K505" t="str">
            <v>決</v>
          </cell>
          <cell r="L505" t="str">
            <v>北見光西中</v>
          </cell>
          <cell r="M505">
            <v>1</v>
          </cell>
          <cell r="N505" t="str">
            <v>+1.6</v>
          </cell>
        </row>
        <row r="506">
          <cell r="C506" t="str">
            <v>中学男子走幅跳51</v>
          </cell>
          <cell r="D506" t="str">
            <v>記録会第２戦</v>
          </cell>
          <cell r="E506" t="str">
            <v>北見</v>
          </cell>
          <cell r="F506" t="str">
            <v>中学</v>
          </cell>
          <cell r="G506" t="str">
            <v>男子</v>
          </cell>
          <cell r="H506" t="str">
            <v>走幅跳</v>
          </cell>
          <cell r="I506" t="str">
            <v>井上健四郎</v>
          </cell>
          <cell r="J506">
            <v>4.21</v>
          </cell>
          <cell r="K506" t="str">
            <v>決</v>
          </cell>
          <cell r="L506" t="str">
            <v>遠軽中</v>
          </cell>
          <cell r="M506">
            <v>3</v>
          </cell>
          <cell r="N506" t="str">
            <v>-0.7</v>
          </cell>
        </row>
        <row r="507">
          <cell r="C507" t="str">
            <v>中学男子走幅跳52</v>
          </cell>
          <cell r="D507" t="str">
            <v>中体連通信</v>
          </cell>
          <cell r="E507" t="str">
            <v>網走</v>
          </cell>
          <cell r="F507" t="str">
            <v>中学</v>
          </cell>
          <cell r="G507" t="str">
            <v>男子</v>
          </cell>
          <cell r="H507" t="str">
            <v>走幅跳</v>
          </cell>
          <cell r="I507" t="str">
            <v>髙野楽斗</v>
          </cell>
          <cell r="J507">
            <v>4.21</v>
          </cell>
          <cell r="K507" t="str">
            <v>予</v>
          </cell>
          <cell r="L507" t="str">
            <v>紋別潮見中</v>
          </cell>
          <cell r="M507">
            <v>3</v>
          </cell>
          <cell r="N507" t="str">
            <v>+1.6</v>
          </cell>
        </row>
        <row r="508">
          <cell r="C508" t="str">
            <v>中学男子走幅跳53</v>
          </cell>
          <cell r="D508" t="str">
            <v>記録会第２戦</v>
          </cell>
          <cell r="E508" t="str">
            <v>北見</v>
          </cell>
          <cell r="F508" t="str">
            <v>中学</v>
          </cell>
          <cell r="G508" t="str">
            <v>男子</v>
          </cell>
          <cell r="H508" t="str">
            <v>走幅跳</v>
          </cell>
          <cell r="I508" t="str">
            <v>阿部麗</v>
          </cell>
          <cell r="J508">
            <v>4.2</v>
          </cell>
          <cell r="K508" t="str">
            <v>決</v>
          </cell>
          <cell r="L508" t="str">
            <v>湧別中</v>
          </cell>
          <cell r="M508">
            <v>1</v>
          </cell>
          <cell r="N508" t="str">
            <v>-1.0</v>
          </cell>
        </row>
        <row r="509">
          <cell r="C509" t="str">
            <v>中学男子走幅跳54</v>
          </cell>
          <cell r="D509" t="str">
            <v>オホーツク選手権</v>
          </cell>
          <cell r="E509" t="str">
            <v>北見</v>
          </cell>
          <cell r="F509" t="str">
            <v>中学</v>
          </cell>
          <cell r="G509" t="str">
            <v>男子</v>
          </cell>
          <cell r="H509" t="str">
            <v>走幅跳</v>
          </cell>
          <cell r="I509" t="str">
            <v>松本虎流</v>
          </cell>
          <cell r="J509">
            <v>4.13</v>
          </cell>
          <cell r="K509" t="str">
            <v>決</v>
          </cell>
          <cell r="L509" t="str">
            <v>遠軽中</v>
          </cell>
          <cell r="M509">
            <v>1</v>
          </cell>
          <cell r="N509" t="str">
            <v>+2.8</v>
          </cell>
        </row>
        <row r="510">
          <cell r="C510" t="str">
            <v>中学男子走幅跳55</v>
          </cell>
          <cell r="D510" t="str">
            <v>中体連通信</v>
          </cell>
          <cell r="E510" t="str">
            <v>網走</v>
          </cell>
          <cell r="F510" t="str">
            <v>中学</v>
          </cell>
          <cell r="G510" t="str">
            <v>男子</v>
          </cell>
          <cell r="H510" t="str">
            <v>走幅跳</v>
          </cell>
          <cell r="I510" t="str">
            <v>加賀大斗</v>
          </cell>
          <cell r="J510">
            <v>4.08</v>
          </cell>
          <cell r="K510" t="str">
            <v>予</v>
          </cell>
          <cell r="L510" t="str">
            <v>紋別潮見中</v>
          </cell>
          <cell r="M510">
            <v>3</v>
          </cell>
          <cell r="N510" t="str">
            <v>+2.5</v>
          </cell>
        </row>
        <row r="511">
          <cell r="C511" t="str">
            <v>中学男子走幅跳56</v>
          </cell>
          <cell r="D511" t="str">
            <v>オホーツク秋季</v>
          </cell>
          <cell r="E511" t="str">
            <v>網走</v>
          </cell>
          <cell r="F511" t="str">
            <v>中学</v>
          </cell>
          <cell r="G511" t="str">
            <v>男子</v>
          </cell>
          <cell r="H511" t="str">
            <v>走幅跳</v>
          </cell>
          <cell r="I511" t="str">
            <v>加藤蓮</v>
          </cell>
          <cell r="J511">
            <v>4.07</v>
          </cell>
          <cell r="K511" t="str">
            <v>決</v>
          </cell>
          <cell r="L511" t="str">
            <v>北見北中</v>
          </cell>
          <cell r="M511">
            <v>1</v>
          </cell>
          <cell r="N511" t="str">
            <v>-1.5</v>
          </cell>
        </row>
        <row r="512">
          <cell r="C512" t="str">
            <v>中学男子走幅跳57</v>
          </cell>
          <cell r="D512" t="str">
            <v>中体連地区</v>
          </cell>
          <cell r="E512" t="str">
            <v>北見</v>
          </cell>
          <cell r="F512" t="str">
            <v>中学</v>
          </cell>
          <cell r="G512" t="str">
            <v>男子</v>
          </cell>
          <cell r="H512" t="str">
            <v>走幅跳</v>
          </cell>
          <cell r="I512" t="str">
            <v>海野太一</v>
          </cell>
          <cell r="J512">
            <v>4.07</v>
          </cell>
          <cell r="K512" t="str">
            <v>予</v>
          </cell>
          <cell r="L512" t="str">
            <v>遠軽中</v>
          </cell>
          <cell r="M512">
            <v>2</v>
          </cell>
          <cell r="N512" t="str">
            <v>-0.9</v>
          </cell>
        </row>
        <row r="513">
          <cell r="C513" t="str">
            <v>中学男子走幅跳58</v>
          </cell>
          <cell r="D513" t="str">
            <v>中体連新人</v>
          </cell>
          <cell r="E513" t="str">
            <v>網走</v>
          </cell>
          <cell r="F513" t="str">
            <v>中学</v>
          </cell>
          <cell r="G513" t="str">
            <v>男子</v>
          </cell>
          <cell r="H513" t="str">
            <v>走幅跳</v>
          </cell>
          <cell r="I513" t="str">
            <v>藤原悠砂</v>
          </cell>
          <cell r="J513">
            <v>4.07</v>
          </cell>
          <cell r="K513" t="str">
            <v>予</v>
          </cell>
          <cell r="L513" t="str">
            <v>北見北中</v>
          </cell>
          <cell r="M513">
            <v>1</v>
          </cell>
          <cell r="N513" t="str">
            <v>+1.9</v>
          </cell>
        </row>
        <row r="514">
          <cell r="C514" t="str">
            <v>中学男子走幅跳59</v>
          </cell>
          <cell r="D514" t="str">
            <v>中体連新人</v>
          </cell>
          <cell r="E514" t="str">
            <v>網走</v>
          </cell>
          <cell r="F514" t="str">
            <v>中学</v>
          </cell>
          <cell r="G514" t="str">
            <v>男子</v>
          </cell>
          <cell r="H514" t="str">
            <v>走幅跳</v>
          </cell>
          <cell r="I514" t="str">
            <v>沢田凌</v>
          </cell>
          <cell r="J514">
            <v>4.0599999999999996</v>
          </cell>
          <cell r="K514" t="str">
            <v>予</v>
          </cell>
          <cell r="L514" t="str">
            <v>遠軽中</v>
          </cell>
          <cell r="M514">
            <v>2</v>
          </cell>
          <cell r="N514" t="str">
            <v>+1.9</v>
          </cell>
        </row>
        <row r="515">
          <cell r="C515" t="str">
            <v>中学男子走幅跳60</v>
          </cell>
          <cell r="D515" t="str">
            <v>中体連地区</v>
          </cell>
          <cell r="E515" t="str">
            <v>北見</v>
          </cell>
          <cell r="F515" t="str">
            <v>中学</v>
          </cell>
          <cell r="G515" t="str">
            <v>男子</v>
          </cell>
          <cell r="H515" t="str">
            <v>走幅跳</v>
          </cell>
          <cell r="I515" t="str">
            <v>川村悠</v>
          </cell>
          <cell r="J515">
            <v>4.03</v>
          </cell>
          <cell r="K515" t="str">
            <v>予</v>
          </cell>
          <cell r="L515" t="str">
            <v>北見高栄中</v>
          </cell>
          <cell r="M515">
            <v>3</v>
          </cell>
          <cell r="N515" t="str">
            <v>-1.1</v>
          </cell>
        </row>
        <row r="516">
          <cell r="C516" t="str">
            <v>中学男子走幅跳61</v>
          </cell>
          <cell r="D516" t="str">
            <v>オホーツク選手権</v>
          </cell>
          <cell r="E516" t="str">
            <v>北見</v>
          </cell>
          <cell r="F516" t="str">
            <v>中学</v>
          </cell>
          <cell r="G516" t="str">
            <v>男子</v>
          </cell>
          <cell r="H516" t="str">
            <v>走幅跳</v>
          </cell>
          <cell r="I516" t="str">
            <v>佃晴斗</v>
          </cell>
          <cell r="J516">
            <v>4.03</v>
          </cell>
          <cell r="K516" t="str">
            <v>決</v>
          </cell>
          <cell r="L516" t="str">
            <v>網走第三中</v>
          </cell>
          <cell r="M516">
            <v>1</v>
          </cell>
          <cell r="N516" t="str">
            <v>+0.1</v>
          </cell>
        </row>
        <row r="517">
          <cell r="C517" t="str">
            <v>中学男子走幅跳62</v>
          </cell>
          <cell r="D517" t="str">
            <v>中体連新人</v>
          </cell>
          <cell r="E517" t="str">
            <v>網走</v>
          </cell>
          <cell r="F517" t="str">
            <v>中学</v>
          </cell>
          <cell r="G517" t="str">
            <v>男子</v>
          </cell>
          <cell r="H517" t="str">
            <v>走幅跳</v>
          </cell>
          <cell r="I517" t="str">
            <v>福井雄介</v>
          </cell>
          <cell r="J517">
            <v>4.03</v>
          </cell>
          <cell r="K517" t="str">
            <v>予</v>
          </cell>
          <cell r="L517" t="str">
            <v>北見小泉中</v>
          </cell>
          <cell r="M517">
            <v>2</v>
          </cell>
          <cell r="N517" t="str">
            <v>+1.0</v>
          </cell>
        </row>
        <row r="518">
          <cell r="C518" t="str">
            <v>中学男子走幅跳63</v>
          </cell>
          <cell r="D518" t="str">
            <v>オホーツク秋季</v>
          </cell>
          <cell r="E518" t="str">
            <v>網走</v>
          </cell>
          <cell r="F518" t="str">
            <v>中学</v>
          </cell>
          <cell r="G518" t="str">
            <v>男子</v>
          </cell>
          <cell r="H518" t="str">
            <v>走幅跳</v>
          </cell>
          <cell r="I518" t="str">
            <v>小山内怜翔</v>
          </cell>
          <cell r="J518">
            <v>3.99</v>
          </cell>
          <cell r="K518" t="str">
            <v>決</v>
          </cell>
          <cell r="L518" t="str">
            <v>北見小泉中</v>
          </cell>
          <cell r="M518">
            <v>2</v>
          </cell>
          <cell r="N518" t="str">
            <v>-0.4</v>
          </cell>
        </row>
        <row r="519">
          <cell r="C519" t="str">
            <v>中学男子走幅跳64</v>
          </cell>
          <cell r="D519" t="str">
            <v>中体連新人</v>
          </cell>
          <cell r="E519" t="str">
            <v>網走</v>
          </cell>
          <cell r="F519" t="str">
            <v>中学</v>
          </cell>
          <cell r="G519" t="str">
            <v>男子</v>
          </cell>
          <cell r="H519" t="str">
            <v>走幅跳</v>
          </cell>
          <cell r="I519" t="str">
            <v>福井大翔</v>
          </cell>
          <cell r="J519">
            <v>3.97</v>
          </cell>
          <cell r="K519" t="str">
            <v>予</v>
          </cell>
          <cell r="L519" t="str">
            <v>北見光西中</v>
          </cell>
          <cell r="M519">
            <v>1</v>
          </cell>
          <cell r="N519" t="str">
            <v>+1.7</v>
          </cell>
        </row>
        <row r="520">
          <cell r="C520" t="str">
            <v>中学男子走幅跳65</v>
          </cell>
          <cell r="D520" t="str">
            <v>中体連地区</v>
          </cell>
          <cell r="E520" t="str">
            <v>北見</v>
          </cell>
          <cell r="F520" t="str">
            <v>中学</v>
          </cell>
          <cell r="G520" t="str">
            <v>男子</v>
          </cell>
          <cell r="H520" t="str">
            <v>走幅跳</v>
          </cell>
          <cell r="I520" t="str">
            <v>大隅惟翔</v>
          </cell>
          <cell r="J520">
            <v>3.96</v>
          </cell>
          <cell r="K520" t="str">
            <v>予</v>
          </cell>
          <cell r="L520" t="str">
            <v>大空女満別中</v>
          </cell>
          <cell r="M520">
            <v>1</v>
          </cell>
          <cell r="N520" t="str">
            <v>-0.4</v>
          </cell>
        </row>
        <row r="521">
          <cell r="C521" t="str">
            <v>中学男子走幅跳66</v>
          </cell>
          <cell r="D521" t="str">
            <v>オホーツク秋季</v>
          </cell>
          <cell r="E521" t="str">
            <v>網走</v>
          </cell>
          <cell r="F521" t="str">
            <v>中学</v>
          </cell>
          <cell r="G521" t="str">
            <v>男子</v>
          </cell>
          <cell r="H521" t="str">
            <v>走幅跳</v>
          </cell>
          <cell r="I521" t="str">
            <v>瀧澤昭太</v>
          </cell>
          <cell r="J521">
            <v>3.94</v>
          </cell>
          <cell r="K521" t="str">
            <v>決</v>
          </cell>
          <cell r="L521" t="str">
            <v>雄武中</v>
          </cell>
          <cell r="M521">
            <v>1</v>
          </cell>
          <cell r="N521" t="str">
            <v>-0.9</v>
          </cell>
        </row>
        <row r="522">
          <cell r="C522" t="str">
            <v>中学男子走幅跳67</v>
          </cell>
          <cell r="D522" t="str">
            <v>記録会第１戦</v>
          </cell>
          <cell r="E522" t="str">
            <v>北見</v>
          </cell>
          <cell r="F522" t="str">
            <v>中学</v>
          </cell>
          <cell r="G522" t="str">
            <v>男子</v>
          </cell>
          <cell r="H522" t="str">
            <v>走幅跳</v>
          </cell>
          <cell r="I522" t="str">
            <v>石井建太朗</v>
          </cell>
          <cell r="J522">
            <v>3.93</v>
          </cell>
          <cell r="K522" t="str">
            <v>決</v>
          </cell>
          <cell r="L522" t="str">
            <v>網走第四中</v>
          </cell>
          <cell r="M522">
            <v>1</v>
          </cell>
          <cell r="N522" t="str">
            <v>+0.9</v>
          </cell>
        </row>
        <row r="523">
          <cell r="C523" t="str">
            <v>中学男子走幅跳68</v>
          </cell>
          <cell r="D523" t="str">
            <v>オホーツク秋季</v>
          </cell>
          <cell r="E523" t="str">
            <v>網走</v>
          </cell>
          <cell r="F523" t="str">
            <v>中学</v>
          </cell>
          <cell r="G523" t="str">
            <v>男子</v>
          </cell>
          <cell r="H523" t="str">
            <v>走幅跳</v>
          </cell>
          <cell r="I523" t="str">
            <v>野田陸斗</v>
          </cell>
          <cell r="J523">
            <v>3.91</v>
          </cell>
          <cell r="K523" t="str">
            <v>決</v>
          </cell>
          <cell r="L523" t="str">
            <v>湧別中</v>
          </cell>
          <cell r="M523">
            <v>1</v>
          </cell>
          <cell r="N523" t="str">
            <v>-1.2</v>
          </cell>
        </row>
        <row r="524">
          <cell r="C524" t="str">
            <v>中学男子走幅跳69</v>
          </cell>
          <cell r="D524" t="str">
            <v>中体連地区</v>
          </cell>
          <cell r="E524" t="str">
            <v>北見</v>
          </cell>
          <cell r="F524" t="str">
            <v>中学</v>
          </cell>
          <cell r="G524" t="str">
            <v>男子</v>
          </cell>
          <cell r="H524" t="str">
            <v>走幅跳</v>
          </cell>
          <cell r="I524" t="str">
            <v>三塚侑輝</v>
          </cell>
          <cell r="J524">
            <v>3.89</v>
          </cell>
          <cell r="K524" t="str">
            <v>予</v>
          </cell>
          <cell r="L524" t="str">
            <v>網走第四中</v>
          </cell>
          <cell r="M524">
            <v>3</v>
          </cell>
          <cell r="N524" t="str">
            <v>-1.5</v>
          </cell>
        </row>
        <row r="525">
          <cell r="C525" t="str">
            <v>中学男子走幅跳70</v>
          </cell>
          <cell r="D525" t="str">
            <v>記録会第２戦</v>
          </cell>
          <cell r="E525" t="str">
            <v>北見</v>
          </cell>
          <cell r="F525" t="str">
            <v>中学</v>
          </cell>
          <cell r="G525" t="str">
            <v>男子</v>
          </cell>
          <cell r="H525" t="str">
            <v>走幅跳</v>
          </cell>
          <cell r="I525" t="str">
            <v>森居尚哉</v>
          </cell>
          <cell r="J525">
            <v>3.88</v>
          </cell>
          <cell r="K525" t="str">
            <v>決</v>
          </cell>
          <cell r="L525" t="str">
            <v>北見北光中</v>
          </cell>
          <cell r="M525">
            <v>2</v>
          </cell>
          <cell r="N525" t="str">
            <v>-1.2</v>
          </cell>
        </row>
        <row r="526">
          <cell r="C526" t="str">
            <v>中学男子走幅跳71</v>
          </cell>
          <cell r="D526" t="str">
            <v>オホーツク秋季</v>
          </cell>
          <cell r="E526" t="str">
            <v>網走</v>
          </cell>
          <cell r="F526" t="str">
            <v>中学</v>
          </cell>
          <cell r="G526" t="str">
            <v>男子</v>
          </cell>
          <cell r="H526" t="str">
            <v>走幅跳</v>
          </cell>
          <cell r="I526" t="str">
            <v>茂木彰良</v>
          </cell>
          <cell r="J526">
            <v>3.87</v>
          </cell>
          <cell r="K526" t="str">
            <v>決</v>
          </cell>
          <cell r="L526" t="str">
            <v>清里中</v>
          </cell>
          <cell r="M526">
            <v>1</v>
          </cell>
          <cell r="N526" t="str">
            <v>-1.7</v>
          </cell>
        </row>
        <row r="527">
          <cell r="C527" t="str">
            <v>中学男子走幅跳72</v>
          </cell>
          <cell r="D527" t="str">
            <v>記録会第３戦</v>
          </cell>
          <cell r="E527" t="str">
            <v>網走</v>
          </cell>
          <cell r="F527" t="str">
            <v>中学</v>
          </cell>
          <cell r="G527" t="str">
            <v>男子</v>
          </cell>
          <cell r="H527" t="str">
            <v>走幅跳</v>
          </cell>
          <cell r="I527" t="str">
            <v>金澤翼</v>
          </cell>
          <cell r="J527">
            <v>3.84</v>
          </cell>
          <cell r="K527" t="str">
            <v>決</v>
          </cell>
          <cell r="L527" t="str">
            <v>湧別中</v>
          </cell>
          <cell r="M527">
            <v>1</v>
          </cell>
          <cell r="N527" t="str">
            <v>0.0</v>
          </cell>
        </row>
        <row r="528">
          <cell r="C528" t="str">
            <v>中学男子走幅跳73</v>
          </cell>
          <cell r="D528" t="str">
            <v>中体連地区</v>
          </cell>
          <cell r="E528" t="str">
            <v>北見</v>
          </cell>
          <cell r="F528" t="str">
            <v>中学</v>
          </cell>
          <cell r="G528" t="str">
            <v>男子</v>
          </cell>
          <cell r="H528" t="str">
            <v>走幅跳</v>
          </cell>
          <cell r="I528" t="str">
            <v>豊原隆太</v>
          </cell>
          <cell r="J528">
            <v>3.81</v>
          </cell>
          <cell r="K528" t="str">
            <v>予</v>
          </cell>
          <cell r="L528" t="str">
            <v>北見南中</v>
          </cell>
          <cell r="M528">
            <v>1</v>
          </cell>
          <cell r="N528" t="str">
            <v>-1.0</v>
          </cell>
        </row>
        <row r="529">
          <cell r="C529" t="str">
            <v>中学男子走幅跳74</v>
          </cell>
          <cell r="D529" t="str">
            <v>中体連地区</v>
          </cell>
          <cell r="E529" t="str">
            <v>北見</v>
          </cell>
          <cell r="F529" t="str">
            <v>中学</v>
          </cell>
          <cell r="G529" t="str">
            <v>男子</v>
          </cell>
          <cell r="H529" t="str">
            <v>走幅跳</v>
          </cell>
          <cell r="I529" t="str">
            <v>小宮翼</v>
          </cell>
          <cell r="J529">
            <v>3.8</v>
          </cell>
          <cell r="K529" t="str">
            <v>予</v>
          </cell>
          <cell r="L529" t="str">
            <v>北見北光中</v>
          </cell>
          <cell r="M529">
            <v>1</v>
          </cell>
          <cell r="N529" t="str">
            <v>+1.6</v>
          </cell>
        </row>
        <row r="530">
          <cell r="C530" t="str">
            <v>中学男子走幅跳75</v>
          </cell>
          <cell r="D530" t="str">
            <v>記録会第３戦</v>
          </cell>
          <cell r="E530" t="str">
            <v>網走</v>
          </cell>
          <cell r="F530" t="str">
            <v>中学</v>
          </cell>
          <cell r="G530" t="str">
            <v>男子</v>
          </cell>
          <cell r="H530" t="str">
            <v>走幅跳</v>
          </cell>
          <cell r="I530" t="str">
            <v>後藤優友</v>
          </cell>
          <cell r="J530">
            <v>3.69</v>
          </cell>
          <cell r="K530" t="str">
            <v>決</v>
          </cell>
          <cell r="L530" t="str">
            <v>美幌中</v>
          </cell>
          <cell r="M530">
            <v>1</v>
          </cell>
          <cell r="N530" t="str">
            <v>+4.1</v>
          </cell>
        </row>
        <row r="531">
          <cell r="C531" t="str">
            <v>中学男子走幅跳76</v>
          </cell>
          <cell r="D531" t="str">
            <v>記録会第３戦</v>
          </cell>
          <cell r="E531" t="str">
            <v>網走</v>
          </cell>
          <cell r="F531" t="str">
            <v>中学</v>
          </cell>
          <cell r="G531" t="str">
            <v>男子</v>
          </cell>
          <cell r="H531" t="str">
            <v>走幅跳</v>
          </cell>
          <cell r="I531" t="str">
            <v>園木天翔</v>
          </cell>
          <cell r="J531">
            <v>3.67</v>
          </cell>
          <cell r="K531" t="str">
            <v>決</v>
          </cell>
          <cell r="L531" t="str">
            <v>清里中</v>
          </cell>
          <cell r="M531">
            <v>1</v>
          </cell>
          <cell r="N531" t="str">
            <v>+3.3</v>
          </cell>
        </row>
        <row r="532">
          <cell r="C532" t="str">
            <v>中学男子走幅跳77</v>
          </cell>
          <cell r="D532" t="str">
            <v>記録会第３戦</v>
          </cell>
          <cell r="E532" t="str">
            <v>網走</v>
          </cell>
          <cell r="F532" t="str">
            <v>中学</v>
          </cell>
          <cell r="G532" t="str">
            <v>男子</v>
          </cell>
          <cell r="H532" t="str">
            <v>走幅跳</v>
          </cell>
          <cell r="I532" t="str">
            <v>山本和馬</v>
          </cell>
          <cell r="J532">
            <v>3.67</v>
          </cell>
          <cell r="K532" t="str">
            <v>決</v>
          </cell>
          <cell r="L532" t="str">
            <v>美幌中</v>
          </cell>
          <cell r="M532">
            <v>1</v>
          </cell>
          <cell r="N532" t="str">
            <v>+2.2</v>
          </cell>
        </row>
        <row r="533">
          <cell r="C533" t="str">
            <v>中学男子走幅跳78</v>
          </cell>
          <cell r="D533" t="str">
            <v>記録会第３戦</v>
          </cell>
          <cell r="E533" t="str">
            <v>網走</v>
          </cell>
          <cell r="F533" t="str">
            <v>中学</v>
          </cell>
          <cell r="G533" t="str">
            <v>男子</v>
          </cell>
          <cell r="H533" t="str">
            <v>走幅跳</v>
          </cell>
          <cell r="I533" t="str">
            <v>神開空</v>
          </cell>
          <cell r="J533">
            <v>3.66</v>
          </cell>
          <cell r="K533" t="str">
            <v>決</v>
          </cell>
          <cell r="L533" t="str">
            <v>紋別中</v>
          </cell>
          <cell r="M533">
            <v>1</v>
          </cell>
          <cell r="N533" t="str">
            <v>+1.6</v>
          </cell>
        </row>
        <row r="534">
          <cell r="C534" t="str">
            <v>中学男子走幅跳79</v>
          </cell>
          <cell r="D534" t="str">
            <v>オホーツク選手権</v>
          </cell>
          <cell r="E534" t="str">
            <v>北見</v>
          </cell>
          <cell r="F534" t="str">
            <v>中学</v>
          </cell>
          <cell r="G534" t="str">
            <v>男子</v>
          </cell>
          <cell r="H534" t="str">
            <v>走幅跳</v>
          </cell>
          <cell r="I534" t="str">
            <v>松澤壱彩</v>
          </cell>
          <cell r="J534">
            <v>3.65</v>
          </cell>
          <cell r="K534" t="str">
            <v>決</v>
          </cell>
          <cell r="L534" t="str">
            <v>大空女満別中</v>
          </cell>
          <cell r="M534">
            <v>1</v>
          </cell>
          <cell r="N534" t="str">
            <v>+0.6</v>
          </cell>
        </row>
        <row r="535">
          <cell r="C535" t="str">
            <v>中学男子走幅跳80</v>
          </cell>
          <cell r="D535" t="str">
            <v>中体連通信</v>
          </cell>
          <cell r="E535" t="str">
            <v>網走</v>
          </cell>
          <cell r="F535" t="str">
            <v>中学</v>
          </cell>
          <cell r="G535" t="str">
            <v>男子</v>
          </cell>
          <cell r="H535" t="str">
            <v>走幅跳</v>
          </cell>
          <cell r="I535" t="str">
            <v>村田尚基</v>
          </cell>
          <cell r="J535">
            <v>3.58</v>
          </cell>
          <cell r="K535" t="str">
            <v>予</v>
          </cell>
          <cell r="L535" t="str">
            <v>北見高栄中</v>
          </cell>
          <cell r="M535">
            <v>1</v>
          </cell>
          <cell r="N535" t="str">
            <v>+3.1</v>
          </cell>
        </row>
        <row r="536">
          <cell r="C536" t="str">
            <v>中学男子走幅跳81</v>
          </cell>
          <cell r="D536" t="str">
            <v>中体連通信</v>
          </cell>
          <cell r="E536" t="str">
            <v>網走</v>
          </cell>
          <cell r="F536" t="str">
            <v>中学</v>
          </cell>
          <cell r="G536" t="str">
            <v>男子</v>
          </cell>
          <cell r="H536" t="str">
            <v>走幅跳</v>
          </cell>
          <cell r="I536" t="str">
            <v>玉川生</v>
          </cell>
          <cell r="J536">
            <v>3.57</v>
          </cell>
          <cell r="K536" t="str">
            <v>予</v>
          </cell>
          <cell r="L536" t="str">
            <v>北見常呂中</v>
          </cell>
          <cell r="M536">
            <v>1</v>
          </cell>
          <cell r="N536" t="str">
            <v>+1.6</v>
          </cell>
        </row>
        <row r="537">
          <cell r="C537" t="str">
            <v>中学男子走幅跳82</v>
          </cell>
          <cell r="D537" t="str">
            <v>中体連新人</v>
          </cell>
          <cell r="E537" t="str">
            <v>網走</v>
          </cell>
          <cell r="F537" t="str">
            <v>中学</v>
          </cell>
          <cell r="G537" t="str">
            <v>男子</v>
          </cell>
          <cell r="H537" t="str">
            <v>走幅跳</v>
          </cell>
          <cell r="I537" t="str">
            <v>本間陽多</v>
          </cell>
          <cell r="J537">
            <v>3.57</v>
          </cell>
          <cell r="K537" t="str">
            <v>予</v>
          </cell>
          <cell r="L537" t="str">
            <v>紋別中</v>
          </cell>
          <cell r="M537">
            <v>1</v>
          </cell>
          <cell r="N537" t="str">
            <v>+1.5</v>
          </cell>
        </row>
        <row r="538">
          <cell r="C538" t="str">
            <v>中学男子走幅跳83</v>
          </cell>
          <cell r="D538" t="str">
            <v>中体連地区</v>
          </cell>
          <cell r="E538" t="str">
            <v>北見</v>
          </cell>
          <cell r="F538" t="str">
            <v>中学</v>
          </cell>
          <cell r="G538" t="str">
            <v>男子</v>
          </cell>
          <cell r="H538" t="str">
            <v>走幅跳</v>
          </cell>
          <cell r="I538" t="str">
            <v>藤川颯馬</v>
          </cell>
          <cell r="J538">
            <v>3.52</v>
          </cell>
          <cell r="K538" t="str">
            <v>予</v>
          </cell>
          <cell r="L538" t="str">
            <v>北見東陵中</v>
          </cell>
          <cell r="M538">
            <v>2</v>
          </cell>
          <cell r="N538" t="str">
            <v>+0.7</v>
          </cell>
        </row>
        <row r="539">
          <cell r="C539" t="str">
            <v>中学男子走幅跳84</v>
          </cell>
          <cell r="D539" t="str">
            <v>中体連新人</v>
          </cell>
          <cell r="E539" t="str">
            <v>網走</v>
          </cell>
          <cell r="F539" t="str">
            <v>中学</v>
          </cell>
          <cell r="G539" t="str">
            <v>男子</v>
          </cell>
          <cell r="H539" t="str">
            <v>走幅跳</v>
          </cell>
          <cell r="I539" t="str">
            <v>遠山峻平</v>
          </cell>
          <cell r="J539">
            <v>3.48</v>
          </cell>
          <cell r="K539" t="str">
            <v>予</v>
          </cell>
          <cell r="L539" t="str">
            <v>北見北光中</v>
          </cell>
          <cell r="M539">
            <v>2</v>
          </cell>
          <cell r="N539" t="str">
            <v>+3.3</v>
          </cell>
        </row>
        <row r="540">
          <cell r="C540" t="str">
            <v>中学男子走幅跳85</v>
          </cell>
          <cell r="D540" t="str">
            <v>記録会第３戦</v>
          </cell>
          <cell r="E540" t="str">
            <v>網走</v>
          </cell>
          <cell r="F540" t="str">
            <v>中学</v>
          </cell>
          <cell r="G540" t="str">
            <v>男子</v>
          </cell>
          <cell r="H540" t="str">
            <v>走幅跳</v>
          </cell>
          <cell r="I540" t="str">
            <v>畑内蒼汰</v>
          </cell>
          <cell r="J540">
            <v>3.42</v>
          </cell>
          <cell r="K540" t="str">
            <v>決</v>
          </cell>
          <cell r="L540" t="str">
            <v>紋別潮見中</v>
          </cell>
          <cell r="M540">
            <v>1</v>
          </cell>
          <cell r="N540" t="str">
            <v>+2.5</v>
          </cell>
        </row>
        <row r="541">
          <cell r="C541" t="str">
            <v>中学男子走幅跳86</v>
          </cell>
          <cell r="D541" t="str">
            <v>記録会第２戦</v>
          </cell>
          <cell r="E541" t="str">
            <v>北見</v>
          </cell>
          <cell r="F541" t="str">
            <v>中学</v>
          </cell>
          <cell r="G541" t="str">
            <v>男子</v>
          </cell>
          <cell r="H541" t="str">
            <v>走幅跳</v>
          </cell>
          <cell r="I541" t="str">
            <v>門脇歩夢</v>
          </cell>
          <cell r="J541">
            <v>3.38</v>
          </cell>
          <cell r="K541" t="str">
            <v>決</v>
          </cell>
          <cell r="L541" t="str">
            <v>北見北光中</v>
          </cell>
          <cell r="M541">
            <v>2</v>
          </cell>
          <cell r="N541" t="str">
            <v>-0.8</v>
          </cell>
        </row>
        <row r="542">
          <cell r="C542" t="str">
            <v>中学男子走幅跳87</v>
          </cell>
          <cell r="D542" t="str">
            <v>中体連地区</v>
          </cell>
          <cell r="E542" t="str">
            <v>北見</v>
          </cell>
          <cell r="F542" t="str">
            <v>中学</v>
          </cell>
          <cell r="G542" t="str">
            <v>男子</v>
          </cell>
          <cell r="H542" t="str">
            <v>走幅跳</v>
          </cell>
          <cell r="I542" t="str">
            <v>横山未頼</v>
          </cell>
          <cell r="J542">
            <v>3.36</v>
          </cell>
          <cell r="K542" t="str">
            <v>予</v>
          </cell>
          <cell r="L542" t="str">
            <v>北見高栄中</v>
          </cell>
          <cell r="M542">
            <v>3</v>
          </cell>
          <cell r="N542" t="str">
            <v>-1.6</v>
          </cell>
        </row>
        <row r="543">
          <cell r="C543" t="str">
            <v>中学男子走幅跳88</v>
          </cell>
          <cell r="D543" t="str">
            <v>中体連地区</v>
          </cell>
          <cell r="E543" t="str">
            <v>北見</v>
          </cell>
          <cell r="F543" t="str">
            <v>中学</v>
          </cell>
          <cell r="G543" t="str">
            <v>男子</v>
          </cell>
          <cell r="H543" t="str">
            <v>走幅跳</v>
          </cell>
          <cell r="I543" t="str">
            <v>福井陽大</v>
          </cell>
          <cell r="J543">
            <v>3.33</v>
          </cell>
          <cell r="K543" t="str">
            <v>予</v>
          </cell>
          <cell r="L543" t="str">
            <v>興部沙留中</v>
          </cell>
          <cell r="M543">
            <v>1</v>
          </cell>
          <cell r="N543" t="str">
            <v>0.0</v>
          </cell>
        </row>
        <row r="544">
          <cell r="C544" t="str">
            <v>中学男子走幅跳89</v>
          </cell>
          <cell r="D544" t="str">
            <v>オホーツク秋季</v>
          </cell>
          <cell r="E544" t="str">
            <v>網走</v>
          </cell>
          <cell r="F544" t="str">
            <v>中学</v>
          </cell>
          <cell r="G544" t="str">
            <v>男子</v>
          </cell>
          <cell r="H544" t="str">
            <v>走幅跳</v>
          </cell>
          <cell r="I544" t="str">
            <v>大西康介</v>
          </cell>
          <cell r="J544">
            <v>3.24</v>
          </cell>
          <cell r="K544" t="str">
            <v>決</v>
          </cell>
          <cell r="L544" t="str">
            <v>紋別上渚滑中</v>
          </cell>
          <cell r="M544">
            <v>1</v>
          </cell>
          <cell r="N544" t="str">
            <v>-0.9</v>
          </cell>
        </row>
        <row r="545">
          <cell r="C545" t="str">
            <v>中学男子走幅跳90</v>
          </cell>
          <cell r="D545" t="str">
            <v>中体連地区</v>
          </cell>
          <cell r="E545" t="str">
            <v>北見</v>
          </cell>
          <cell r="F545" t="str">
            <v>中学</v>
          </cell>
          <cell r="G545" t="str">
            <v>男子</v>
          </cell>
          <cell r="H545" t="str">
            <v>走幅跳</v>
          </cell>
          <cell r="I545" t="str">
            <v>佐藤一希</v>
          </cell>
          <cell r="J545">
            <v>3.22</v>
          </cell>
          <cell r="K545" t="str">
            <v>予</v>
          </cell>
          <cell r="L545" t="str">
            <v>清里中</v>
          </cell>
          <cell r="M545">
            <v>1</v>
          </cell>
          <cell r="N545" t="str">
            <v>-0.5</v>
          </cell>
        </row>
        <row r="546">
          <cell r="C546" t="str">
            <v>中学男子走幅跳91</v>
          </cell>
          <cell r="D546" t="str">
            <v>中体連地区</v>
          </cell>
          <cell r="E546" t="str">
            <v>北見</v>
          </cell>
          <cell r="F546" t="str">
            <v>中学</v>
          </cell>
          <cell r="G546" t="str">
            <v>男子</v>
          </cell>
          <cell r="H546" t="str">
            <v>走幅跳</v>
          </cell>
          <cell r="I546" t="str">
            <v>小林幸太</v>
          </cell>
          <cell r="J546">
            <v>3.14</v>
          </cell>
          <cell r="K546" t="str">
            <v>予</v>
          </cell>
          <cell r="L546" t="str">
            <v>北見南中</v>
          </cell>
          <cell r="M546">
            <v>1</v>
          </cell>
          <cell r="N546" t="str">
            <v>+0.3</v>
          </cell>
        </row>
        <row r="547">
          <cell r="C547" t="str">
            <v>中学男子走幅跳92</v>
          </cell>
          <cell r="D547" t="str">
            <v>中体連通信</v>
          </cell>
          <cell r="E547" t="str">
            <v>網走</v>
          </cell>
          <cell r="F547" t="str">
            <v>中学</v>
          </cell>
          <cell r="G547" t="str">
            <v>男子</v>
          </cell>
          <cell r="H547" t="str">
            <v>走幅跳</v>
          </cell>
          <cell r="I547" t="str">
            <v>仲条京悟</v>
          </cell>
          <cell r="J547">
            <v>3.11</v>
          </cell>
          <cell r="K547" t="str">
            <v>予</v>
          </cell>
          <cell r="L547" t="str">
            <v>雄武中</v>
          </cell>
          <cell r="M547">
            <v>1</v>
          </cell>
          <cell r="N547" t="str">
            <v>+2.4</v>
          </cell>
        </row>
        <row r="548">
          <cell r="C548" t="str">
            <v>中学男子走幅跳93</v>
          </cell>
          <cell r="D548" t="str">
            <v>記録会第１戦</v>
          </cell>
          <cell r="E548" t="str">
            <v>北見</v>
          </cell>
          <cell r="F548" t="str">
            <v>中学</v>
          </cell>
          <cell r="G548" t="str">
            <v>男子</v>
          </cell>
          <cell r="H548" t="str">
            <v>走幅跳</v>
          </cell>
          <cell r="I548" t="str">
            <v>新井諭弥</v>
          </cell>
          <cell r="J548">
            <v>3.1</v>
          </cell>
          <cell r="K548" t="str">
            <v>決</v>
          </cell>
          <cell r="L548" t="str">
            <v>網走第四中</v>
          </cell>
          <cell r="M548">
            <v>1</v>
          </cell>
          <cell r="N548" t="str">
            <v>+0.9</v>
          </cell>
        </row>
        <row r="549">
          <cell r="C549" t="str">
            <v>中学男子走幅跳94</v>
          </cell>
          <cell r="D549" t="str">
            <v>記録会第１戦</v>
          </cell>
          <cell r="E549" t="str">
            <v>北見</v>
          </cell>
          <cell r="F549" t="str">
            <v>中学</v>
          </cell>
          <cell r="G549" t="str">
            <v>男子</v>
          </cell>
          <cell r="H549" t="str">
            <v>走幅跳</v>
          </cell>
          <cell r="I549" t="str">
            <v>伊東真優</v>
          </cell>
          <cell r="J549">
            <v>2.9</v>
          </cell>
          <cell r="K549" t="str">
            <v>決</v>
          </cell>
          <cell r="L549" t="str">
            <v>網走第四中</v>
          </cell>
          <cell r="M549">
            <v>1</v>
          </cell>
          <cell r="N549" t="str">
            <v>-0.5</v>
          </cell>
        </row>
        <row r="550">
          <cell r="C550" t="str">
            <v>中学男子走幅跳95</v>
          </cell>
          <cell r="D550" t="str">
            <v>オホーツク選手権</v>
          </cell>
          <cell r="E550" t="str">
            <v>北見</v>
          </cell>
          <cell r="F550" t="str">
            <v>中学</v>
          </cell>
          <cell r="G550" t="str">
            <v>男子</v>
          </cell>
          <cell r="H550" t="str">
            <v>走幅跳</v>
          </cell>
          <cell r="I550" t="str">
            <v>大星羽丘</v>
          </cell>
          <cell r="J550">
            <v>2.79</v>
          </cell>
          <cell r="K550" t="str">
            <v>決</v>
          </cell>
          <cell r="L550" t="str">
            <v>雄武中</v>
          </cell>
          <cell r="M550">
            <v>1</v>
          </cell>
          <cell r="N550" t="str">
            <v>+2.0</v>
          </cell>
        </row>
        <row r="551">
          <cell r="C551" t="str">
            <v>中学男子走幅跳96</v>
          </cell>
          <cell r="D551" t="str">
            <v>オホーツク選手権</v>
          </cell>
          <cell r="E551" t="str">
            <v>北見</v>
          </cell>
          <cell r="F551" t="str">
            <v>中学</v>
          </cell>
          <cell r="G551" t="str">
            <v>男子</v>
          </cell>
          <cell r="H551" t="str">
            <v>走幅跳</v>
          </cell>
          <cell r="I551" t="str">
            <v>三条大夢</v>
          </cell>
          <cell r="J551">
            <v>2.4700000000000002</v>
          </cell>
          <cell r="K551" t="str">
            <v>決</v>
          </cell>
          <cell r="L551" t="str">
            <v>網走第四中</v>
          </cell>
          <cell r="M551">
            <v>1</v>
          </cell>
          <cell r="N551" t="str">
            <v>+0.3</v>
          </cell>
        </row>
        <row r="552">
          <cell r="C552" t="str">
            <v>中学男子砲丸投(2.721kg)1</v>
          </cell>
          <cell r="D552" t="str">
            <v>中体連地区</v>
          </cell>
          <cell r="E552" t="str">
            <v>北見</v>
          </cell>
          <cell r="F552" t="str">
            <v>中学</v>
          </cell>
          <cell r="G552" t="str">
            <v>男子</v>
          </cell>
          <cell r="H552" t="str">
            <v>砲丸投(2.721kg)</v>
          </cell>
          <cell r="I552" t="str">
            <v>羽生颯</v>
          </cell>
          <cell r="J552">
            <v>9.51</v>
          </cell>
          <cell r="K552" t="str">
            <v>決</v>
          </cell>
          <cell r="L552" t="str">
            <v>大空女満別中</v>
          </cell>
          <cell r="M552">
            <v>1</v>
          </cell>
          <cell r="N552" t="str">
            <v/>
          </cell>
        </row>
        <row r="553">
          <cell r="C553" t="str">
            <v>中学男子砲丸投(2.721kg)2</v>
          </cell>
          <cell r="D553" t="str">
            <v>中体連地区</v>
          </cell>
          <cell r="E553" t="str">
            <v>北見</v>
          </cell>
          <cell r="F553" t="str">
            <v>中学</v>
          </cell>
          <cell r="G553" t="str">
            <v>男子</v>
          </cell>
          <cell r="H553" t="str">
            <v>砲丸投(2.721kg)</v>
          </cell>
          <cell r="I553" t="str">
            <v>石塚慎馬</v>
          </cell>
          <cell r="J553">
            <v>9.2100000000000009</v>
          </cell>
          <cell r="K553" t="str">
            <v>決</v>
          </cell>
          <cell r="L553" t="str">
            <v>美幌北中</v>
          </cell>
          <cell r="M553">
            <v>1</v>
          </cell>
          <cell r="N553" t="str">
            <v/>
          </cell>
        </row>
        <row r="554">
          <cell r="C554" t="str">
            <v>中学男子砲丸投(2.721kg)3</v>
          </cell>
          <cell r="D554" t="str">
            <v>中体連地区</v>
          </cell>
          <cell r="E554" t="str">
            <v>北見</v>
          </cell>
          <cell r="F554" t="str">
            <v>中学</v>
          </cell>
          <cell r="G554" t="str">
            <v>男子</v>
          </cell>
          <cell r="H554" t="str">
            <v>砲丸投(2.721kg)</v>
          </cell>
          <cell r="I554" t="str">
            <v>髙橋賢伍</v>
          </cell>
          <cell r="J554">
            <v>9.01</v>
          </cell>
          <cell r="K554" t="str">
            <v>決</v>
          </cell>
          <cell r="L554" t="str">
            <v>美幌中</v>
          </cell>
          <cell r="M554">
            <v>1</v>
          </cell>
          <cell r="N554" t="str">
            <v/>
          </cell>
        </row>
        <row r="555">
          <cell r="C555" t="str">
            <v>中学男子砲丸投(2.721kg)4</v>
          </cell>
          <cell r="D555" t="str">
            <v>中体連地区</v>
          </cell>
          <cell r="E555" t="str">
            <v>北見</v>
          </cell>
          <cell r="F555" t="str">
            <v>中学</v>
          </cell>
          <cell r="G555" t="str">
            <v>男子</v>
          </cell>
          <cell r="H555" t="str">
            <v>砲丸投(2.721kg)</v>
          </cell>
          <cell r="I555" t="str">
            <v>目黒智也</v>
          </cell>
          <cell r="J555">
            <v>8.5</v>
          </cell>
          <cell r="K555" t="str">
            <v>決</v>
          </cell>
          <cell r="L555" t="str">
            <v>斜里中</v>
          </cell>
          <cell r="M555">
            <v>1</v>
          </cell>
          <cell r="N555" t="str">
            <v/>
          </cell>
        </row>
        <row r="556">
          <cell r="C556" t="str">
            <v>中学男子砲丸投(2.721kg)5</v>
          </cell>
          <cell r="D556" t="str">
            <v>中体連地区</v>
          </cell>
          <cell r="E556" t="str">
            <v>北見</v>
          </cell>
          <cell r="F556" t="str">
            <v>中学</v>
          </cell>
          <cell r="G556" t="str">
            <v>男子</v>
          </cell>
          <cell r="H556" t="str">
            <v>砲丸投(2.721kg)</v>
          </cell>
          <cell r="I556" t="str">
            <v>荒木龍之介</v>
          </cell>
          <cell r="J556">
            <v>7.85</v>
          </cell>
          <cell r="K556" t="str">
            <v>決</v>
          </cell>
          <cell r="L556" t="str">
            <v>紋別上渚滑中</v>
          </cell>
          <cell r="M556">
            <v>1</v>
          </cell>
          <cell r="N556" t="str">
            <v/>
          </cell>
        </row>
        <row r="557">
          <cell r="C557" t="str">
            <v>中学男子砲丸投(2.721kg)6</v>
          </cell>
          <cell r="D557" t="str">
            <v>中体連地区</v>
          </cell>
          <cell r="E557" t="str">
            <v>北見</v>
          </cell>
          <cell r="F557" t="str">
            <v>中学</v>
          </cell>
          <cell r="G557" t="str">
            <v>男子</v>
          </cell>
          <cell r="H557" t="str">
            <v>砲丸投(2.721kg)</v>
          </cell>
          <cell r="I557" t="str">
            <v>片岡涼</v>
          </cell>
          <cell r="J557">
            <v>7.74</v>
          </cell>
          <cell r="K557" t="str">
            <v>決</v>
          </cell>
          <cell r="L557" t="str">
            <v>雄武中</v>
          </cell>
          <cell r="M557">
            <v>1</v>
          </cell>
          <cell r="N557" t="str">
            <v/>
          </cell>
        </row>
        <row r="558">
          <cell r="C558" t="str">
            <v>中学男子砲丸投(2.721kg)7</v>
          </cell>
          <cell r="D558" t="str">
            <v>中体連地区</v>
          </cell>
          <cell r="E558" t="str">
            <v>北見</v>
          </cell>
          <cell r="F558" t="str">
            <v>中学</v>
          </cell>
          <cell r="G558" t="str">
            <v>男子</v>
          </cell>
          <cell r="H558" t="str">
            <v>砲丸投(2.721kg)</v>
          </cell>
          <cell r="I558" t="str">
            <v>吉原光</v>
          </cell>
          <cell r="J558">
            <v>7.54</v>
          </cell>
          <cell r="K558" t="str">
            <v>決</v>
          </cell>
          <cell r="L558" t="str">
            <v>北見常呂中</v>
          </cell>
          <cell r="M558">
            <v>1</v>
          </cell>
          <cell r="N558" t="str">
            <v/>
          </cell>
        </row>
        <row r="559">
          <cell r="C559" t="str">
            <v>中学男子砲丸投(2.721kg)8</v>
          </cell>
          <cell r="D559" t="str">
            <v>中体連地区</v>
          </cell>
          <cell r="E559" t="str">
            <v>北見</v>
          </cell>
          <cell r="F559" t="str">
            <v>中学</v>
          </cell>
          <cell r="G559" t="str">
            <v>男子</v>
          </cell>
          <cell r="H559" t="str">
            <v>砲丸投(2.721kg)</v>
          </cell>
          <cell r="I559" t="str">
            <v>田原亮佑</v>
          </cell>
          <cell r="J559">
            <v>7.33</v>
          </cell>
          <cell r="K559" t="str">
            <v>決</v>
          </cell>
          <cell r="L559" t="str">
            <v>雄武中</v>
          </cell>
          <cell r="M559">
            <v>1</v>
          </cell>
          <cell r="N559" t="str">
            <v/>
          </cell>
        </row>
        <row r="560">
          <cell r="C560" t="str">
            <v>中学男子砲丸投(2.721kg)9</v>
          </cell>
          <cell r="D560" t="str">
            <v>中体連地区</v>
          </cell>
          <cell r="E560" t="str">
            <v>北見</v>
          </cell>
          <cell r="F560" t="str">
            <v>中学</v>
          </cell>
          <cell r="G560" t="str">
            <v>男子</v>
          </cell>
          <cell r="H560" t="str">
            <v>砲丸投(2.721kg)</v>
          </cell>
          <cell r="I560" t="str">
            <v>中嶋友哉</v>
          </cell>
          <cell r="J560">
            <v>7.01</v>
          </cell>
          <cell r="K560" t="str">
            <v>決</v>
          </cell>
          <cell r="L560" t="str">
            <v>北見光西中</v>
          </cell>
          <cell r="M560">
            <v>1</v>
          </cell>
          <cell r="N560" t="str">
            <v/>
          </cell>
        </row>
        <row r="561">
          <cell r="C561" t="str">
            <v>中学男子砲丸投(2.721kg)10</v>
          </cell>
          <cell r="D561" t="str">
            <v>中体連地区</v>
          </cell>
          <cell r="E561" t="str">
            <v>北見</v>
          </cell>
          <cell r="F561" t="str">
            <v>中学</v>
          </cell>
          <cell r="G561" t="str">
            <v>男子</v>
          </cell>
          <cell r="H561" t="str">
            <v>砲丸投(2.721kg)</v>
          </cell>
          <cell r="I561" t="str">
            <v>庄司千祐</v>
          </cell>
          <cell r="J561">
            <v>6.95</v>
          </cell>
          <cell r="K561" t="str">
            <v>決</v>
          </cell>
          <cell r="L561" t="str">
            <v>北見北光中</v>
          </cell>
          <cell r="M561">
            <v>1</v>
          </cell>
          <cell r="N561" t="str">
            <v/>
          </cell>
        </row>
        <row r="562">
          <cell r="C562" t="str">
            <v>中学男子砲丸投(2.721kg)11</v>
          </cell>
          <cell r="D562" t="str">
            <v>中体連地区</v>
          </cell>
          <cell r="E562" t="str">
            <v>北見</v>
          </cell>
          <cell r="F562" t="str">
            <v>中学</v>
          </cell>
          <cell r="G562" t="str">
            <v>男子</v>
          </cell>
          <cell r="H562" t="str">
            <v>砲丸投(2.721kg)</v>
          </cell>
          <cell r="I562" t="str">
            <v>佐々木颯太</v>
          </cell>
          <cell r="J562">
            <v>6.79</v>
          </cell>
          <cell r="K562" t="str">
            <v>決</v>
          </cell>
          <cell r="L562" t="str">
            <v>雄武中</v>
          </cell>
          <cell r="M562">
            <v>1</v>
          </cell>
          <cell r="N562" t="str">
            <v/>
          </cell>
        </row>
        <row r="563">
          <cell r="C563" t="str">
            <v>中学男子砲丸投(2.721kg)12</v>
          </cell>
          <cell r="D563" t="str">
            <v>中体連地区</v>
          </cell>
          <cell r="E563" t="str">
            <v>北見</v>
          </cell>
          <cell r="F563" t="str">
            <v>中学</v>
          </cell>
          <cell r="G563" t="str">
            <v>男子</v>
          </cell>
          <cell r="H563" t="str">
            <v>砲丸投(2.721kg)</v>
          </cell>
          <cell r="I563" t="str">
            <v>髙橋悠希</v>
          </cell>
          <cell r="J563">
            <v>6.66</v>
          </cell>
          <cell r="K563" t="str">
            <v>決</v>
          </cell>
          <cell r="L563" t="str">
            <v>北見北光中</v>
          </cell>
          <cell r="M563">
            <v>1</v>
          </cell>
          <cell r="N563" t="str">
            <v/>
          </cell>
        </row>
        <row r="564">
          <cell r="C564" t="str">
            <v>中学男子砲丸投(2.721kg)13</v>
          </cell>
          <cell r="D564" t="str">
            <v>中体連地区</v>
          </cell>
          <cell r="E564" t="str">
            <v>北見</v>
          </cell>
          <cell r="F564" t="str">
            <v>中学</v>
          </cell>
          <cell r="G564" t="str">
            <v>男子</v>
          </cell>
          <cell r="H564" t="str">
            <v>砲丸投(2.721kg)</v>
          </cell>
          <cell r="I564" t="str">
            <v>新井諭弥</v>
          </cell>
          <cell r="J564">
            <v>6.65</v>
          </cell>
          <cell r="K564" t="str">
            <v>決</v>
          </cell>
          <cell r="L564" t="str">
            <v>網走第四中</v>
          </cell>
          <cell r="M564">
            <v>1</v>
          </cell>
          <cell r="N564" t="str">
            <v/>
          </cell>
        </row>
        <row r="565">
          <cell r="C565" t="str">
            <v>中学男子砲丸投(2.721kg)14</v>
          </cell>
          <cell r="D565" t="str">
            <v>中体連地区</v>
          </cell>
          <cell r="E565" t="str">
            <v>北見</v>
          </cell>
          <cell r="F565" t="str">
            <v>中学</v>
          </cell>
          <cell r="G565" t="str">
            <v>男子</v>
          </cell>
          <cell r="H565" t="str">
            <v>砲丸投(2.721kg)</v>
          </cell>
          <cell r="I565" t="str">
            <v>日下大夢</v>
          </cell>
          <cell r="J565">
            <v>6.55</v>
          </cell>
          <cell r="K565" t="str">
            <v>決</v>
          </cell>
          <cell r="L565" t="str">
            <v>興部沙留中</v>
          </cell>
          <cell r="M565">
            <v>1</v>
          </cell>
          <cell r="N565" t="str">
            <v/>
          </cell>
        </row>
        <row r="566">
          <cell r="C566" t="str">
            <v>中学男子砲丸投(2.721kg)15</v>
          </cell>
          <cell r="D566" t="str">
            <v>中体連地区</v>
          </cell>
          <cell r="E566" t="str">
            <v>北見</v>
          </cell>
          <cell r="F566" t="str">
            <v>中学</v>
          </cell>
          <cell r="G566" t="str">
            <v>男子</v>
          </cell>
          <cell r="H566" t="str">
            <v>砲丸投(2.721kg)</v>
          </cell>
          <cell r="I566" t="str">
            <v>太田結陽</v>
          </cell>
          <cell r="J566">
            <v>6.49</v>
          </cell>
          <cell r="K566" t="str">
            <v>決</v>
          </cell>
          <cell r="L566" t="str">
            <v>清里中</v>
          </cell>
          <cell r="M566">
            <v>1</v>
          </cell>
          <cell r="N566" t="str">
            <v/>
          </cell>
        </row>
        <row r="567">
          <cell r="C567" t="str">
            <v>中学男子砲丸投(2.721kg)16</v>
          </cell>
          <cell r="D567" t="str">
            <v>中体連地区</v>
          </cell>
          <cell r="E567" t="str">
            <v>北見</v>
          </cell>
          <cell r="F567" t="str">
            <v>中学</v>
          </cell>
          <cell r="G567" t="str">
            <v>男子</v>
          </cell>
          <cell r="H567" t="str">
            <v>砲丸投(2.721kg)</v>
          </cell>
          <cell r="I567" t="str">
            <v>福井大翔</v>
          </cell>
          <cell r="J567">
            <v>6.16</v>
          </cell>
          <cell r="K567" t="str">
            <v>決</v>
          </cell>
          <cell r="L567" t="str">
            <v>北見光西中</v>
          </cell>
          <cell r="M567">
            <v>1</v>
          </cell>
          <cell r="N567" t="str">
            <v/>
          </cell>
        </row>
        <row r="568">
          <cell r="C568" t="str">
            <v>中学男子砲丸投(2.721kg)17</v>
          </cell>
          <cell r="D568" t="str">
            <v>中体連地区</v>
          </cell>
          <cell r="E568" t="str">
            <v>北見</v>
          </cell>
          <cell r="F568" t="str">
            <v>中学</v>
          </cell>
          <cell r="G568" t="str">
            <v>男子</v>
          </cell>
          <cell r="H568" t="str">
            <v>砲丸投(2.721kg)</v>
          </cell>
          <cell r="I568" t="str">
            <v>山崎寿樹</v>
          </cell>
          <cell r="J568">
            <v>5.88</v>
          </cell>
          <cell r="K568" t="str">
            <v>決</v>
          </cell>
          <cell r="L568" t="str">
            <v>北見北光中</v>
          </cell>
          <cell r="M568">
            <v>1</v>
          </cell>
          <cell r="N568" t="str">
            <v/>
          </cell>
        </row>
        <row r="569">
          <cell r="C569" t="str">
            <v>中学男子砲丸投(2.721kg)18</v>
          </cell>
          <cell r="D569" t="str">
            <v>中体連地区</v>
          </cell>
          <cell r="E569" t="str">
            <v>北見</v>
          </cell>
          <cell r="F569" t="str">
            <v>中学</v>
          </cell>
          <cell r="G569" t="str">
            <v>男子</v>
          </cell>
          <cell r="H569" t="str">
            <v>砲丸投(2.721kg)</v>
          </cell>
          <cell r="I569" t="str">
            <v>坂東武竜</v>
          </cell>
          <cell r="J569">
            <v>5.29</v>
          </cell>
          <cell r="K569" t="str">
            <v>決</v>
          </cell>
          <cell r="L569" t="str">
            <v>紋別上渚滑中</v>
          </cell>
          <cell r="M569">
            <v>1</v>
          </cell>
          <cell r="N569" t="str">
            <v/>
          </cell>
        </row>
        <row r="570">
          <cell r="C570" t="str">
            <v>中学男子砲丸投(2.721kg)19</v>
          </cell>
          <cell r="D570" t="str">
            <v>中体連地区</v>
          </cell>
          <cell r="E570" t="str">
            <v>北見</v>
          </cell>
          <cell r="F570" t="str">
            <v>中学</v>
          </cell>
          <cell r="G570" t="str">
            <v>男子</v>
          </cell>
          <cell r="H570" t="str">
            <v>砲丸投(2.721kg)</v>
          </cell>
          <cell r="I570" t="str">
            <v>三条大夢</v>
          </cell>
          <cell r="J570">
            <v>5.25</v>
          </cell>
          <cell r="K570" t="str">
            <v>決</v>
          </cell>
          <cell r="L570" t="str">
            <v>網走第四中</v>
          </cell>
          <cell r="M570">
            <v>1</v>
          </cell>
          <cell r="N570" t="str">
            <v/>
          </cell>
        </row>
        <row r="571">
          <cell r="C571" t="str">
            <v>中学男子砲丸投(4.000kg)1</v>
          </cell>
          <cell r="D571" t="str">
            <v>中体連新人</v>
          </cell>
          <cell r="E571" t="str">
            <v>網走</v>
          </cell>
          <cell r="F571" t="str">
            <v>中学</v>
          </cell>
          <cell r="G571" t="str">
            <v>男子</v>
          </cell>
          <cell r="H571" t="str">
            <v>砲丸投(4.000kg)</v>
          </cell>
          <cell r="I571" t="str">
            <v>臼井貴将</v>
          </cell>
          <cell r="J571">
            <v>8.0299999999999994</v>
          </cell>
          <cell r="K571" t="str">
            <v>決</v>
          </cell>
          <cell r="L571" t="str">
            <v>大空東藻琴中</v>
          </cell>
          <cell r="M571">
            <v>1</v>
          </cell>
          <cell r="N571" t="str">
            <v/>
          </cell>
        </row>
        <row r="572">
          <cell r="C572" t="str">
            <v>中学男子砲丸投(4.000kg)2</v>
          </cell>
          <cell r="D572" t="str">
            <v>中体連新人</v>
          </cell>
          <cell r="E572" t="str">
            <v>網走</v>
          </cell>
          <cell r="F572" t="str">
            <v>中学</v>
          </cell>
          <cell r="G572" t="str">
            <v>男子</v>
          </cell>
          <cell r="H572" t="str">
            <v>砲丸投(4.000kg)</v>
          </cell>
          <cell r="I572" t="str">
            <v>石塚慎馬</v>
          </cell>
          <cell r="J572">
            <v>7.82</v>
          </cell>
          <cell r="K572" t="str">
            <v>決</v>
          </cell>
          <cell r="L572" t="str">
            <v>美幌北中</v>
          </cell>
          <cell r="M572">
            <v>1</v>
          </cell>
          <cell r="N572" t="str">
            <v/>
          </cell>
        </row>
        <row r="573">
          <cell r="C573" t="str">
            <v>中学男子砲丸投(4.000kg)3</v>
          </cell>
          <cell r="D573" t="str">
            <v>中体連新人</v>
          </cell>
          <cell r="E573" t="str">
            <v>網走</v>
          </cell>
          <cell r="F573" t="str">
            <v>中学</v>
          </cell>
          <cell r="G573" t="str">
            <v>男子</v>
          </cell>
          <cell r="H573" t="str">
            <v>砲丸投(4.000kg)</v>
          </cell>
          <cell r="I573" t="str">
            <v>太田虎吾</v>
          </cell>
          <cell r="J573">
            <v>7.43</v>
          </cell>
          <cell r="K573" t="str">
            <v>決</v>
          </cell>
          <cell r="L573" t="str">
            <v>北見光西中</v>
          </cell>
          <cell r="M573">
            <v>1</v>
          </cell>
          <cell r="N573" t="str">
            <v/>
          </cell>
        </row>
        <row r="574">
          <cell r="C574" t="str">
            <v>中学男子砲丸投(4.000kg)4</v>
          </cell>
          <cell r="D574" t="str">
            <v>中体連新人</v>
          </cell>
          <cell r="E574" t="str">
            <v>網走</v>
          </cell>
          <cell r="F574" t="str">
            <v>中学</v>
          </cell>
          <cell r="G574" t="str">
            <v>男子</v>
          </cell>
          <cell r="H574" t="str">
            <v>砲丸投(4.000kg)</v>
          </cell>
          <cell r="I574" t="str">
            <v>荒木龍之介</v>
          </cell>
          <cell r="J574">
            <v>7.12</v>
          </cell>
          <cell r="K574" t="str">
            <v>決</v>
          </cell>
          <cell r="L574" t="str">
            <v>紋別上渚滑中</v>
          </cell>
          <cell r="M574">
            <v>1</v>
          </cell>
          <cell r="N574" t="str">
            <v/>
          </cell>
        </row>
        <row r="575">
          <cell r="C575" t="str">
            <v>中学男子砲丸投(4.000kg)5</v>
          </cell>
          <cell r="D575" t="str">
            <v>中体連新人</v>
          </cell>
          <cell r="E575" t="str">
            <v>網走</v>
          </cell>
          <cell r="F575" t="str">
            <v>中学</v>
          </cell>
          <cell r="G575" t="str">
            <v>男子</v>
          </cell>
          <cell r="H575" t="str">
            <v>砲丸投(4.000kg)</v>
          </cell>
          <cell r="I575" t="str">
            <v>佐藤一希</v>
          </cell>
          <cell r="J575">
            <v>6.19</v>
          </cell>
          <cell r="K575" t="str">
            <v>決</v>
          </cell>
          <cell r="L575" t="str">
            <v>清里中</v>
          </cell>
          <cell r="M575">
            <v>1</v>
          </cell>
          <cell r="N575" t="str">
            <v/>
          </cell>
        </row>
        <row r="576">
          <cell r="C576" t="str">
            <v>中学男子砲丸投(4.000kg)6</v>
          </cell>
          <cell r="D576" t="str">
            <v>中体連新人</v>
          </cell>
          <cell r="E576" t="str">
            <v>網走</v>
          </cell>
          <cell r="F576" t="str">
            <v>中学</v>
          </cell>
          <cell r="G576" t="str">
            <v>男子</v>
          </cell>
          <cell r="H576" t="str">
            <v>砲丸投(4.000kg)</v>
          </cell>
          <cell r="I576" t="str">
            <v>中嶋友哉</v>
          </cell>
          <cell r="J576">
            <v>6.04</v>
          </cell>
          <cell r="K576" t="str">
            <v>決</v>
          </cell>
          <cell r="L576" t="str">
            <v>北見光西中</v>
          </cell>
          <cell r="M576">
            <v>1</v>
          </cell>
          <cell r="N576" t="str">
            <v/>
          </cell>
        </row>
        <row r="577">
          <cell r="C577" t="str">
            <v>中学男子砲丸投(4.000kg)7</v>
          </cell>
          <cell r="D577" t="str">
            <v>中体連新人</v>
          </cell>
          <cell r="E577" t="str">
            <v>網走</v>
          </cell>
          <cell r="F577" t="str">
            <v>中学</v>
          </cell>
          <cell r="G577" t="str">
            <v>男子</v>
          </cell>
          <cell r="H577" t="str">
            <v>砲丸投(4.000kg)</v>
          </cell>
          <cell r="I577" t="str">
            <v>太田結陽</v>
          </cell>
          <cell r="J577">
            <v>5.91</v>
          </cell>
          <cell r="K577" t="str">
            <v>決</v>
          </cell>
          <cell r="L577" t="str">
            <v>清里中</v>
          </cell>
          <cell r="M577">
            <v>1</v>
          </cell>
          <cell r="N577" t="str">
            <v/>
          </cell>
        </row>
        <row r="578">
          <cell r="C578" t="str">
            <v>中学男子砲丸投(4.000kg)8</v>
          </cell>
          <cell r="D578" t="str">
            <v>中体連新人</v>
          </cell>
          <cell r="E578" t="str">
            <v>網走</v>
          </cell>
          <cell r="F578" t="str">
            <v>中学</v>
          </cell>
          <cell r="G578" t="str">
            <v>男子</v>
          </cell>
          <cell r="H578" t="str">
            <v>砲丸投(4.000kg)</v>
          </cell>
          <cell r="I578" t="str">
            <v>斉藤平良</v>
          </cell>
          <cell r="J578">
            <v>5.81</v>
          </cell>
          <cell r="K578" t="str">
            <v>決</v>
          </cell>
          <cell r="L578" t="str">
            <v>湧別中</v>
          </cell>
          <cell r="M578">
            <v>1</v>
          </cell>
          <cell r="N578" t="str">
            <v/>
          </cell>
        </row>
        <row r="579">
          <cell r="C579" t="str">
            <v>中学男子砲丸投(4.000kg)9</v>
          </cell>
          <cell r="D579" t="str">
            <v>中体連新人</v>
          </cell>
          <cell r="E579" t="str">
            <v>網走</v>
          </cell>
          <cell r="F579" t="str">
            <v>中学</v>
          </cell>
          <cell r="G579" t="str">
            <v>男子</v>
          </cell>
          <cell r="H579" t="str">
            <v>砲丸投(4.000kg)</v>
          </cell>
          <cell r="I579" t="str">
            <v>日下大夢</v>
          </cell>
          <cell r="J579">
            <v>5.37</v>
          </cell>
          <cell r="K579" t="str">
            <v>決</v>
          </cell>
          <cell r="L579" t="str">
            <v>興部沙留中</v>
          </cell>
          <cell r="M579">
            <v>1</v>
          </cell>
          <cell r="N579" t="str">
            <v/>
          </cell>
        </row>
        <row r="580">
          <cell r="C580" t="str">
            <v>中学男子砲丸投(4.000kg)10</v>
          </cell>
          <cell r="D580" t="str">
            <v>中体連新人</v>
          </cell>
          <cell r="E580" t="str">
            <v>網走</v>
          </cell>
          <cell r="F580" t="str">
            <v>中学</v>
          </cell>
          <cell r="G580" t="str">
            <v>男子</v>
          </cell>
          <cell r="H580" t="str">
            <v>砲丸投(4.000kg)</v>
          </cell>
          <cell r="I580" t="str">
            <v>藤田優太</v>
          </cell>
          <cell r="J580">
            <v>4.79</v>
          </cell>
          <cell r="K580" t="str">
            <v>決</v>
          </cell>
          <cell r="L580" t="str">
            <v>北見光西中</v>
          </cell>
          <cell r="M580">
            <v>1</v>
          </cell>
          <cell r="N580" t="str">
            <v/>
          </cell>
        </row>
        <row r="581">
          <cell r="C581" t="str">
            <v>中学男子砲丸投(4.000kg)11</v>
          </cell>
          <cell r="D581" t="str">
            <v>中体連新人</v>
          </cell>
          <cell r="E581" t="str">
            <v>網走</v>
          </cell>
          <cell r="F581" t="str">
            <v>中学</v>
          </cell>
          <cell r="G581" t="str">
            <v>男子</v>
          </cell>
          <cell r="H581" t="str">
            <v>砲丸投(4.000kg)</v>
          </cell>
          <cell r="I581" t="str">
            <v>牧柊斗</v>
          </cell>
          <cell r="J581">
            <v>3.3</v>
          </cell>
          <cell r="K581" t="str">
            <v>決</v>
          </cell>
          <cell r="L581" t="str">
            <v>北見北光中</v>
          </cell>
          <cell r="M581">
            <v>1</v>
          </cell>
          <cell r="N581" t="str">
            <v/>
          </cell>
        </row>
        <row r="582">
          <cell r="C582" t="str">
            <v>中学男子砲丸投(5.000kg)1</v>
          </cell>
          <cell r="D582" t="str">
            <v>オホーツク秋季</v>
          </cell>
          <cell r="E582" t="str">
            <v>網走</v>
          </cell>
          <cell r="F582" t="str">
            <v>中学</v>
          </cell>
          <cell r="G582" t="str">
            <v>男子</v>
          </cell>
          <cell r="H582" t="str">
            <v>砲丸投(5.000kg)</v>
          </cell>
          <cell r="I582" t="str">
            <v>大西由悟</v>
          </cell>
          <cell r="J582">
            <v>12.19</v>
          </cell>
          <cell r="K582" t="str">
            <v>決</v>
          </cell>
          <cell r="L582" t="str">
            <v>網走第一中</v>
          </cell>
          <cell r="M582">
            <v>3</v>
          </cell>
          <cell r="N582" t="str">
            <v/>
          </cell>
        </row>
        <row r="583">
          <cell r="C583" t="str">
            <v>中学男子砲丸投(5.000kg)2</v>
          </cell>
          <cell r="D583" t="str">
            <v>オホーツク秋季</v>
          </cell>
          <cell r="E583" t="str">
            <v>網走</v>
          </cell>
          <cell r="F583" t="str">
            <v>中学</v>
          </cell>
          <cell r="G583" t="str">
            <v>男子</v>
          </cell>
          <cell r="H583" t="str">
            <v>砲丸投(5.000kg)</v>
          </cell>
          <cell r="I583" t="str">
            <v>髙嶋将吾</v>
          </cell>
          <cell r="J583">
            <v>11.83</v>
          </cell>
          <cell r="K583" t="str">
            <v>決</v>
          </cell>
          <cell r="L583" t="str">
            <v>遠軽中</v>
          </cell>
          <cell r="M583">
            <v>3</v>
          </cell>
          <cell r="N583" t="str">
            <v/>
          </cell>
        </row>
        <row r="584">
          <cell r="C584" t="str">
            <v>中学男子砲丸投(5.000kg)3</v>
          </cell>
          <cell r="D584" t="str">
            <v>中体連地区</v>
          </cell>
          <cell r="E584" t="str">
            <v>北見</v>
          </cell>
          <cell r="F584" t="str">
            <v>中学</v>
          </cell>
          <cell r="G584" t="str">
            <v>男子</v>
          </cell>
          <cell r="H584" t="str">
            <v>砲丸投(5.000kg)</v>
          </cell>
          <cell r="I584" t="str">
            <v>工藤颯斗</v>
          </cell>
          <cell r="J584">
            <v>11.32</v>
          </cell>
          <cell r="K584" t="str">
            <v>決</v>
          </cell>
          <cell r="L584" t="str">
            <v>網走第一中</v>
          </cell>
          <cell r="M584">
            <v>2</v>
          </cell>
          <cell r="N584" t="str">
            <v/>
          </cell>
        </row>
        <row r="585">
          <cell r="C585" t="str">
            <v>中学男子砲丸投(5.000kg)4</v>
          </cell>
          <cell r="D585" t="str">
            <v>中体連地区</v>
          </cell>
          <cell r="E585" t="str">
            <v>北見</v>
          </cell>
          <cell r="F585" t="str">
            <v>中学</v>
          </cell>
          <cell r="G585" t="str">
            <v>男子</v>
          </cell>
          <cell r="H585" t="str">
            <v>砲丸投(5.000kg)</v>
          </cell>
          <cell r="I585" t="str">
            <v>春名将志</v>
          </cell>
          <cell r="J585">
            <v>10.91</v>
          </cell>
          <cell r="K585" t="str">
            <v>決</v>
          </cell>
          <cell r="L585" t="str">
            <v>清里中</v>
          </cell>
          <cell r="M585">
            <v>3</v>
          </cell>
          <cell r="N585" t="str">
            <v/>
          </cell>
        </row>
        <row r="586">
          <cell r="C586" t="str">
            <v>中学男子砲丸投(5.000kg)5</v>
          </cell>
          <cell r="D586" t="str">
            <v>全道中学</v>
          </cell>
          <cell r="E586" t="str">
            <v>室蘭</v>
          </cell>
          <cell r="F586" t="str">
            <v>中学</v>
          </cell>
          <cell r="G586" t="str">
            <v>男子</v>
          </cell>
          <cell r="H586" t="str">
            <v>砲丸投(5.000kg)</v>
          </cell>
          <cell r="I586" t="str">
            <v>木村智哉</v>
          </cell>
          <cell r="J586">
            <v>10.63</v>
          </cell>
          <cell r="K586" t="str">
            <v>予</v>
          </cell>
          <cell r="L586" t="str">
            <v>雄武中</v>
          </cell>
          <cell r="M586">
            <v>3</v>
          </cell>
          <cell r="N586" t="str">
            <v/>
          </cell>
        </row>
        <row r="587">
          <cell r="C587" t="str">
            <v>中学男子砲丸投(5.000kg)6</v>
          </cell>
          <cell r="D587" t="str">
            <v>全道中学新人</v>
          </cell>
          <cell r="E587" t="str">
            <v>北見</v>
          </cell>
          <cell r="F587" t="str">
            <v>中学</v>
          </cell>
          <cell r="G587" t="str">
            <v>男子</v>
          </cell>
          <cell r="H587" t="str">
            <v>砲丸投(5.000kg)</v>
          </cell>
          <cell r="I587" t="str">
            <v>石田大洋</v>
          </cell>
          <cell r="J587">
            <v>10.54</v>
          </cell>
          <cell r="K587" t="str">
            <v>決</v>
          </cell>
          <cell r="L587" t="str">
            <v>遠軽中</v>
          </cell>
          <cell r="M587">
            <v>2</v>
          </cell>
          <cell r="N587" t="str">
            <v/>
          </cell>
        </row>
        <row r="588">
          <cell r="C588" t="str">
            <v>中学男子砲丸投(5.000kg)7</v>
          </cell>
          <cell r="D588" t="str">
            <v>中体連通信</v>
          </cell>
          <cell r="E588" t="str">
            <v>網走</v>
          </cell>
          <cell r="F588" t="str">
            <v>中学</v>
          </cell>
          <cell r="G588" t="str">
            <v>男子</v>
          </cell>
          <cell r="H588" t="str">
            <v>砲丸投(5.000kg)</v>
          </cell>
          <cell r="I588" t="str">
            <v>藤原侑亮</v>
          </cell>
          <cell r="J588">
            <v>10.33</v>
          </cell>
          <cell r="K588" t="str">
            <v>決</v>
          </cell>
          <cell r="L588" t="str">
            <v>北見常呂中</v>
          </cell>
          <cell r="M588">
            <v>3</v>
          </cell>
          <cell r="N588" t="str">
            <v/>
          </cell>
        </row>
        <row r="589">
          <cell r="C589" t="str">
            <v>中学男子砲丸投(5.000kg)8</v>
          </cell>
          <cell r="D589" t="str">
            <v>記録会第１戦</v>
          </cell>
          <cell r="E589" t="str">
            <v>北見</v>
          </cell>
          <cell r="F589" t="str">
            <v>中学</v>
          </cell>
          <cell r="G589" t="str">
            <v>男子</v>
          </cell>
          <cell r="H589" t="str">
            <v>砲丸投(5.000kg)</v>
          </cell>
          <cell r="I589" t="str">
            <v>高嶋将吾</v>
          </cell>
          <cell r="J589">
            <v>10.09</v>
          </cell>
          <cell r="K589" t="str">
            <v>決</v>
          </cell>
          <cell r="L589" t="str">
            <v>遠軽中</v>
          </cell>
          <cell r="M589">
            <v>3</v>
          </cell>
          <cell r="N589" t="str">
            <v/>
          </cell>
        </row>
        <row r="590">
          <cell r="C590" t="str">
            <v>中学男子砲丸投(5.000kg)9</v>
          </cell>
          <cell r="D590" t="str">
            <v>中体連地区</v>
          </cell>
          <cell r="E590" t="str">
            <v>北見</v>
          </cell>
          <cell r="F590" t="str">
            <v>中学</v>
          </cell>
          <cell r="G590" t="str">
            <v>男子</v>
          </cell>
          <cell r="H590" t="str">
            <v>砲丸投(5.000kg)</v>
          </cell>
          <cell r="I590" t="str">
            <v>山地祥生</v>
          </cell>
          <cell r="J590">
            <v>9.98</v>
          </cell>
          <cell r="K590" t="str">
            <v>決</v>
          </cell>
          <cell r="L590" t="str">
            <v>網走第一中</v>
          </cell>
          <cell r="M590">
            <v>3</v>
          </cell>
          <cell r="N590" t="str">
            <v/>
          </cell>
        </row>
        <row r="591">
          <cell r="C591" t="str">
            <v>中学男子砲丸投(5.000kg)10</v>
          </cell>
          <cell r="D591" t="str">
            <v>中体連通信</v>
          </cell>
          <cell r="E591" t="str">
            <v>網走</v>
          </cell>
          <cell r="F591" t="str">
            <v>中学</v>
          </cell>
          <cell r="G591" t="str">
            <v>男子</v>
          </cell>
          <cell r="H591" t="str">
            <v>砲丸投(5.000kg)</v>
          </cell>
          <cell r="I591" t="str">
            <v>稲月柊</v>
          </cell>
          <cell r="J591">
            <v>9.67</v>
          </cell>
          <cell r="K591" t="str">
            <v>決</v>
          </cell>
          <cell r="L591" t="str">
            <v>斜里中</v>
          </cell>
          <cell r="M591">
            <v>3</v>
          </cell>
          <cell r="N591" t="str">
            <v/>
          </cell>
        </row>
        <row r="592">
          <cell r="C592" t="str">
            <v>中学男子砲丸投(5.000kg)11</v>
          </cell>
          <cell r="D592" t="str">
            <v>オホーツク秋季</v>
          </cell>
          <cell r="E592" t="str">
            <v>網走</v>
          </cell>
          <cell r="F592" t="str">
            <v>中学</v>
          </cell>
          <cell r="G592" t="str">
            <v>男子</v>
          </cell>
          <cell r="H592" t="str">
            <v>砲丸投(5.000kg)</v>
          </cell>
          <cell r="I592" t="str">
            <v>佐々木浩祐</v>
          </cell>
          <cell r="J592">
            <v>9.49</v>
          </cell>
          <cell r="K592" t="str">
            <v>決</v>
          </cell>
          <cell r="L592" t="str">
            <v>美幌中</v>
          </cell>
          <cell r="M592">
            <v>2</v>
          </cell>
          <cell r="N592" t="str">
            <v/>
          </cell>
        </row>
        <row r="593">
          <cell r="C593" t="str">
            <v>中学男子砲丸投(5.000kg)12</v>
          </cell>
          <cell r="D593" t="str">
            <v>記録会第２戦</v>
          </cell>
          <cell r="E593" t="str">
            <v>北見</v>
          </cell>
          <cell r="F593" t="str">
            <v>中学</v>
          </cell>
          <cell r="G593" t="str">
            <v>男子</v>
          </cell>
          <cell r="H593" t="str">
            <v>砲丸投(5.000kg)</v>
          </cell>
          <cell r="I593" t="str">
            <v>川村健人</v>
          </cell>
          <cell r="J593">
            <v>9.3800000000000008</v>
          </cell>
          <cell r="K593" t="str">
            <v>決</v>
          </cell>
          <cell r="L593" t="str">
            <v>大空女満別中</v>
          </cell>
          <cell r="M593">
            <v>3</v>
          </cell>
          <cell r="N593" t="str">
            <v/>
          </cell>
        </row>
        <row r="594">
          <cell r="C594" t="str">
            <v>中学男子砲丸投(5.000kg)13</v>
          </cell>
          <cell r="D594" t="str">
            <v>オホーツク秋季</v>
          </cell>
          <cell r="E594" t="str">
            <v>網走</v>
          </cell>
          <cell r="F594" t="str">
            <v>中学</v>
          </cell>
          <cell r="G594" t="str">
            <v>男子</v>
          </cell>
          <cell r="H594" t="str">
            <v>砲丸投(5.000kg)</v>
          </cell>
          <cell r="I594" t="str">
            <v>池田尚人</v>
          </cell>
          <cell r="J594">
            <v>9.06</v>
          </cell>
          <cell r="K594" t="str">
            <v>決</v>
          </cell>
          <cell r="L594" t="str">
            <v>網走第四中</v>
          </cell>
          <cell r="M594">
            <v>2</v>
          </cell>
          <cell r="N594" t="str">
            <v/>
          </cell>
        </row>
        <row r="595">
          <cell r="C595" t="str">
            <v>中学男子砲丸投(5.000kg)14</v>
          </cell>
          <cell r="D595" t="str">
            <v>中体連新人</v>
          </cell>
          <cell r="E595" t="str">
            <v>網走</v>
          </cell>
          <cell r="F595" t="str">
            <v>中学</v>
          </cell>
          <cell r="G595" t="str">
            <v>男子</v>
          </cell>
          <cell r="H595" t="str">
            <v>砲丸投(5.000kg)</v>
          </cell>
          <cell r="I595" t="str">
            <v>菅野大地</v>
          </cell>
          <cell r="J595">
            <v>9.02</v>
          </cell>
          <cell r="K595" t="str">
            <v>決</v>
          </cell>
          <cell r="L595" t="str">
            <v>遠軽中</v>
          </cell>
          <cell r="M595">
            <v>2</v>
          </cell>
          <cell r="N595" t="str">
            <v/>
          </cell>
        </row>
        <row r="596">
          <cell r="C596" t="str">
            <v>中学男子砲丸投(5.000kg)15</v>
          </cell>
          <cell r="D596" t="str">
            <v>記録会第２戦</v>
          </cell>
          <cell r="E596" t="str">
            <v>北見</v>
          </cell>
          <cell r="F596" t="str">
            <v>中学</v>
          </cell>
          <cell r="G596" t="str">
            <v>男子</v>
          </cell>
          <cell r="H596" t="str">
            <v>砲丸投(5.000kg)</v>
          </cell>
          <cell r="I596" t="str">
            <v>太田浩平</v>
          </cell>
          <cell r="J596">
            <v>8.61</v>
          </cell>
          <cell r="K596" t="str">
            <v>決</v>
          </cell>
          <cell r="L596" t="str">
            <v>北見光西中</v>
          </cell>
          <cell r="M596">
            <v>3</v>
          </cell>
          <cell r="N596" t="str">
            <v/>
          </cell>
        </row>
        <row r="597">
          <cell r="C597" t="str">
            <v>中学男子砲丸投(5.000kg)16</v>
          </cell>
          <cell r="D597" t="str">
            <v>記録会第３戦</v>
          </cell>
          <cell r="E597" t="str">
            <v>網走</v>
          </cell>
          <cell r="F597" t="str">
            <v>中学</v>
          </cell>
          <cell r="G597" t="str">
            <v>男子</v>
          </cell>
          <cell r="H597" t="str">
            <v>砲丸投(5.000kg)</v>
          </cell>
          <cell r="I597" t="str">
            <v>山谷黄太洋</v>
          </cell>
          <cell r="J597">
            <v>8.24</v>
          </cell>
          <cell r="K597" t="str">
            <v>決</v>
          </cell>
          <cell r="L597" t="str">
            <v>遠軽中</v>
          </cell>
          <cell r="M597">
            <v>2</v>
          </cell>
          <cell r="N597" t="str">
            <v/>
          </cell>
        </row>
        <row r="598">
          <cell r="C598" t="str">
            <v>中学男子砲丸投(5.000kg)17</v>
          </cell>
          <cell r="D598" t="str">
            <v>中体連地区</v>
          </cell>
          <cell r="E598" t="str">
            <v>北見</v>
          </cell>
          <cell r="F598" t="str">
            <v>中学</v>
          </cell>
          <cell r="G598" t="str">
            <v>男子</v>
          </cell>
          <cell r="H598" t="str">
            <v>砲丸投(5.000kg)</v>
          </cell>
          <cell r="I598" t="str">
            <v>杉本皓紀</v>
          </cell>
          <cell r="J598">
            <v>8.19</v>
          </cell>
          <cell r="K598" t="str">
            <v>予</v>
          </cell>
          <cell r="L598" t="str">
            <v>北見小泉中</v>
          </cell>
          <cell r="M598">
            <v>3</v>
          </cell>
          <cell r="N598" t="str">
            <v/>
          </cell>
        </row>
        <row r="599">
          <cell r="C599" t="str">
            <v>中学男子砲丸投(5.000kg)18</v>
          </cell>
          <cell r="D599" t="str">
            <v>第４戦</v>
          </cell>
          <cell r="E599" t="str">
            <v>網走</v>
          </cell>
          <cell r="F599" t="str">
            <v>中学</v>
          </cell>
          <cell r="G599" t="str">
            <v>男子</v>
          </cell>
          <cell r="H599" t="str">
            <v>砲丸投(5.000kg)</v>
          </cell>
          <cell r="I599" t="str">
            <v>羽生颯</v>
          </cell>
          <cell r="J599">
            <v>8.11</v>
          </cell>
          <cell r="K599" t="str">
            <v>決</v>
          </cell>
          <cell r="L599" t="str">
            <v>大空女満別中</v>
          </cell>
          <cell r="M599">
            <v>1</v>
          </cell>
          <cell r="N599" t="str">
            <v/>
          </cell>
        </row>
        <row r="600">
          <cell r="C600" t="str">
            <v>中学男子砲丸投(5.000kg)19</v>
          </cell>
          <cell r="D600" t="str">
            <v>記録会第３戦</v>
          </cell>
          <cell r="E600" t="str">
            <v>網走</v>
          </cell>
          <cell r="F600" t="str">
            <v>中学</v>
          </cell>
          <cell r="G600" t="str">
            <v>男子</v>
          </cell>
          <cell r="H600" t="str">
            <v>砲丸投(5.000kg)</v>
          </cell>
          <cell r="I600" t="str">
            <v>清水瞭喜</v>
          </cell>
          <cell r="J600">
            <v>7.73</v>
          </cell>
          <cell r="K600" t="str">
            <v>決</v>
          </cell>
          <cell r="L600" t="str">
            <v>遠軽中</v>
          </cell>
          <cell r="M600">
            <v>2</v>
          </cell>
          <cell r="N600" t="str">
            <v/>
          </cell>
        </row>
        <row r="601">
          <cell r="C601" t="str">
            <v>中学男子砲丸投(5.000kg)20</v>
          </cell>
          <cell r="D601" t="str">
            <v>中体連新人</v>
          </cell>
          <cell r="E601" t="str">
            <v>網走</v>
          </cell>
          <cell r="F601" t="str">
            <v>中学</v>
          </cell>
          <cell r="G601" t="str">
            <v>男子</v>
          </cell>
          <cell r="H601" t="str">
            <v>砲丸投(5.000kg)</v>
          </cell>
          <cell r="I601" t="str">
            <v>野中涼汰</v>
          </cell>
          <cell r="J601">
            <v>7.58</v>
          </cell>
          <cell r="K601" t="str">
            <v>決</v>
          </cell>
          <cell r="L601" t="str">
            <v>北見光西中</v>
          </cell>
          <cell r="M601">
            <v>2</v>
          </cell>
          <cell r="N601" t="str">
            <v/>
          </cell>
        </row>
        <row r="602">
          <cell r="C602" t="str">
            <v>中学男子砲丸投(5.000kg)21</v>
          </cell>
          <cell r="D602" t="str">
            <v>記録会第２戦</v>
          </cell>
          <cell r="E602" t="str">
            <v>北見</v>
          </cell>
          <cell r="F602" t="str">
            <v>中学</v>
          </cell>
          <cell r="G602" t="str">
            <v>男子</v>
          </cell>
          <cell r="H602" t="str">
            <v>砲丸投(5.000kg)</v>
          </cell>
          <cell r="I602" t="str">
            <v>兼田航希</v>
          </cell>
          <cell r="J602">
            <v>7.47</v>
          </cell>
          <cell r="K602" t="str">
            <v>決</v>
          </cell>
          <cell r="L602" t="str">
            <v>湧別中</v>
          </cell>
          <cell r="M602">
            <v>2</v>
          </cell>
          <cell r="N602" t="str">
            <v/>
          </cell>
        </row>
        <row r="603">
          <cell r="C603" t="str">
            <v>中学男子砲丸投(5.000kg)22</v>
          </cell>
          <cell r="D603" t="str">
            <v>オホーツク選手権</v>
          </cell>
          <cell r="E603" t="str">
            <v>北見</v>
          </cell>
          <cell r="F603" t="str">
            <v>中学</v>
          </cell>
          <cell r="G603" t="str">
            <v>男子</v>
          </cell>
          <cell r="H603" t="str">
            <v>砲丸投(5.000kg)</v>
          </cell>
          <cell r="I603" t="str">
            <v>飯塚拓斗</v>
          </cell>
          <cell r="J603">
            <v>7.43</v>
          </cell>
          <cell r="K603" t="str">
            <v>決</v>
          </cell>
          <cell r="L603" t="str">
            <v>網走第二中</v>
          </cell>
          <cell r="M603">
            <v>3</v>
          </cell>
          <cell r="N603" t="str">
            <v/>
          </cell>
        </row>
        <row r="604">
          <cell r="C604" t="str">
            <v>中学男子砲丸投(5.000kg)23</v>
          </cell>
          <cell r="D604" t="str">
            <v>第４戦</v>
          </cell>
          <cell r="E604" t="str">
            <v>網走</v>
          </cell>
          <cell r="F604" t="str">
            <v>中学</v>
          </cell>
          <cell r="G604" t="str">
            <v>男子</v>
          </cell>
          <cell r="H604" t="str">
            <v>砲丸投(5.000kg)</v>
          </cell>
          <cell r="I604" t="str">
            <v>石塚慎馬</v>
          </cell>
          <cell r="J604">
            <v>7.2</v>
          </cell>
          <cell r="K604" t="str">
            <v>決</v>
          </cell>
          <cell r="L604" t="str">
            <v>美幌北中</v>
          </cell>
          <cell r="M604">
            <v>1</v>
          </cell>
          <cell r="N604" t="str">
            <v/>
          </cell>
        </row>
        <row r="605">
          <cell r="C605" t="str">
            <v>中学男子砲丸投(5.000kg)24</v>
          </cell>
          <cell r="D605" t="str">
            <v>中体連通信</v>
          </cell>
          <cell r="E605" t="str">
            <v>網走</v>
          </cell>
          <cell r="F605" t="str">
            <v>中学</v>
          </cell>
          <cell r="G605" t="str">
            <v>男子</v>
          </cell>
          <cell r="H605" t="str">
            <v>砲丸投(5.000kg)</v>
          </cell>
          <cell r="I605" t="str">
            <v>髙橋賢伍</v>
          </cell>
          <cell r="J605">
            <v>7.13</v>
          </cell>
          <cell r="K605" t="str">
            <v>予</v>
          </cell>
          <cell r="L605" t="str">
            <v>美幌中</v>
          </cell>
          <cell r="M605">
            <v>1</v>
          </cell>
          <cell r="N605" t="str">
            <v/>
          </cell>
        </row>
        <row r="606">
          <cell r="C606" t="str">
            <v>中学男子砲丸投(5.000kg)25</v>
          </cell>
          <cell r="D606" t="str">
            <v>オホーツク選手権</v>
          </cell>
          <cell r="E606" t="str">
            <v>北見</v>
          </cell>
          <cell r="F606" t="str">
            <v>中学</v>
          </cell>
          <cell r="G606" t="str">
            <v>男子</v>
          </cell>
          <cell r="H606" t="str">
            <v>砲丸投(5.000kg)</v>
          </cell>
          <cell r="I606" t="str">
            <v>近藤一真</v>
          </cell>
          <cell r="J606">
            <v>6.9</v>
          </cell>
          <cell r="K606" t="str">
            <v>決</v>
          </cell>
          <cell r="L606" t="str">
            <v>北見光西中</v>
          </cell>
          <cell r="M606">
            <v>2</v>
          </cell>
          <cell r="N606" t="str">
            <v/>
          </cell>
        </row>
        <row r="607">
          <cell r="C607" t="str">
            <v>中学男子砲丸投(5.000kg)26</v>
          </cell>
          <cell r="D607" t="str">
            <v>中体連地区</v>
          </cell>
          <cell r="E607" t="str">
            <v>北見</v>
          </cell>
          <cell r="F607" t="str">
            <v>中学</v>
          </cell>
          <cell r="G607" t="str">
            <v>男子</v>
          </cell>
          <cell r="H607" t="str">
            <v>砲丸投(5.000kg)</v>
          </cell>
          <cell r="I607" t="str">
            <v>山田康生</v>
          </cell>
          <cell r="J607">
            <v>6.77</v>
          </cell>
          <cell r="K607" t="str">
            <v>予</v>
          </cell>
          <cell r="L607" t="str">
            <v>斜里中</v>
          </cell>
          <cell r="M607">
            <v>3</v>
          </cell>
          <cell r="N607" t="str">
            <v/>
          </cell>
        </row>
        <row r="608">
          <cell r="C608" t="str">
            <v>中学男子砲丸投(5.000kg)27</v>
          </cell>
          <cell r="D608" t="str">
            <v>オホーツク秋季</v>
          </cell>
          <cell r="E608" t="str">
            <v>網走</v>
          </cell>
          <cell r="F608" t="str">
            <v>中学</v>
          </cell>
          <cell r="G608" t="str">
            <v>男子</v>
          </cell>
          <cell r="H608" t="str">
            <v>砲丸投(5.000kg)</v>
          </cell>
          <cell r="I608" t="str">
            <v>田原亮佑</v>
          </cell>
          <cell r="J608">
            <v>6.6</v>
          </cell>
          <cell r="K608" t="str">
            <v>決</v>
          </cell>
          <cell r="L608" t="str">
            <v>雄武中</v>
          </cell>
          <cell r="M608">
            <v>1</v>
          </cell>
          <cell r="N608" t="str">
            <v/>
          </cell>
        </row>
        <row r="609">
          <cell r="C609" t="str">
            <v>中学男子砲丸投(5.000kg)28</v>
          </cell>
          <cell r="D609" t="str">
            <v>オホーツク秋季</v>
          </cell>
          <cell r="E609" t="str">
            <v>網走</v>
          </cell>
          <cell r="F609" t="str">
            <v>中学</v>
          </cell>
          <cell r="G609" t="str">
            <v>男子</v>
          </cell>
          <cell r="H609" t="str">
            <v>砲丸投(5.000kg)</v>
          </cell>
          <cell r="I609" t="str">
            <v>臼井貴将</v>
          </cell>
          <cell r="J609">
            <v>6.28</v>
          </cell>
          <cell r="K609" t="str">
            <v>決</v>
          </cell>
          <cell r="L609" t="str">
            <v>大空東藻琴中</v>
          </cell>
          <cell r="M609">
            <v>1</v>
          </cell>
          <cell r="N609" t="str">
            <v/>
          </cell>
        </row>
        <row r="610">
          <cell r="C610" t="str">
            <v>中学男子砲丸投(5.000kg)29</v>
          </cell>
          <cell r="D610" t="str">
            <v>第４戦</v>
          </cell>
          <cell r="E610" t="str">
            <v>網走</v>
          </cell>
          <cell r="F610" t="str">
            <v>中学</v>
          </cell>
          <cell r="G610" t="str">
            <v>男子</v>
          </cell>
          <cell r="H610" t="str">
            <v>砲丸投(5.000kg)</v>
          </cell>
          <cell r="I610" t="str">
            <v>片岡涼</v>
          </cell>
          <cell r="J610">
            <v>6.15</v>
          </cell>
          <cell r="K610" t="str">
            <v>決</v>
          </cell>
          <cell r="L610" t="str">
            <v>雄武中</v>
          </cell>
          <cell r="M610">
            <v>1</v>
          </cell>
          <cell r="N610" t="str">
            <v/>
          </cell>
        </row>
        <row r="611">
          <cell r="C611" t="str">
            <v>中学男子砲丸投(5.000kg)30</v>
          </cell>
          <cell r="D611" t="str">
            <v>記録会第１戦</v>
          </cell>
          <cell r="E611" t="str">
            <v>北見</v>
          </cell>
          <cell r="F611" t="str">
            <v>中学</v>
          </cell>
          <cell r="G611" t="str">
            <v>男子</v>
          </cell>
          <cell r="H611" t="str">
            <v>砲丸投(5.000kg)</v>
          </cell>
          <cell r="I611" t="str">
            <v>小山内怜翔</v>
          </cell>
          <cell r="J611">
            <v>6.03</v>
          </cell>
          <cell r="K611" t="str">
            <v>決</v>
          </cell>
          <cell r="L611" t="str">
            <v>北見小泉中</v>
          </cell>
          <cell r="M611">
            <v>2</v>
          </cell>
          <cell r="N611" t="str">
            <v/>
          </cell>
        </row>
        <row r="612">
          <cell r="C612" t="str">
            <v>中学男子砲丸投(5.000kg)31</v>
          </cell>
          <cell r="D612" t="str">
            <v>オホーツク秋季</v>
          </cell>
          <cell r="E612" t="str">
            <v>網走</v>
          </cell>
          <cell r="F612" t="str">
            <v>中学</v>
          </cell>
          <cell r="G612" t="str">
            <v>男子</v>
          </cell>
          <cell r="H612" t="str">
            <v>砲丸投(5.000kg)</v>
          </cell>
          <cell r="I612" t="str">
            <v>佐藤一希</v>
          </cell>
          <cell r="J612">
            <v>6.02</v>
          </cell>
          <cell r="K612" t="str">
            <v>決</v>
          </cell>
          <cell r="L612" t="str">
            <v>清里中</v>
          </cell>
          <cell r="M612">
            <v>1</v>
          </cell>
          <cell r="N612" t="str">
            <v/>
          </cell>
        </row>
        <row r="613">
          <cell r="C613" t="str">
            <v>中学男子砲丸投(5.000kg)32</v>
          </cell>
          <cell r="D613" t="str">
            <v>記録会第３戦</v>
          </cell>
          <cell r="E613" t="str">
            <v>網走</v>
          </cell>
          <cell r="F613" t="str">
            <v>中学</v>
          </cell>
          <cell r="G613" t="str">
            <v>男子</v>
          </cell>
          <cell r="H613" t="str">
            <v>砲丸投(5.000kg)</v>
          </cell>
          <cell r="I613" t="str">
            <v>太田虎吾</v>
          </cell>
          <cell r="J613">
            <v>6.01</v>
          </cell>
          <cell r="K613" t="str">
            <v>決</v>
          </cell>
          <cell r="L613" t="str">
            <v>北見光西中</v>
          </cell>
          <cell r="M613">
            <v>1</v>
          </cell>
          <cell r="N613" t="str">
            <v/>
          </cell>
        </row>
        <row r="614">
          <cell r="C614" t="str">
            <v>中学男子砲丸投(5.000kg)33</v>
          </cell>
          <cell r="D614" t="str">
            <v>オホーツク選手権</v>
          </cell>
          <cell r="E614" t="str">
            <v>北見</v>
          </cell>
          <cell r="F614" t="str">
            <v>中学</v>
          </cell>
          <cell r="G614" t="str">
            <v>男子</v>
          </cell>
          <cell r="H614" t="str">
            <v>砲丸投(5.000kg)</v>
          </cell>
          <cell r="I614" t="str">
            <v>菊地仁志</v>
          </cell>
          <cell r="J614">
            <v>5.91</v>
          </cell>
          <cell r="K614" t="str">
            <v>決</v>
          </cell>
          <cell r="L614" t="str">
            <v>北見北光中</v>
          </cell>
          <cell r="M614">
            <v>2</v>
          </cell>
          <cell r="N614" t="str">
            <v/>
          </cell>
        </row>
        <row r="615">
          <cell r="C615" t="str">
            <v>中学男子砲丸投(5.000kg)34</v>
          </cell>
          <cell r="D615" t="str">
            <v>オホーツク秋季</v>
          </cell>
          <cell r="E615" t="str">
            <v>網走</v>
          </cell>
          <cell r="F615" t="str">
            <v>中学</v>
          </cell>
          <cell r="G615" t="str">
            <v>男子</v>
          </cell>
          <cell r="H615" t="str">
            <v>砲丸投(5.000kg)</v>
          </cell>
          <cell r="I615" t="str">
            <v>荒木龍之介</v>
          </cell>
          <cell r="J615">
            <v>5.83</v>
          </cell>
          <cell r="K615" t="str">
            <v>決</v>
          </cell>
          <cell r="L615" t="str">
            <v>紋別上渚滑中</v>
          </cell>
          <cell r="M615">
            <v>1</v>
          </cell>
          <cell r="N615" t="str">
            <v/>
          </cell>
        </row>
        <row r="616">
          <cell r="C616" t="str">
            <v>中学男子砲丸投(5.000kg)35</v>
          </cell>
          <cell r="D616" t="str">
            <v>オホーツク秋季</v>
          </cell>
          <cell r="E616" t="str">
            <v>網走</v>
          </cell>
          <cell r="F616" t="str">
            <v>中学</v>
          </cell>
          <cell r="G616" t="str">
            <v>男子</v>
          </cell>
          <cell r="H616" t="str">
            <v>砲丸投(5.000kg)</v>
          </cell>
          <cell r="I616" t="str">
            <v>新井諭弥</v>
          </cell>
          <cell r="J616">
            <v>5.83</v>
          </cell>
          <cell r="K616" t="str">
            <v>決</v>
          </cell>
          <cell r="L616" t="str">
            <v>網走第四中</v>
          </cell>
          <cell r="M616">
            <v>1</v>
          </cell>
          <cell r="N616" t="str">
            <v/>
          </cell>
        </row>
        <row r="617">
          <cell r="C617" t="str">
            <v>中学男子砲丸投(5.000kg)36</v>
          </cell>
          <cell r="D617" t="str">
            <v>中体連新人</v>
          </cell>
          <cell r="E617" t="str">
            <v>網走</v>
          </cell>
          <cell r="F617" t="str">
            <v>中学</v>
          </cell>
          <cell r="G617" t="str">
            <v>男子</v>
          </cell>
          <cell r="H617" t="str">
            <v>砲丸投(5.000kg)</v>
          </cell>
          <cell r="I617" t="str">
            <v>橋田翔</v>
          </cell>
          <cell r="J617">
            <v>5.76</v>
          </cell>
          <cell r="K617" t="str">
            <v>決</v>
          </cell>
          <cell r="L617" t="str">
            <v>紋別中</v>
          </cell>
          <cell r="M617">
            <v>2</v>
          </cell>
          <cell r="N617" t="str">
            <v/>
          </cell>
        </row>
        <row r="618">
          <cell r="C618" t="str">
            <v>中学男子砲丸投(5.000kg)37</v>
          </cell>
          <cell r="D618" t="str">
            <v>記録会第２戦</v>
          </cell>
          <cell r="E618" t="str">
            <v>北見</v>
          </cell>
          <cell r="F618" t="str">
            <v>中学</v>
          </cell>
          <cell r="G618" t="str">
            <v>男子</v>
          </cell>
          <cell r="H618" t="str">
            <v>砲丸投(5.000kg)</v>
          </cell>
          <cell r="I618" t="str">
            <v>沼田陵佑</v>
          </cell>
          <cell r="J618">
            <v>5.72</v>
          </cell>
          <cell r="K618" t="str">
            <v>決</v>
          </cell>
          <cell r="L618" t="str">
            <v>北見北光中</v>
          </cell>
          <cell r="M618">
            <v>2</v>
          </cell>
          <cell r="N618" t="str">
            <v/>
          </cell>
        </row>
        <row r="619">
          <cell r="C619" t="str">
            <v>中学男子砲丸投(5.000kg)38</v>
          </cell>
          <cell r="D619" t="str">
            <v>オホーツク秋季</v>
          </cell>
          <cell r="E619" t="str">
            <v>網走</v>
          </cell>
          <cell r="F619" t="str">
            <v>中学</v>
          </cell>
          <cell r="G619" t="str">
            <v>男子</v>
          </cell>
          <cell r="H619" t="str">
            <v>砲丸投(5.000kg)</v>
          </cell>
          <cell r="I619" t="str">
            <v>太田結陽</v>
          </cell>
          <cell r="J619">
            <v>5.68</v>
          </cell>
          <cell r="K619" t="str">
            <v>決</v>
          </cell>
          <cell r="L619" t="str">
            <v>清里中</v>
          </cell>
          <cell r="M619">
            <v>1</v>
          </cell>
          <cell r="N619" t="str">
            <v/>
          </cell>
        </row>
        <row r="620">
          <cell r="C620" t="str">
            <v>中学男子砲丸投(5.000kg)39</v>
          </cell>
          <cell r="D620" t="str">
            <v>記録会第３戦</v>
          </cell>
          <cell r="E620" t="str">
            <v>網走</v>
          </cell>
          <cell r="F620" t="str">
            <v>中学</v>
          </cell>
          <cell r="G620" t="str">
            <v>男子</v>
          </cell>
          <cell r="H620" t="str">
            <v>砲丸投(5.000kg)</v>
          </cell>
          <cell r="I620" t="str">
            <v>日下大夢</v>
          </cell>
          <cell r="J620">
            <v>5.58</v>
          </cell>
          <cell r="K620" t="str">
            <v>決</v>
          </cell>
          <cell r="L620" t="str">
            <v>興部沙留中</v>
          </cell>
          <cell r="M620">
            <v>1</v>
          </cell>
          <cell r="N620" t="str">
            <v/>
          </cell>
        </row>
        <row r="621">
          <cell r="C621" t="str">
            <v>中学男子砲丸投(5.000kg)40</v>
          </cell>
          <cell r="D621" t="str">
            <v>中体連新人</v>
          </cell>
          <cell r="E621" t="str">
            <v>網走</v>
          </cell>
          <cell r="F621" t="str">
            <v>中学</v>
          </cell>
          <cell r="G621" t="str">
            <v>男子</v>
          </cell>
          <cell r="H621" t="str">
            <v>砲丸投(5.000kg)</v>
          </cell>
          <cell r="I621" t="str">
            <v>佐藤瑠希</v>
          </cell>
          <cell r="J621">
            <v>5.47</v>
          </cell>
          <cell r="K621" t="str">
            <v>決</v>
          </cell>
          <cell r="L621" t="str">
            <v>北見高栄中</v>
          </cell>
          <cell r="M621">
            <v>2</v>
          </cell>
          <cell r="N621" t="str">
            <v/>
          </cell>
        </row>
        <row r="622">
          <cell r="C622" t="str">
            <v>中学男子砲丸投(5.000kg)41</v>
          </cell>
          <cell r="D622" t="str">
            <v>中体連地区</v>
          </cell>
          <cell r="E622" t="str">
            <v>北見</v>
          </cell>
          <cell r="F622" t="str">
            <v>中学</v>
          </cell>
          <cell r="G622" t="str">
            <v>男子</v>
          </cell>
          <cell r="H622" t="str">
            <v>砲丸投(5.000kg)</v>
          </cell>
          <cell r="I622" t="str">
            <v>山下元稀</v>
          </cell>
          <cell r="J622">
            <v>5.16</v>
          </cell>
          <cell r="K622" t="str">
            <v>予</v>
          </cell>
          <cell r="L622" t="str">
            <v>北見南中</v>
          </cell>
          <cell r="M622">
            <v>2</v>
          </cell>
          <cell r="N622" t="str">
            <v/>
          </cell>
        </row>
        <row r="623">
          <cell r="C623" t="str">
            <v>中学男子砲丸投(5.000kg)42</v>
          </cell>
          <cell r="D623" t="str">
            <v>記録会第２戦</v>
          </cell>
          <cell r="E623" t="str">
            <v>北見</v>
          </cell>
          <cell r="F623" t="str">
            <v>中学</v>
          </cell>
          <cell r="G623" t="str">
            <v>男子</v>
          </cell>
          <cell r="H623" t="str">
            <v>砲丸投(5.000kg)</v>
          </cell>
          <cell r="I623" t="str">
            <v>中嶋友哉</v>
          </cell>
          <cell r="J623">
            <v>5.13</v>
          </cell>
          <cell r="K623" t="str">
            <v>決</v>
          </cell>
          <cell r="L623" t="str">
            <v>北見光西中</v>
          </cell>
          <cell r="M623">
            <v>1</v>
          </cell>
          <cell r="N623" t="str">
            <v/>
          </cell>
        </row>
        <row r="624">
          <cell r="C624" t="str">
            <v>中学男子砲丸投(5.000kg)43</v>
          </cell>
          <cell r="D624" t="str">
            <v>第４戦</v>
          </cell>
          <cell r="E624" t="str">
            <v>網走</v>
          </cell>
          <cell r="F624" t="str">
            <v>中学</v>
          </cell>
          <cell r="G624" t="str">
            <v>男子</v>
          </cell>
          <cell r="H624" t="str">
            <v>砲丸投(5.000kg)</v>
          </cell>
          <cell r="I624" t="str">
            <v>佐々木颯太</v>
          </cell>
          <cell r="J624">
            <v>5.0199999999999996</v>
          </cell>
          <cell r="K624" t="str">
            <v>決</v>
          </cell>
          <cell r="L624" t="str">
            <v>雄武中</v>
          </cell>
          <cell r="M624">
            <v>1</v>
          </cell>
          <cell r="N624" t="str">
            <v/>
          </cell>
        </row>
        <row r="625">
          <cell r="C625" t="str">
            <v>中学男子砲丸投(5.000kg)44</v>
          </cell>
          <cell r="D625" t="str">
            <v>中体連新人</v>
          </cell>
          <cell r="E625" t="str">
            <v>網走</v>
          </cell>
          <cell r="F625" t="str">
            <v>中学</v>
          </cell>
          <cell r="G625" t="str">
            <v>男子</v>
          </cell>
          <cell r="H625" t="str">
            <v>砲丸投(5.000kg)</v>
          </cell>
          <cell r="I625" t="str">
            <v>菊地孝太</v>
          </cell>
          <cell r="J625">
            <v>4.96</v>
          </cell>
          <cell r="K625" t="str">
            <v>決</v>
          </cell>
          <cell r="L625" t="str">
            <v>雄武中</v>
          </cell>
          <cell r="M625">
            <v>1</v>
          </cell>
          <cell r="N625" t="str">
            <v/>
          </cell>
        </row>
        <row r="626">
          <cell r="C626" t="str">
            <v>中学男子砲丸投(5.000kg)45</v>
          </cell>
          <cell r="D626" t="str">
            <v>オホーツク秋季</v>
          </cell>
          <cell r="E626" t="str">
            <v>網走</v>
          </cell>
          <cell r="F626" t="str">
            <v>中学</v>
          </cell>
          <cell r="G626" t="str">
            <v>男子</v>
          </cell>
          <cell r="H626" t="str">
            <v>砲丸投(5.000kg)</v>
          </cell>
          <cell r="I626" t="str">
            <v>斉藤平良</v>
          </cell>
          <cell r="J626">
            <v>4.76</v>
          </cell>
          <cell r="K626" t="str">
            <v>決</v>
          </cell>
          <cell r="L626" t="str">
            <v>湧別中</v>
          </cell>
          <cell r="M626">
            <v>1</v>
          </cell>
          <cell r="N626" t="str">
            <v/>
          </cell>
        </row>
        <row r="627">
          <cell r="C627" t="str">
            <v>中学男子砲丸投(5.000kg)46</v>
          </cell>
          <cell r="D627" t="str">
            <v>オホーツク秋季</v>
          </cell>
          <cell r="E627" t="str">
            <v>網走</v>
          </cell>
          <cell r="F627" t="str">
            <v>中学</v>
          </cell>
          <cell r="G627" t="str">
            <v>男子</v>
          </cell>
          <cell r="H627" t="str">
            <v>砲丸投(5.000kg)</v>
          </cell>
          <cell r="I627" t="str">
            <v>工藤健吾</v>
          </cell>
          <cell r="J627">
            <v>4.42</v>
          </cell>
          <cell r="K627" t="str">
            <v>決</v>
          </cell>
          <cell r="L627" t="str">
            <v>紋別中</v>
          </cell>
          <cell r="M627">
            <v>1</v>
          </cell>
          <cell r="N627" t="str">
            <v/>
          </cell>
        </row>
        <row r="628">
          <cell r="C628" t="str">
            <v>中学男子砲丸投(5.000kg)47</v>
          </cell>
          <cell r="D628" t="str">
            <v>オホーツク秋季</v>
          </cell>
          <cell r="E628" t="str">
            <v>網走</v>
          </cell>
          <cell r="F628" t="str">
            <v>中学</v>
          </cell>
          <cell r="G628" t="str">
            <v>男子</v>
          </cell>
          <cell r="H628" t="str">
            <v>砲丸投(5.000kg)</v>
          </cell>
          <cell r="I628" t="str">
            <v>三条大夢</v>
          </cell>
          <cell r="J628">
            <v>4.26</v>
          </cell>
          <cell r="K628" t="str">
            <v>決</v>
          </cell>
          <cell r="L628" t="str">
            <v>網走第四中</v>
          </cell>
          <cell r="M628">
            <v>1</v>
          </cell>
          <cell r="N628" t="str">
            <v/>
          </cell>
        </row>
        <row r="629">
          <cell r="C629" t="str">
            <v>中学男子砲丸投(5.000kg)48</v>
          </cell>
          <cell r="D629" t="str">
            <v>記録会第３戦</v>
          </cell>
          <cell r="E629" t="str">
            <v>網走</v>
          </cell>
          <cell r="F629" t="str">
            <v>中学</v>
          </cell>
          <cell r="G629" t="str">
            <v>男子</v>
          </cell>
          <cell r="H629" t="str">
            <v>砲丸投(5.000kg)</v>
          </cell>
          <cell r="I629" t="str">
            <v>藤田優太</v>
          </cell>
          <cell r="J629">
            <v>4.03</v>
          </cell>
          <cell r="K629" t="str">
            <v>決</v>
          </cell>
          <cell r="L629" t="str">
            <v>北見光西中</v>
          </cell>
          <cell r="M629">
            <v>1</v>
          </cell>
          <cell r="N629" t="str">
            <v/>
          </cell>
        </row>
        <row r="630">
          <cell r="C630" t="str">
            <v>中学男子砲丸投(5.000kg)49</v>
          </cell>
          <cell r="D630" t="str">
            <v>記録会第２戦</v>
          </cell>
          <cell r="E630" t="str">
            <v>北見</v>
          </cell>
          <cell r="F630" t="str">
            <v>中学</v>
          </cell>
          <cell r="G630" t="str">
            <v>男子</v>
          </cell>
          <cell r="H630" t="str">
            <v>砲丸投(5.000kg)</v>
          </cell>
          <cell r="I630" t="str">
            <v>牧柊斗</v>
          </cell>
          <cell r="J630">
            <v>2.2400000000000002</v>
          </cell>
          <cell r="K630" t="str">
            <v>決</v>
          </cell>
          <cell r="L630" t="str">
            <v>北見北光中</v>
          </cell>
          <cell r="M630">
            <v>1</v>
          </cell>
          <cell r="N630" t="str">
            <v/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102"/>
  <sheetViews>
    <sheetView view="pageBreakPreview" zoomScaleNormal="100" zoomScaleSheetLayoutView="100" workbookViewId="0">
      <selection activeCell="E17" sqref="E17"/>
    </sheetView>
  </sheetViews>
  <sheetFormatPr defaultRowHeight="13.5" x14ac:dyDescent="0.15"/>
  <cols>
    <col min="1" max="1" width="5.25" bestFit="1" customWidth="1"/>
    <col min="2" max="2" width="14.875" customWidth="1"/>
    <col min="3" max="3" width="7.125" bestFit="1" customWidth="1"/>
    <col min="4" max="4" width="16" customWidth="1"/>
    <col min="5" max="5" width="11.375" customWidth="1"/>
    <col min="6" max="6" width="4.875" customWidth="1"/>
    <col min="7" max="7" width="18.875" customWidth="1"/>
    <col min="8" max="9" width="6.25" customWidth="1"/>
    <col min="12" max="12" width="3.5" bestFit="1" customWidth="1"/>
    <col min="13" max="13" width="25.25" bestFit="1" customWidth="1"/>
  </cols>
  <sheetData>
    <row r="1" spans="1:13" ht="40.5" customHeight="1" thickBot="1" x14ac:dyDescent="0.3">
      <c r="A1" s="25" t="s">
        <v>361</v>
      </c>
      <c r="B1" s="25"/>
      <c r="C1" s="25"/>
      <c r="D1" s="25"/>
      <c r="E1" s="25"/>
      <c r="F1" s="25"/>
      <c r="G1" s="26" t="str">
        <f>VLOOKUP(K1,$L$3:$M$52,2,FALSE)</f>
        <v>高校男子走高跳</v>
      </c>
      <c r="H1" s="26"/>
      <c r="I1" s="26"/>
      <c r="K1" s="23">
        <v>3</v>
      </c>
    </row>
    <row r="2" spans="1:13" ht="21.75" customHeight="1" x14ac:dyDescent="0.15">
      <c r="A2" s="17" t="s">
        <v>362</v>
      </c>
      <c r="B2" s="18" t="s">
        <v>0</v>
      </c>
      <c r="C2" s="18" t="s">
        <v>1</v>
      </c>
      <c r="D2" s="18" t="s">
        <v>382</v>
      </c>
      <c r="E2" s="18" t="s">
        <v>6</v>
      </c>
      <c r="F2" s="18" t="s">
        <v>383</v>
      </c>
      <c r="G2" s="18" t="s">
        <v>9</v>
      </c>
      <c r="H2" s="18" t="s">
        <v>10</v>
      </c>
      <c r="I2" s="19" t="s">
        <v>366</v>
      </c>
    </row>
    <row r="3" spans="1:13" ht="15.75" customHeight="1" x14ac:dyDescent="0.15">
      <c r="A3" s="20">
        <v>1</v>
      </c>
      <c r="B3" s="21" t="str">
        <f>VLOOKUP($G$1&amp;$A3,'【2015(H27)】result_高さ(ｵﾎｰﾂｸ)'!$B$2:$M$111,2,FALSE)</f>
        <v>高体連北見支部</v>
      </c>
      <c r="C3" s="21" t="str">
        <f>VLOOKUP($G$1&amp;$A3,'【2015(H27)】result_高さ(ｵﾎｰﾂｸ)'!$B$2:$M$111,3,FALSE)</f>
        <v>北見</v>
      </c>
      <c r="D3" s="21" t="str">
        <f>VLOOKUP($G$1&amp;$A3,'【2015(H27)】result_高さ(ｵﾎｰﾂｸ)'!$B$2:$M$111,8,FALSE)</f>
        <v>馬場亮汰</v>
      </c>
      <c r="E3" s="21">
        <f>VLOOKUP($G$1&amp;$A3,'【2015(H27)】result_高さ(ｵﾎｰﾂｸ)'!$B$2:$M$111,9,FALSE)</f>
        <v>2.0099999999999998</v>
      </c>
      <c r="F3" s="21" t="str">
        <f>VLOOKUP($G$1&amp;$A3,'【2015(H27)】result_高さ(ｵﾎｰﾂｸ)'!$B$2:$M$111,10,FALSE)</f>
        <v>決</v>
      </c>
      <c r="G3" s="21" t="str">
        <f>VLOOKUP($G$1&amp;$A3,'【2015(H27)】result_高さ(ｵﾎｰﾂｸ)'!$B$2:$M$111,11,FALSE)</f>
        <v>北見緑陵高</v>
      </c>
      <c r="H3" s="21">
        <f>VLOOKUP($G$1&amp;$A3,'【2015(H27)】result_高さ(ｵﾎｰﾂｸ)'!$B$2:$M$111,12,FALSE)</f>
        <v>3</v>
      </c>
      <c r="I3" s="21"/>
      <c r="J3">
        <f t="shared" ref="J3:J66" si="0">COUNTIF($D$3:$D$102,D3)</f>
        <v>1</v>
      </c>
      <c r="L3" s="24">
        <v>1</v>
      </c>
      <c r="M3" s="24" t="s">
        <v>52</v>
      </c>
    </row>
    <row r="4" spans="1:13" ht="15.75" customHeight="1" x14ac:dyDescent="0.15">
      <c r="A4" s="20">
        <v>2</v>
      </c>
      <c r="B4" s="21" t="str">
        <f>VLOOKUP($G$1&amp;$A4,'【2015(H27)】result_高さ(ｵﾎｰﾂｸ)'!$B$2:$M$111,2,FALSE)</f>
        <v>記録会第３戦</v>
      </c>
      <c r="C4" s="21" t="str">
        <f>VLOOKUP($G$1&amp;$A4,'【2015(H27)】result_高さ(ｵﾎｰﾂｸ)'!$B$2:$M$111,3,FALSE)</f>
        <v>網走</v>
      </c>
      <c r="D4" s="21" t="str">
        <f>VLOOKUP($G$1&amp;$A4,'【2015(H27)】result_高さ(ｵﾎｰﾂｸ)'!$B$2:$M$111,8,FALSE)</f>
        <v>山下海都</v>
      </c>
      <c r="E4" s="21">
        <f>VLOOKUP($G$1&amp;$A4,'【2015(H27)】result_高さ(ｵﾎｰﾂｸ)'!$B$2:$M$111,9,FALSE)</f>
        <v>1.8</v>
      </c>
      <c r="F4" s="21" t="str">
        <f>VLOOKUP($G$1&amp;$A4,'【2015(H27)】result_高さ(ｵﾎｰﾂｸ)'!$B$2:$M$111,10,FALSE)</f>
        <v>決</v>
      </c>
      <c r="G4" s="21" t="str">
        <f>VLOOKUP($G$1&amp;$A4,'【2015(H27)】result_高さ(ｵﾎｰﾂｸ)'!$B$2:$M$111,11,FALSE)</f>
        <v>湧別高</v>
      </c>
      <c r="H4" s="21">
        <f>VLOOKUP($G$1&amp;$A4,'【2015(H27)】result_高さ(ｵﾎｰﾂｸ)'!$B$2:$M$111,12,FALSE)</f>
        <v>2</v>
      </c>
      <c r="I4" s="21" t="e">
        <f>VLOOKUP($G$1&amp;$A4,'[1]result_長さ・投てき (ｵﾎｰﾂｸ)'!$C$2:$N$630,12,FALSE)</f>
        <v>#N/A</v>
      </c>
      <c r="J4">
        <f t="shared" si="0"/>
        <v>1</v>
      </c>
      <c r="L4" s="24">
        <v>2</v>
      </c>
      <c r="M4" s="24" t="s">
        <v>53</v>
      </c>
    </row>
    <row r="5" spans="1:13" ht="15.75" customHeight="1" x14ac:dyDescent="0.15">
      <c r="A5" s="20">
        <v>3</v>
      </c>
      <c r="B5" s="21" t="str">
        <f>VLOOKUP($G$1&amp;$A5,'【2015(H27)】result_高さ(ｵﾎｰﾂｸ)'!$B$2:$M$111,2,FALSE)</f>
        <v>記録会第３戦</v>
      </c>
      <c r="C5" s="21" t="str">
        <f>VLOOKUP($G$1&amp;$A5,'【2015(H27)】result_高さ(ｵﾎｰﾂｸ)'!$B$2:$M$111,3,FALSE)</f>
        <v>網走</v>
      </c>
      <c r="D5" s="21" t="str">
        <f>VLOOKUP($G$1&amp;$A5,'【2015(H27)】result_高さ(ｵﾎｰﾂｸ)'!$B$2:$M$111,8,FALSE)</f>
        <v>白田莉都</v>
      </c>
      <c r="E5" s="21">
        <f>VLOOKUP($G$1&amp;$A5,'【2015(H27)】result_高さ(ｵﾎｰﾂｸ)'!$B$2:$M$111,9,FALSE)</f>
        <v>1.7</v>
      </c>
      <c r="F5" s="21" t="str">
        <f>VLOOKUP($G$1&amp;$A5,'【2015(H27)】result_高さ(ｵﾎｰﾂｸ)'!$B$2:$M$111,10,FALSE)</f>
        <v>決</v>
      </c>
      <c r="G5" s="21" t="str">
        <f>VLOOKUP($G$1&amp;$A5,'【2015(H27)】result_高さ(ｵﾎｰﾂｸ)'!$B$2:$M$111,11,FALSE)</f>
        <v>遠軽高</v>
      </c>
      <c r="H5" s="21">
        <f>VLOOKUP($G$1&amp;$A5,'【2015(H27)】result_高さ(ｵﾎｰﾂｸ)'!$B$2:$M$111,12,FALSE)</f>
        <v>1</v>
      </c>
      <c r="I5" s="21" t="e">
        <f>VLOOKUP($G$1&amp;$A5,'[1]result_長さ・投てき (ｵﾎｰﾂｸ)'!$C$2:$N$630,12,FALSE)</f>
        <v>#N/A</v>
      </c>
      <c r="J5">
        <f t="shared" si="0"/>
        <v>1</v>
      </c>
      <c r="L5" s="24">
        <v>3</v>
      </c>
      <c r="M5" s="24" t="s">
        <v>49</v>
      </c>
    </row>
    <row r="6" spans="1:13" ht="15.75" customHeight="1" x14ac:dyDescent="0.15">
      <c r="A6" s="20">
        <v>4</v>
      </c>
      <c r="B6" s="21" t="str">
        <f>VLOOKUP($G$1&amp;$A6,'【2015(H27)】result_高さ(ｵﾎｰﾂｸ)'!$B$2:$M$111,2,FALSE)</f>
        <v>高体連北見支部</v>
      </c>
      <c r="C6" s="21" t="str">
        <f>VLOOKUP($G$1&amp;$A6,'【2015(H27)】result_高さ(ｵﾎｰﾂｸ)'!$B$2:$M$111,3,FALSE)</f>
        <v>北見</v>
      </c>
      <c r="D6" s="21" t="str">
        <f>VLOOKUP($G$1&amp;$A6,'【2015(H27)】result_高さ(ｵﾎｰﾂｸ)'!$B$2:$M$111,8,FALSE)</f>
        <v>山﨑光我</v>
      </c>
      <c r="E6" s="21">
        <f>VLOOKUP($G$1&amp;$A6,'【2015(H27)】result_高さ(ｵﾎｰﾂｸ)'!$B$2:$M$111,9,FALSE)</f>
        <v>1.68</v>
      </c>
      <c r="F6" s="21" t="str">
        <f>VLOOKUP($G$1&amp;$A6,'【2015(H27)】result_高さ(ｵﾎｰﾂｸ)'!$B$2:$M$111,10,FALSE)</f>
        <v>決</v>
      </c>
      <c r="G6" s="21" t="str">
        <f>VLOOKUP($G$1&amp;$A6,'【2015(H27)】result_高さ(ｵﾎｰﾂｸ)'!$B$2:$M$111,11,FALSE)</f>
        <v>網走南ヶ丘高</v>
      </c>
      <c r="H6" s="21">
        <f>VLOOKUP($G$1&amp;$A6,'【2015(H27)】result_高さ(ｵﾎｰﾂｸ)'!$B$2:$M$111,12,FALSE)</f>
        <v>3</v>
      </c>
      <c r="I6" s="21" t="e">
        <f>VLOOKUP($G$1&amp;$A6,'[1]result_長さ・投てき (ｵﾎｰﾂｸ)'!$C$2:$N$630,12,FALSE)</f>
        <v>#N/A</v>
      </c>
      <c r="J6">
        <f t="shared" si="0"/>
        <v>1</v>
      </c>
      <c r="L6" s="24">
        <v>4</v>
      </c>
      <c r="M6" s="24" t="s">
        <v>50</v>
      </c>
    </row>
    <row r="7" spans="1:13" ht="15.75" customHeight="1" x14ac:dyDescent="0.15">
      <c r="A7" s="20">
        <v>5</v>
      </c>
      <c r="B7" s="21" t="str">
        <f>VLOOKUP($G$1&amp;$A7,'【2015(H27)】result_高さ(ｵﾎｰﾂｸ)'!$B$2:$M$111,2,FALSE)</f>
        <v>高体連新人</v>
      </c>
      <c r="C7" s="21" t="str">
        <f>VLOOKUP($G$1&amp;$A7,'【2015(H27)】result_高さ(ｵﾎｰﾂｸ)'!$B$2:$M$111,3,FALSE)</f>
        <v>網走</v>
      </c>
      <c r="D7" s="21" t="str">
        <f>VLOOKUP($G$1&amp;$A7,'【2015(H27)】result_高さ(ｵﾎｰﾂｸ)'!$B$2:$M$111,8,FALSE)</f>
        <v>菅野大聖</v>
      </c>
      <c r="E7" s="21">
        <f>VLOOKUP($G$1&amp;$A7,'【2015(H27)】result_高さ(ｵﾎｰﾂｸ)'!$B$2:$M$111,9,FALSE)</f>
        <v>1.68</v>
      </c>
      <c r="F7" s="21" t="str">
        <f>VLOOKUP($G$1&amp;$A7,'【2015(H27)】result_高さ(ｵﾎｰﾂｸ)'!$B$2:$M$111,10,FALSE)</f>
        <v>決</v>
      </c>
      <c r="G7" s="21" t="str">
        <f>VLOOKUP($G$1&amp;$A7,'【2015(H27)】result_高さ(ｵﾎｰﾂｸ)'!$B$2:$M$111,11,FALSE)</f>
        <v>網走桂陽高</v>
      </c>
      <c r="H7" s="21">
        <f>VLOOKUP($G$1&amp;$A7,'【2015(H27)】result_高さ(ｵﾎｰﾂｸ)'!$B$2:$M$111,12,FALSE)</f>
        <v>2</v>
      </c>
      <c r="I7" s="21" t="e">
        <f>VLOOKUP($G$1&amp;$A7,'[1]result_長さ・投てき (ｵﾎｰﾂｸ)'!$C$2:$N$630,12,FALSE)</f>
        <v>#N/A</v>
      </c>
      <c r="J7">
        <f t="shared" si="0"/>
        <v>1</v>
      </c>
      <c r="L7" s="24">
        <v>5</v>
      </c>
      <c r="M7" s="24" t="s">
        <v>56</v>
      </c>
    </row>
    <row r="8" spans="1:13" ht="15.75" customHeight="1" x14ac:dyDescent="0.15">
      <c r="A8" s="20">
        <v>6</v>
      </c>
      <c r="B8" s="21" t="str">
        <f>VLOOKUP($G$1&amp;$A8,'【2015(H27)】result_高さ(ｵﾎｰﾂｸ)'!$B$2:$M$111,2,FALSE)</f>
        <v>記録会第１戦</v>
      </c>
      <c r="C8" s="21" t="str">
        <f>VLOOKUP($G$1&amp;$A8,'【2015(H27)】result_高さ(ｵﾎｰﾂｸ)'!$B$2:$M$111,3,FALSE)</f>
        <v>北見</v>
      </c>
      <c r="D8" s="21" t="str">
        <f>VLOOKUP($G$1&amp;$A8,'【2015(H27)】result_高さ(ｵﾎｰﾂｸ)'!$B$2:$M$111,8,FALSE)</f>
        <v>山下海人</v>
      </c>
      <c r="E8" s="21">
        <f>VLOOKUP($G$1&amp;$A8,'【2015(H27)】result_高さ(ｵﾎｰﾂｸ)'!$B$2:$M$111,9,FALSE)</f>
        <v>1.66</v>
      </c>
      <c r="F8" s="21" t="str">
        <f>VLOOKUP($G$1&amp;$A8,'【2015(H27)】result_高さ(ｵﾎｰﾂｸ)'!$B$2:$M$111,10,FALSE)</f>
        <v>決</v>
      </c>
      <c r="G8" s="21" t="str">
        <f>VLOOKUP($G$1&amp;$A8,'【2015(H27)】result_高さ(ｵﾎｰﾂｸ)'!$B$2:$M$111,11,FALSE)</f>
        <v>湧別高</v>
      </c>
      <c r="H8" s="21">
        <f>VLOOKUP($G$1&amp;$A8,'【2015(H27)】result_高さ(ｵﾎｰﾂｸ)'!$B$2:$M$111,12,FALSE)</f>
        <v>2</v>
      </c>
      <c r="I8" s="21" t="e">
        <f>VLOOKUP($G$1&amp;$A8,'[1]result_長さ・投てき (ｵﾎｰﾂｸ)'!$C$2:$N$630,12,FALSE)</f>
        <v>#N/A</v>
      </c>
      <c r="J8">
        <f t="shared" si="0"/>
        <v>1</v>
      </c>
      <c r="L8" s="24">
        <v>6</v>
      </c>
      <c r="M8" s="24" t="s">
        <v>54</v>
      </c>
    </row>
    <row r="9" spans="1:13" ht="15.75" customHeight="1" x14ac:dyDescent="0.15">
      <c r="A9" s="20">
        <v>7</v>
      </c>
      <c r="B9" s="21" t="str">
        <f>VLOOKUP($G$1&amp;$A9,'【2015(H27)】result_高さ(ｵﾎｰﾂｸ)'!$B$2:$M$111,2,FALSE)</f>
        <v>記録会第３戦</v>
      </c>
      <c r="C9" s="21" t="str">
        <f>VLOOKUP($G$1&amp;$A9,'【2015(H27)】result_高さ(ｵﾎｰﾂｸ)'!$B$2:$M$111,3,FALSE)</f>
        <v>網走</v>
      </c>
      <c r="D9" s="21" t="str">
        <f>VLOOKUP($G$1&amp;$A9,'【2015(H27)】result_高さ(ｵﾎｰﾂｸ)'!$B$2:$M$111,8,FALSE)</f>
        <v>中村翔太</v>
      </c>
      <c r="E9" s="21">
        <f>VLOOKUP($G$1&amp;$A9,'【2015(H27)】result_高さ(ｵﾎｰﾂｸ)'!$B$2:$M$111,9,FALSE)</f>
        <v>1.65</v>
      </c>
      <c r="F9" s="21" t="str">
        <f>VLOOKUP($G$1&amp;$A9,'【2015(H27)】result_高さ(ｵﾎｰﾂｸ)'!$B$2:$M$111,10,FALSE)</f>
        <v>決</v>
      </c>
      <c r="G9" s="21" t="str">
        <f>VLOOKUP($G$1&amp;$A9,'【2015(H27)】result_高さ(ｵﾎｰﾂｸ)'!$B$2:$M$111,11,FALSE)</f>
        <v>北見商業高</v>
      </c>
      <c r="H9" s="21">
        <f>VLOOKUP($G$1&amp;$A9,'【2015(H27)】result_高さ(ｵﾎｰﾂｸ)'!$B$2:$M$111,12,FALSE)</f>
        <v>1</v>
      </c>
      <c r="I9" s="21" t="e">
        <f>VLOOKUP($G$1&amp;$A9,'[1]result_長さ・投てき (ｵﾎｰﾂｸ)'!$C$2:$N$630,12,FALSE)</f>
        <v>#N/A</v>
      </c>
      <c r="J9">
        <f t="shared" si="0"/>
        <v>1</v>
      </c>
      <c r="L9" s="24">
        <v>7</v>
      </c>
      <c r="M9" s="24" t="s">
        <v>55</v>
      </c>
    </row>
    <row r="10" spans="1:13" ht="15.75" customHeight="1" x14ac:dyDescent="0.15">
      <c r="A10" s="20">
        <v>8</v>
      </c>
      <c r="B10" s="21" t="str">
        <f>VLOOKUP($G$1&amp;$A10,'【2015(H27)】result_高さ(ｵﾎｰﾂｸ)'!$B$2:$M$111,2,FALSE)</f>
        <v>記録会第３戦</v>
      </c>
      <c r="C10" s="21" t="str">
        <f>VLOOKUP($G$1&amp;$A10,'【2015(H27)】result_高さ(ｵﾎｰﾂｸ)'!$B$2:$M$111,3,FALSE)</f>
        <v>網走</v>
      </c>
      <c r="D10" s="21" t="str">
        <f>VLOOKUP($G$1&amp;$A10,'【2015(H27)】result_高さ(ｵﾎｰﾂｸ)'!$B$2:$M$111,8,FALSE)</f>
        <v>濱名真司</v>
      </c>
      <c r="E10" s="21">
        <f>VLOOKUP($G$1&amp;$A10,'【2015(H27)】result_高さ(ｵﾎｰﾂｸ)'!$B$2:$M$111,9,FALSE)</f>
        <v>1.65</v>
      </c>
      <c r="F10" s="21" t="str">
        <f>VLOOKUP($G$1&amp;$A10,'【2015(H27)】result_高さ(ｵﾎｰﾂｸ)'!$B$2:$M$111,10,FALSE)</f>
        <v>決</v>
      </c>
      <c r="G10" s="21" t="str">
        <f>VLOOKUP($G$1&amp;$A10,'【2015(H27)】result_高さ(ｵﾎｰﾂｸ)'!$B$2:$M$111,11,FALSE)</f>
        <v>網走桂陽高</v>
      </c>
      <c r="H10" s="21">
        <f>VLOOKUP($G$1&amp;$A10,'【2015(H27)】result_高さ(ｵﾎｰﾂｸ)'!$B$2:$M$111,12,FALSE)</f>
        <v>2</v>
      </c>
      <c r="I10" s="21" t="e">
        <f>VLOOKUP($G$1&amp;$A10,'[1]result_長さ・投てき (ｵﾎｰﾂｸ)'!$C$2:$N$630,12,FALSE)</f>
        <v>#N/A</v>
      </c>
      <c r="J10">
        <f t="shared" si="0"/>
        <v>1</v>
      </c>
      <c r="L10" s="24">
        <v>8</v>
      </c>
      <c r="M10" s="24"/>
    </row>
    <row r="11" spans="1:13" ht="15.75" customHeight="1" x14ac:dyDescent="0.15">
      <c r="A11" s="20">
        <v>9</v>
      </c>
      <c r="B11" s="21" t="str">
        <f>VLOOKUP($G$1&amp;$A11,'【2015(H27)】result_高さ(ｵﾎｰﾂｸ)'!$B$2:$M$111,2,FALSE)</f>
        <v>記録会第１戦</v>
      </c>
      <c r="C11" s="21" t="str">
        <f>VLOOKUP($G$1&amp;$A11,'【2015(H27)】result_高さ(ｵﾎｰﾂｸ)'!$B$2:$M$111,3,FALSE)</f>
        <v>北見</v>
      </c>
      <c r="D11" s="21" t="str">
        <f>VLOOKUP($G$1&amp;$A11,'【2015(H27)】result_高さ(ｵﾎｰﾂｸ)'!$B$2:$M$111,8,FALSE)</f>
        <v>岳上拓実</v>
      </c>
      <c r="E11" s="21">
        <f>VLOOKUP($G$1&amp;$A11,'【2015(H27)】result_高さ(ｵﾎｰﾂｸ)'!$B$2:$M$111,9,FALSE)</f>
        <v>1.63</v>
      </c>
      <c r="F11" s="21" t="str">
        <f>VLOOKUP($G$1&amp;$A11,'【2015(H27)】result_高さ(ｵﾎｰﾂｸ)'!$B$2:$M$111,10,FALSE)</f>
        <v>決</v>
      </c>
      <c r="G11" s="21" t="str">
        <f>VLOOKUP($G$1&amp;$A11,'【2015(H27)】result_高さ(ｵﾎｰﾂｸ)'!$B$2:$M$111,11,FALSE)</f>
        <v>湧別高</v>
      </c>
      <c r="H11" s="21">
        <f>VLOOKUP($G$1&amp;$A11,'【2015(H27)】result_高さ(ｵﾎｰﾂｸ)'!$B$2:$M$111,12,FALSE)</f>
        <v>3</v>
      </c>
      <c r="I11" s="21" t="e">
        <f>VLOOKUP($G$1&amp;$A11,'[1]result_長さ・投てき (ｵﾎｰﾂｸ)'!$C$2:$N$630,12,FALSE)</f>
        <v>#N/A</v>
      </c>
      <c r="J11">
        <f t="shared" si="0"/>
        <v>1</v>
      </c>
      <c r="L11" s="24">
        <v>9</v>
      </c>
      <c r="M11" s="24"/>
    </row>
    <row r="12" spans="1:13" ht="15.75" customHeight="1" x14ac:dyDescent="0.15">
      <c r="A12" s="20">
        <v>10</v>
      </c>
      <c r="B12" s="21" t="str">
        <f>VLOOKUP($G$1&amp;$A12,'【2015(H27)】result_高さ(ｵﾎｰﾂｸ)'!$B$2:$M$111,2,FALSE)</f>
        <v>高体連北見支部</v>
      </c>
      <c r="C12" s="21" t="str">
        <f>VLOOKUP($G$1&amp;$A12,'【2015(H27)】result_高さ(ｵﾎｰﾂｸ)'!$B$2:$M$111,3,FALSE)</f>
        <v>北見</v>
      </c>
      <c r="D12" s="21" t="str">
        <f>VLOOKUP($G$1&amp;$A12,'【2015(H27)】result_高さ(ｵﾎｰﾂｸ)'!$B$2:$M$111,8,FALSE)</f>
        <v>菊地勇貴</v>
      </c>
      <c r="E12" s="21">
        <f>VLOOKUP($G$1&amp;$A12,'【2015(H27)】result_高さ(ｵﾎｰﾂｸ)'!$B$2:$M$111,9,FALSE)</f>
        <v>1.6</v>
      </c>
      <c r="F12" s="21" t="str">
        <f>VLOOKUP($G$1&amp;$A12,'【2015(H27)】result_高さ(ｵﾎｰﾂｸ)'!$B$2:$M$111,10,FALSE)</f>
        <v>決</v>
      </c>
      <c r="G12" s="21" t="str">
        <f>VLOOKUP($G$1&amp;$A12,'【2015(H27)】result_高さ(ｵﾎｰﾂｸ)'!$B$2:$M$111,11,FALSE)</f>
        <v>北見柏陽高</v>
      </c>
      <c r="H12" s="21">
        <f>VLOOKUP($G$1&amp;$A12,'【2015(H27)】result_高さ(ｵﾎｰﾂｸ)'!$B$2:$M$111,12,FALSE)</f>
        <v>2</v>
      </c>
      <c r="I12" s="21" t="e">
        <f>VLOOKUP($G$1&amp;$A12,'[1]result_長さ・投てき (ｵﾎｰﾂｸ)'!$C$2:$N$630,12,FALSE)</f>
        <v>#N/A</v>
      </c>
      <c r="J12">
        <f t="shared" si="0"/>
        <v>1</v>
      </c>
      <c r="L12" s="24">
        <v>10</v>
      </c>
      <c r="M12" s="24"/>
    </row>
    <row r="13" spans="1:13" ht="15.75" customHeight="1" x14ac:dyDescent="0.15">
      <c r="A13" s="20">
        <v>11</v>
      </c>
      <c r="B13" s="21" t="str">
        <f>VLOOKUP($G$1&amp;$A13,'【2015(H27)】result_高さ(ｵﾎｰﾂｸ)'!$B$2:$M$111,2,FALSE)</f>
        <v>高体連新人</v>
      </c>
      <c r="C13" s="21" t="str">
        <f>VLOOKUP($G$1&amp;$A13,'【2015(H27)】result_高さ(ｵﾎｰﾂｸ)'!$B$2:$M$111,3,FALSE)</f>
        <v>網走</v>
      </c>
      <c r="D13" s="21" t="str">
        <f>VLOOKUP($G$1&amp;$A13,'【2015(H27)】result_高さ(ｵﾎｰﾂｸ)'!$B$2:$M$111,8,FALSE)</f>
        <v>落合瞬也</v>
      </c>
      <c r="E13" s="21">
        <f>VLOOKUP($G$1&amp;$A13,'【2015(H27)】result_高さ(ｵﾎｰﾂｸ)'!$B$2:$M$111,9,FALSE)</f>
        <v>1.6</v>
      </c>
      <c r="F13" s="21" t="str">
        <f>VLOOKUP($G$1&amp;$A13,'【2015(H27)】result_高さ(ｵﾎｰﾂｸ)'!$B$2:$M$111,10,FALSE)</f>
        <v>決</v>
      </c>
      <c r="G13" s="21" t="str">
        <f>VLOOKUP($G$1&amp;$A13,'【2015(H27)】result_高さ(ｵﾎｰﾂｸ)'!$B$2:$M$111,11,FALSE)</f>
        <v>遠軽高</v>
      </c>
      <c r="H13" s="21">
        <f>VLOOKUP($G$1&amp;$A13,'【2015(H27)】result_高さ(ｵﾎｰﾂｸ)'!$B$2:$M$111,12,FALSE)</f>
        <v>1</v>
      </c>
      <c r="I13" s="21" t="e">
        <f>VLOOKUP($G$1&amp;$A13,'[1]result_長さ・投てき (ｵﾎｰﾂｸ)'!$C$2:$N$630,12,FALSE)</f>
        <v>#N/A</v>
      </c>
      <c r="J13">
        <f t="shared" si="0"/>
        <v>1</v>
      </c>
      <c r="L13" s="24">
        <v>11</v>
      </c>
      <c r="M13" s="24"/>
    </row>
    <row r="14" spans="1:13" ht="15.75" customHeight="1" x14ac:dyDescent="0.15">
      <c r="A14" s="20">
        <v>12</v>
      </c>
      <c r="B14" s="21" t="str">
        <f>VLOOKUP($G$1&amp;$A14,'【2015(H27)】result_高さ(ｵﾎｰﾂｸ)'!$B$2:$M$111,2,FALSE)</f>
        <v>記録会第１戦</v>
      </c>
      <c r="C14" s="21" t="str">
        <f>VLOOKUP($G$1&amp;$A14,'【2015(H27)】result_高さ(ｵﾎｰﾂｸ)'!$B$2:$M$111,3,FALSE)</f>
        <v>北見</v>
      </c>
      <c r="D14" s="21" t="str">
        <f>VLOOKUP($G$1&amp;$A14,'【2015(H27)】result_高さ(ｵﾎｰﾂｸ)'!$B$2:$M$111,8,FALSE)</f>
        <v>佐藤隼人</v>
      </c>
      <c r="E14" s="21">
        <f>VLOOKUP($G$1&amp;$A14,'【2015(H27)】result_高さ(ｵﾎｰﾂｸ)'!$B$2:$M$111,9,FALSE)</f>
        <v>1.5</v>
      </c>
      <c r="F14" s="21" t="str">
        <f>VLOOKUP($G$1&amp;$A14,'【2015(H27)】result_高さ(ｵﾎｰﾂｸ)'!$B$2:$M$111,10,FALSE)</f>
        <v>決</v>
      </c>
      <c r="G14" s="21" t="str">
        <f>VLOOKUP($G$1&amp;$A14,'【2015(H27)】result_高さ(ｵﾎｰﾂｸ)'!$B$2:$M$111,11,FALSE)</f>
        <v>北見工業高</v>
      </c>
      <c r="H14" s="21">
        <f>VLOOKUP($G$1&amp;$A14,'【2015(H27)】result_高さ(ｵﾎｰﾂｸ)'!$B$2:$M$111,12,FALSE)</f>
        <v>3</v>
      </c>
      <c r="I14" s="21" t="e">
        <f>VLOOKUP($G$1&amp;$A14,'[1]result_長さ・投てき (ｵﾎｰﾂｸ)'!$C$2:$N$630,12,FALSE)</f>
        <v>#N/A</v>
      </c>
      <c r="J14">
        <f t="shared" si="0"/>
        <v>1</v>
      </c>
      <c r="L14" s="24">
        <v>12</v>
      </c>
      <c r="M14" s="24"/>
    </row>
    <row r="15" spans="1:13" ht="15.75" customHeight="1" x14ac:dyDescent="0.15">
      <c r="A15" s="20">
        <v>13</v>
      </c>
      <c r="B15" s="21" t="str">
        <f>VLOOKUP($G$1&amp;$A15,'【2015(H27)】result_高さ(ｵﾎｰﾂｸ)'!$B$2:$M$111,2,FALSE)</f>
        <v>高体連北見支部</v>
      </c>
      <c r="C15" s="21" t="str">
        <f>VLOOKUP($G$1&amp;$A15,'【2015(H27)】result_高さ(ｵﾎｰﾂｸ)'!$B$2:$M$111,3,FALSE)</f>
        <v>北見</v>
      </c>
      <c r="D15" s="21" t="str">
        <f>VLOOKUP($G$1&amp;$A15,'【2015(H27)】result_高さ(ｵﾎｰﾂｸ)'!$B$2:$M$111,8,FALSE)</f>
        <v>西村凌駆</v>
      </c>
      <c r="E15" s="21">
        <f>VLOOKUP($G$1&amp;$A15,'【2015(H27)】result_高さ(ｵﾎｰﾂｸ)'!$B$2:$M$111,9,FALSE)</f>
        <v>1.5</v>
      </c>
      <c r="F15" s="21" t="str">
        <f>VLOOKUP($G$1&amp;$A15,'【2015(H27)】result_高さ(ｵﾎｰﾂｸ)'!$B$2:$M$111,10,FALSE)</f>
        <v>決</v>
      </c>
      <c r="G15" s="21" t="str">
        <f>VLOOKUP($G$1&amp;$A15,'【2015(H27)】result_高さ(ｵﾎｰﾂｸ)'!$B$2:$M$111,11,FALSE)</f>
        <v>北見柏陽高</v>
      </c>
      <c r="H15" s="21">
        <f>VLOOKUP($G$1&amp;$A15,'【2015(H27)】result_高さ(ｵﾎｰﾂｸ)'!$B$2:$M$111,12,FALSE)</f>
        <v>1</v>
      </c>
      <c r="I15" s="21" t="e">
        <f>VLOOKUP($G$1&amp;$A15,'[1]result_長さ・投てき (ｵﾎｰﾂｸ)'!$C$2:$N$630,12,FALSE)</f>
        <v>#N/A</v>
      </c>
      <c r="J15">
        <f t="shared" si="0"/>
        <v>1</v>
      </c>
      <c r="L15" s="24">
        <v>13</v>
      </c>
      <c r="M15" s="24"/>
    </row>
    <row r="16" spans="1:13" ht="15.75" customHeight="1" x14ac:dyDescent="0.15">
      <c r="A16" s="20">
        <v>14</v>
      </c>
      <c r="B16" s="21" t="str">
        <f>VLOOKUP($G$1&amp;$A16,'【2015(H27)】result_高さ(ｵﾎｰﾂｸ)'!$B$2:$M$111,2,FALSE)</f>
        <v>高体連北見支部</v>
      </c>
      <c r="C16" s="21" t="str">
        <f>VLOOKUP($G$1&amp;$A16,'【2015(H27)】result_高さ(ｵﾎｰﾂｸ)'!$B$2:$M$111,3,FALSE)</f>
        <v>北見</v>
      </c>
      <c r="D16" s="21" t="str">
        <f>VLOOKUP($G$1&amp;$A16,'【2015(H27)】result_高さ(ｵﾎｰﾂｸ)'!$B$2:$M$111,8,FALSE)</f>
        <v>髙橋優哉</v>
      </c>
      <c r="E16" s="21">
        <f>VLOOKUP($G$1&amp;$A16,'【2015(H27)】result_高さ(ｵﾎｰﾂｸ)'!$B$2:$M$111,9,FALSE)</f>
        <v>1.5</v>
      </c>
      <c r="F16" s="21" t="str">
        <f>VLOOKUP($G$1&amp;$A16,'【2015(H27)】result_高さ(ｵﾎｰﾂｸ)'!$B$2:$M$111,10,FALSE)</f>
        <v>決</v>
      </c>
      <c r="G16" s="21" t="str">
        <f>VLOOKUP($G$1&amp;$A16,'【2015(H27)】result_高さ(ｵﾎｰﾂｸ)'!$B$2:$M$111,11,FALSE)</f>
        <v>北見商業高</v>
      </c>
      <c r="H16" s="21">
        <f>VLOOKUP($G$1&amp;$A16,'【2015(H27)】result_高さ(ｵﾎｰﾂｸ)'!$B$2:$M$111,12,FALSE)</f>
        <v>2</v>
      </c>
      <c r="I16" s="21" t="e">
        <f>VLOOKUP($G$1&amp;$A16,'[1]result_長さ・投てき (ｵﾎｰﾂｸ)'!$C$2:$N$630,12,FALSE)</f>
        <v>#N/A</v>
      </c>
      <c r="J16">
        <f t="shared" si="0"/>
        <v>1</v>
      </c>
      <c r="L16" s="24">
        <v>14</v>
      </c>
      <c r="M16" s="24"/>
    </row>
    <row r="17" spans="1:13" ht="15.75" customHeight="1" x14ac:dyDescent="0.15">
      <c r="A17" s="20">
        <v>15</v>
      </c>
      <c r="B17" s="21" t="str">
        <f>VLOOKUP($G$1&amp;$A17,'【2015(H27)】result_高さ(ｵﾎｰﾂｸ)'!$B$2:$M$111,2,FALSE)</f>
        <v>高体連新人</v>
      </c>
      <c r="C17" s="21" t="str">
        <f>VLOOKUP($G$1&amp;$A17,'【2015(H27)】result_高さ(ｵﾎｰﾂｸ)'!$B$2:$M$111,3,FALSE)</f>
        <v>網走</v>
      </c>
      <c r="D17" s="21" t="str">
        <f>VLOOKUP($G$1&amp;$A17,'【2015(H27)】result_高さ(ｵﾎｰﾂｸ)'!$B$2:$M$111,8,FALSE)</f>
        <v>新村一虎</v>
      </c>
      <c r="E17" s="21">
        <f>VLOOKUP($G$1&amp;$A17,'【2015(H27)】result_高さ(ｵﾎｰﾂｸ)'!$B$2:$M$111,9,FALSE)</f>
        <v>1.45</v>
      </c>
      <c r="F17" s="21" t="str">
        <f>VLOOKUP($G$1&amp;$A17,'【2015(H27)】result_高さ(ｵﾎｰﾂｸ)'!$B$2:$M$111,10,FALSE)</f>
        <v>決</v>
      </c>
      <c r="G17" s="21" t="str">
        <f>VLOOKUP($G$1&amp;$A17,'【2015(H27)】result_高さ(ｵﾎｰﾂｸ)'!$B$2:$M$111,11,FALSE)</f>
        <v>網走南ヶ丘高</v>
      </c>
      <c r="H17" s="21">
        <f>VLOOKUP($G$1&amp;$A17,'【2015(H27)】result_高さ(ｵﾎｰﾂｸ)'!$B$2:$M$111,12,FALSE)</f>
        <v>2</v>
      </c>
      <c r="I17" s="21" t="e">
        <f>VLOOKUP($G$1&amp;$A17,'[1]result_長さ・投てき (ｵﾎｰﾂｸ)'!$C$2:$N$630,12,FALSE)</f>
        <v>#N/A</v>
      </c>
      <c r="J17">
        <f t="shared" si="0"/>
        <v>1</v>
      </c>
      <c r="L17" s="24">
        <v>15</v>
      </c>
      <c r="M17" s="24"/>
    </row>
    <row r="18" spans="1:13" ht="15.75" customHeight="1" x14ac:dyDescent="0.15">
      <c r="A18" s="20">
        <v>16</v>
      </c>
      <c r="B18" s="21" t="str">
        <f>VLOOKUP($G$1&amp;$A18,'【2015(H27)】result_高さ(ｵﾎｰﾂｸ)'!$B$2:$M$111,2,FALSE)</f>
        <v>高体連北見支部</v>
      </c>
      <c r="C18" s="21" t="str">
        <f>VLOOKUP($G$1&amp;$A18,'【2015(H27)】result_高さ(ｵﾎｰﾂｸ)'!$B$2:$M$111,3,FALSE)</f>
        <v>北見</v>
      </c>
      <c r="D18" s="21" t="str">
        <f>VLOOKUP($G$1&amp;$A18,'【2015(H27)】result_高さ(ｵﾎｰﾂｸ)'!$B$2:$M$111,8,FALSE)</f>
        <v>西本凌</v>
      </c>
      <c r="E18" s="21">
        <f>VLOOKUP($G$1&amp;$A18,'【2015(H27)】result_高さ(ｵﾎｰﾂｸ)'!$B$2:$M$111,9,FALSE)</f>
        <v>1.45</v>
      </c>
      <c r="F18" s="21" t="str">
        <f>VLOOKUP($G$1&amp;$A18,'【2015(H27)】result_高さ(ｵﾎｰﾂｸ)'!$B$2:$M$111,10,FALSE)</f>
        <v>決</v>
      </c>
      <c r="G18" s="21" t="str">
        <f>VLOOKUP($G$1&amp;$A18,'【2015(H27)】result_高さ(ｵﾎｰﾂｸ)'!$B$2:$M$111,11,FALSE)</f>
        <v>北見柏陽高</v>
      </c>
      <c r="H18" s="21">
        <f>VLOOKUP($G$1&amp;$A18,'【2015(H27)】result_高さ(ｵﾎｰﾂｸ)'!$B$2:$M$111,12,FALSE)</f>
        <v>2</v>
      </c>
      <c r="I18" s="21" t="e">
        <f>VLOOKUP($G$1&amp;$A18,'[1]result_長さ・投てき (ｵﾎｰﾂｸ)'!$C$2:$N$630,12,FALSE)</f>
        <v>#N/A</v>
      </c>
      <c r="J18">
        <f t="shared" si="0"/>
        <v>1</v>
      </c>
      <c r="L18" s="24">
        <v>16</v>
      </c>
      <c r="M18" s="24"/>
    </row>
    <row r="19" spans="1:13" ht="15.75" customHeight="1" x14ac:dyDescent="0.15">
      <c r="A19" s="20">
        <v>17</v>
      </c>
      <c r="B19" s="21" t="str">
        <f>VLOOKUP($G$1&amp;$A19,'【2015(H27)】result_高さ(ｵﾎｰﾂｸ)'!$B$2:$M$111,2,FALSE)</f>
        <v>記録会第３戦</v>
      </c>
      <c r="C19" s="21" t="str">
        <f>VLOOKUP($G$1&amp;$A19,'【2015(H27)】result_高さ(ｵﾎｰﾂｸ)'!$B$2:$M$111,3,FALSE)</f>
        <v>網走</v>
      </c>
      <c r="D19" s="21" t="str">
        <f>VLOOKUP($G$1&amp;$A19,'【2015(H27)】result_高さ(ｵﾎｰﾂｸ)'!$B$2:$M$111,8,FALSE)</f>
        <v>貞廣暢孝</v>
      </c>
      <c r="E19" s="21">
        <f>VLOOKUP($G$1&amp;$A19,'【2015(H27)】result_高さ(ｵﾎｰﾂｸ)'!$B$2:$M$111,9,FALSE)</f>
        <v>1.45</v>
      </c>
      <c r="F19" s="21" t="str">
        <f>VLOOKUP($G$1&amp;$A19,'【2015(H27)】result_高さ(ｵﾎｰﾂｸ)'!$B$2:$M$111,10,FALSE)</f>
        <v>決</v>
      </c>
      <c r="G19" s="21" t="str">
        <f>VLOOKUP($G$1&amp;$A19,'【2015(H27)】result_高さ(ｵﾎｰﾂｸ)'!$B$2:$M$111,11,FALSE)</f>
        <v>北見商業高</v>
      </c>
      <c r="H19" s="21">
        <f>VLOOKUP($G$1&amp;$A19,'【2015(H27)】result_高さ(ｵﾎｰﾂｸ)'!$B$2:$M$111,12,FALSE)</f>
        <v>2</v>
      </c>
      <c r="I19" s="21" t="e">
        <f>VLOOKUP($G$1&amp;$A19,'[1]result_長さ・投てき (ｵﾎｰﾂｸ)'!$C$2:$N$630,12,FALSE)</f>
        <v>#N/A</v>
      </c>
      <c r="J19">
        <f t="shared" si="0"/>
        <v>1</v>
      </c>
      <c r="L19" s="24">
        <v>17</v>
      </c>
      <c r="M19" s="24"/>
    </row>
    <row r="20" spans="1:13" ht="15.75" customHeight="1" x14ac:dyDescent="0.15">
      <c r="A20" s="20">
        <v>18</v>
      </c>
      <c r="B20" s="21" t="e">
        <f>VLOOKUP($G$1&amp;$A20,'【2015(H27)】result_高さ(ｵﾎｰﾂｸ)'!$B$2:$M$111,2,FALSE)</f>
        <v>#N/A</v>
      </c>
      <c r="C20" s="21" t="e">
        <f>VLOOKUP($G$1&amp;$A20,'【2015(H27)】result_高さ(ｵﾎｰﾂｸ)'!$B$2:$M$111,3,FALSE)</f>
        <v>#N/A</v>
      </c>
      <c r="D20" s="21" t="e">
        <f>VLOOKUP($G$1&amp;$A20,'【2015(H27)】result_高さ(ｵﾎｰﾂｸ)'!$B$2:$M$111,8,FALSE)</f>
        <v>#N/A</v>
      </c>
      <c r="E20" s="21" t="e">
        <f>VLOOKUP($G$1&amp;$A20,'【2015(H27)】result_高さ(ｵﾎｰﾂｸ)'!$B$2:$M$111,9,FALSE)</f>
        <v>#N/A</v>
      </c>
      <c r="F20" s="21" t="e">
        <f>VLOOKUP($G$1&amp;$A20,'【2015(H27)】result_高さ(ｵﾎｰﾂｸ)'!$B$2:$M$111,10,FALSE)</f>
        <v>#N/A</v>
      </c>
      <c r="G20" s="21" t="e">
        <f>VLOOKUP($G$1&amp;$A20,'【2015(H27)】result_高さ(ｵﾎｰﾂｸ)'!$B$2:$M$111,11,FALSE)</f>
        <v>#N/A</v>
      </c>
      <c r="H20" s="21" t="e">
        <f>VLOOKUP($G$1&amp;$A20,'【2015(H27)】result_高さ(ｵﾎｰﾂｸ)'!$B$2:$M$111,12,FALSE)</f>
        <v>#N/A</v>
      </c>
      <c r="I20" s="21" t="e">
        <f>VLOOKUP($G$1&amp;$A20,'[1]result_長さ・投てき (ｵﾎｰﾂｸ)'!$C$2:$N$630,12,FALSE)</f>
        <v>#N/A</v>
      </c>
      <c r="J20">
        <f t="shared" si="0"/>
        <v>83</v>
      </c>
      <c r="L20" s="24">
        <v>18</v>
      </c>
      <c r="M20" s="24"/>
    </row>
    <row r="21" spans="1:13" ht="15.75" customHeight="1" x14ac:dyDescent="0.15">
      <c r="A21" s="20">
        <v>19</v>
      </c>
      <c r="B21" s="21" t="e">
        <f>VLOOKUP($G$1&amp;$A21,'【2015(H27)】result_高さ(ｵﾎｰﾂｸ)'!$B$2:$M$111,2,FALSE)</f>
        <v>#N/A</v>
      </c>
      <c r="C21" s="21" t="e">
        <f>VLOOKUP($G$1&amp;$A21,'【2015(H27)】result_高さ(ｵﾎｰﾂｸ)'!$B$2:$M$111,3,FALSE)</f>
        <v>#N/A</v>
      </c>
      <c r="D21" s="21" t="e">
        <f>VLOOKUP($G$1&amp;$A21,'【2015(H27)】result_高さ(ｵﾎｰﾂｸ)'!$B$2:$M$111,8,FALSE)</f>
        <v>#N/A</v>
      </c>
      <c r="E21" s="21" t="e">
        <f>VLOOKUP($G$1&amp;$A21,'【2015(H27)】result_高さ(ｵﾎｰﾂｸ)'!$B$2:$M$111,9,FALSE)</f>
        <v>#N/A</v>
      </c>
      <c r="F21" s="21" t="e">
        <f>VLOOKUP($G$1&amp;$A21,'【2015(H27)】result_高さ(ｵﾎｰﾂｸ)'!$B$2:$M$111,10,FALSE)</f>
        <v>#N/A</v>
      </c>
      <c r="G21" s="21" t="e">
        <f>VLOOKUP($G$1&amp;$A21,'【2015(H27)】result_高さ(ｵﾎｰﾂｸ)'!$B$2:$M$111,11,FALSE)</f>
        <v>#N/A</v>
      </c>
      <c r="H21" s="21" t="e">
        <f>VLOOKUP($G$1&amp;$A21,'【2015(H27)】result_高さ(ｵﾎｰﾂｸ)'!$B$2:$M$111,12,FALSE)</f>
        <v>#N/A</v>
      </c>
      <c r="I21" s="21" t="e">
        <f>VLOOKUP($G$1&amp;$A21,'[1]result_長さ・投てき (ｵﾎｰﾂｸ)'!$C$2:$N$630,12,FALSE)</f>
        <v>#N/A</v>
      </c>
      <c r="J21">
        <f t="shared" si="0"/>
        <v>83</v>
      </c>
      <c r="L21" s="24">
        <v>19</v>
      </c>
      <c r="M21" s="24"/>
    </row>
    <row r="22" spans="1:13" ht="15.75" customHeight="1" x14ac:dyDescent="0.15">
      <c r="A22" s="20">
        <v>20</v>
      </c>
      <c r="B22" s="21" t="e">
        <f>VLOOKUP($G$1&amp;$A22,'【2015(H27)】result_高さ(ｵﾎｰﾂｸ)'!$B$2:$M$111,2,FALSE)</f>
        <v>#N/A</v>
      </c>
      <c r="C22" s="21" t="e">
        <f>VLOOKUP($G$1&amp;$A22,'【2015(H27)】result_高さ(ｵﾎｰﾂｸ)'!$B$2:$M$111,3,FALSE)</f>
        <v>#N/A</v>
      </c>
      <c r="D22" s="21" t="e">
        <f>VLOOKUP($G$1&amp;$A22,'【2015(H27)】result_高さ(ｵﾎｰﾂｸ)'!$B$2:$M$111,8,FALSE)</f>
        <v>#N/A</v>
      </c>
      <c r="E22" s="21" t="e">
        <f>VLOOKUP($G$1&amp;$A22,'【2015(H27)】result_高さ(ｵﾎｰﾂｸ)'!$B$2:$M$111,9,FALSE)</f>
        <v>#N/A</v>
      </c>
      <c r="F22" s="21" t="e">
        <f>VLOOKUP($G$1&amp;$A22,'【2015(H27)】result_高さ(ｵﾎｰﾂｸ)'!$B$2:$M$111,10,FALSE)</f>
        <v>#N/A</v>
      </c>
      <c r="G22" s="21" t="e">
        <f>VLOOKUP($G$1&amp;$A22,'【2015(H27)】result_高さ(ｵﾎｰﾂｸ)'!$B$2:$M$111,11,FALSE)</f>
        <v>#N/A</v>
      </c>
      <c r="H22" s="21" t="e">
        <f>VLOOKUP($G$1&amp;$A22,'【2015(H27)】result_高さ(ｵﾎｰﾂｸ)'!$B$2:$M$111,12,FALSE)</f>
        <v>#N/A</v>
      </c>
      <c r="I22" s="21" t="e">
        <f>VLOOKUP($G$1&amp;$A22,'[1]result_長さ・投てき (ｵﾎｰﾂｸ)'!$C$2:$N$630,12,FALSE)</f>
        <v>#N/A</v>
      </c>
      <c r="J22">
        <f t="shared" si="0"/>
        <v>83</v>
      </c>
      <c r="L22" s="24">
        <v>20</v>
      </c>
      <c r="M22" s="24"/>
    </row>
    <row r="23" spans="1:13" ht="15.75" customHeight="1" x14ac:dyDescent="0.15">
      <c r="A23" s="20">
        <v>21</v>
      </c>
      <c r="B23" s="21" t="e">
        <f>VLOOKUP($G$1&amp;$A23,'【2015(H27)】result_高さ(ｵﾎｰﾂｸ)'!$B$2:$M$111,2,FALSE)</f>
        <v>#N/A</v>
      </c>
      <c r="C23" s="21" t="e">
        <f>VLOOKUP($G$1&amp;$A23,'【2015(H27)】result_高さ(ｵﾎｰﾂｸ)'!$B$2:$M$111,3,FALSE)</f>
        <v>#N/A</v>
      </c>
      <c r="D23" s="21" t="e">
        <f>VLOOKUP($G$1&amp;$A23,'【2015(H27)】result_高さ(ｵﾎｰﾂｸ)'!$B$2:$M$111,8,FALSE)</f>
        <v>#N/A</v>
      </c>
      <c r="E23" s="21" t="e">
        <f>VLOOKUP($G$1&amp;$A23,'【2015(H27)】result_高さ(ｵﾎｰﾂｸ)'!$B$2:$M$111,9,FALSE)</f>
        <v>#N/A</v>
      </c>
      <c r="F23" s="21" t="e">
        <f>VLOOKUP($G$1&amp;$A23,'【2015(H27)】result_高さ(ｵﾎｰﾂｸ)'!$B$2:$M$111,10,FALSE)</f>
        <v>#N/A</v>
      </c>
      <c r="G23" s="21" t="e">
        <f>VLOOKUP($G$1&amp;$A23,'【2015(H27)】result_高さ(ｵﾎｰﾂｸ)'!$B$2:$M$111,11,FALSE)</f>
        <v>#N/A</v>
      </c>
      <c r="H23" s="21" t="e">
        <f>VLOOKUP($G$1&amp;$A23,'【2015(H27)】result_高さ(ｵﾎｰﾂｸ)'!$B$2:$M$111,12,FALSE)</f>
        <v>#N/A</v>
      </c>
      <c r="I23" s="21" t="e">
        <f>VLOOKUP($G$1&amp;$A23,'[1]result_長さ・投てき (ｵﾎｰﾂｸ)'!$C$2:$N$630,12,FALSE)</f>
        <v>#N/A</v>
      </c>
      <c r="J23">
        <f t="shared" si="0"/>
        <v>83</v>
      </c>
      <c r="L23" s="24">
        <v>21</v>
      </c>
      <c r="M23" s="24"/>
    </row>
    <row r="24" spans="1:13" ht="15.75" customHeight="1" x14ac:dyDescent="0.15">
      <c r="A24" s="20">
        <v>22</v>
      </c>
      <c r="B24" s="21" t="e">
        <f>VLOOKUP($G$1&amp;$A24,'【2015(H27)】result_高さ(ｵﾎｰﾂｸ)'!$B$2:$M$111,2,FALSE)</f>
        <v>#N/A</v>
      </c>
      <c r="C24" s="21" t="e">
        <f>VLOOKUP($G$1&amp;$A24,'【2015(H27)】result_高さ(ｵﾎｰﾂｸ)'!$B$2:$M$111,3,FALSE)</f>
        <v>#N/A</v>
      </c>
      <c r="D24" s="21" t="e">
        <f>VLOOKUP($G$1&amp;$A24,'【2015(H27)】result_高さ(ｵﾎｰﾂｸ)'!$B$2:$M$111,8,FALSE)</f>
        <v>#N/A</v>
      </c>
      <c r="E24" s="21" t="e">
        <f>VLOOKUP($G$1&amp;$A24,'【2015(H27)】result_高さ(ｵﾎｰﾂｸ)'!$B$2:$M$111,9,FALSE)</f>
        <v>#N/A</v>
      </c>
      <c r="F24" s="21" t="e">
        <f>VLOOKUP($G$1&amp;$A24,'【2015(H27)】result_高さ(ｵﾎｰﾂｸ)'!$B$2:$M$111,10,FALSE)</f>
        <v>#N/A</v>
      </c>
      <c r="G24" s="21" t="e">
        <f>VLOOKUP($G$1&amp;$A24,'【2015(H27)】result_高さ(ｵﾎｰﾂｸ)'!$B$2:$M$111,11,FALSE)</f>
        <v>#N/A</v>
      </c>
      <c r="H24" s="21" t="e">
        <f>VLOOKUP($G$1&amp;$A24,'【2015(H27)】result_高さ(ｵﾎｰﾂｸ)'!$B$2:$M$111,12,FALSE)</f>
        <v>#N/A</v>
      </c>
      <c r="I24" s="21" t="e">
        <f>VLOOKUP($G$1&amp;$A24,'[1]result_長さ・投てき (ｵﾎｰﾂｸ)'!$C$2:$N$630,12,FALSE)</f>
        <v>#N/A</v>
      </c>
      <c r="J24">
        <f t="shared" si="0"/>
        <v>83</v>
      </c>
      <c r="L24" s="24">
        <v>22</v>
      </c>
      <c r="M24" s="24"/>
    </row>
    <row r="25" spans="1:13" ht="15.75" customHeight="1" x14ac:dyDescent="0.15">
      <c r="A25" s="20">
        <v>23</v>
      </c>
      <c r="B25" s="21" t="e">
        <f>VLOOKUP($G$1&amp;$A25,'【2015(H27)】result_高さ(ｵﾎｰﾂｸ)'!$B$2:$M$111,2,FALSE)</f>
        <v>#N/A</v>
      </c>
      <c r="C25" s="21" t="e">
        <f>VLOOKUP($G$1&amp;$A25,'【2015(H27)】result_高さ(ｵﾎｰﾂｸ)'!$B$2:$M$111,3,FALSE)</f>
        <v>#N/A</v>
      </c>
      <c r="D25" s="21" t="e">
        <f>VLOOKUP($G$1&amp;$A25,'【2015(H27)】result_高さ(ｵﾎｰﾂｸ)'!$B$2:$M$111,8,FALSE)</f>
        <v>#N/A</v>
      </c>
      <c r="E25" s="21" t="e">
        <f>VLOOKUP($G$1&amp;$A25,'【2015(H27)】result_高さ(ｵﾎｰﾂｸ)'!$B$2:$M$111,9,FALSE)</f>
        <v>#N/A</v>
      </c>
      <c r="F25" s="21" t="e">
        <f>VLOOKUP($G$1&amp;$A25,'【2015(H27)】result_高さ(ｵﾎｰﾂｸ)'!$B$2:$M$111,10,FALSE)</f>
        <v>#N/A</v>
      </c>
      <c r="G25" s="21" t="e">
        <f>VLOOKUP($G$1&amp;$A25,'【2015(H27)】result_高さ(ｵﾎｰﾂｸ)'!$B$2:$M$111,11,FALSE)</f>
        <v>#N/A</v>
      </c>
      <c r="H25" s="21" t="e">
        <f>VLOOKUP($G$1&amp;$A25,'【2015(H27)】result_高さ(ｵﾎｰﾂｸ)'!$B$2:$M$111,12,FALSE)</f>
        <v>#N/A</v>
      </c>
      <c r="I25" s="21" t="e">
        <f>VLOOKUP($G$1&amp;$A25,'[1]result_長さ・投てき (ｵﾎｰﾂｸ)'!$C$2:$N$630,12,FALSE)</f>
        <v>#N/A</v>
      </c>
      <c r="J25">
        <f t="shared" si="0"/>
        <v>83</v>
      </c>
      <c r="L25" s="24">
        <v>23</v>
      </c>
      <c r="M25" s="24"/>
    </row>
    <row r="26" spans="1:13" ht="15.75" customHeight="1" x14ac:dyDescent="0.15">
      <c r="A26" s="20">
        <v>24</v>
      </c>
      <c r="B26" s="21" t="e">
        <f>VLOOKUP($G$1&amp;$A26,'【2015(H27)】result_高さ(ｵﾎｰﾂｸ)'!$B$2:$M$111,2,FALSE)</f>
        <v>#N/A</v>
      </c>
      <c r="C26" s="21" t="e">
        <f>VLOOKUP($G$1&amp;$A26,'【2015(H27)】result_高さ(ｵﾎｰﾂｸ)'!$B$2:$M$111,3,FALSE)</f>
        <v>#N/A</v>
      </c>
      <c r="D26" s="21" t="e">
        <f>VLOOKUP($G$1&amp;$A26,'【2015(H27)】result_高さ(ｵﾎｰﾂｸ)'!$B$2:$M$111,8,FALSE)</f>
        <v>#N/A</v>
      </c>
      <c r="E26" s="21" t="e">
        <f>VLOOKUP($G$1&amp;$A26,'【2015(H27)】result_高さ(ｵﾎｰﾂｸ)'!$B$2:$M$111,9,FALSE)</f>
        <v>#N/A</v>
      </c>
      <c r="F26" s="21" t="e">
        <f>VLOOKUP($G$1&amp;$A26,'【2015(H27)】result_高さ(ｵﾎｰﾂｸ)'!$B$2:$M$111,10,FALSE)</f>
        <v>#N/A</v>
      </c>
      <c r="G26" s="21" t="e">
        <f>VLOOKUP($G$1&amp;$A26,'【2015(H27)】result_高さ(ｵﾎｰﾂｸ)'!$B$2:$M$111,11,FALSE)</f>
        <v>#N/A</v>
      </c>
      <c r="H26" s="21" t="e">
        <f>VLOOKUP($G$1&amp;$A26,'【2015(H27)】result_高さ(ｵﾎｰﾂｸ)'!$B$2:$M$111,12,FALSE)</f>
        <v>#N/A</v>
      </c>
      <c r="I26" s="21" t="e">
        <f>VLOOKUP($G$1&amp;$A26,'[1]result_長さ・投てき (ｵﾎｰﾂｸ)'!$C$2:$N$630,12,FALSE)</f>
        <v>#N/A</v>
      </c>
      <c r="J26">
        <f t="shared" si="0"/>
        <v>83</v>
      </c>
      <c r="L26" s="24">
        <v>24</v>
      </c>
      <c r="M26" s="24"/>
    </row>
    <row r="27" spans="1:13" ht="15.75" customHeight="1" x14ac:dyDescent="0.15">
      <c r="A27" s="20">
        <v>25</v>
      </c>
      <c r="B27" s="21" t="e">
        <f>VLOOKUP($G$1&amp;$A27,'【2015(H27)】result_高さ(ｵﾎｰﾂｸ)'!$B$2:$M$111,2,FALSE)</f>
        <v>#N/A</v>
      </c>
      <c r="C27" s="21" t="e">
        <f>VLOOKUP($G$1&amp;$A27,'【2015(H27)】result_高さ(ｵﾎｰﾂｸ)'!$B$2:$M$111,3,FALSE)</f>
        <v>#N/A</v>
      </c>
      <c r="D27" s="21" t="e">
        <f>VLOOKUP($G$1&amp;$A27,'【2015(H27)】result_高さ(ｵﾎｰﾂｸ)'!$B$2:$M$111,8,FALSE)</f>
        <v>#N/A</v>
      </c>
      <c r="E27" s="21" t="e">
        <f>VLOOKUP($G$1&amp;$A27,'【2015(H27)】result_高さ(ｵﾎｰﾂｸ)'!$B$2:$M$111,9,FALSE)</f>
        <v>#N/A</v>
      </c>
      <c r="F27" s="21" t="e">
        <f>VLOOKUP($G$1&amp;$A27,'【2015(H27)】result_高さ(ｵﾎｰﾂｸ)'!$B$2:$M$111,10,FALSE)</f>
        <v>#N/A</v>
      </c>
      <c r="G27" s="21" t="e">
        <f>VLOOKUP($G$1&amp;$A27,'【2015(H27)】result_高さ(ｵﾎｰﾂｸ)'!$B$2:$M$111,11,FALSE)</f>
        <v>#N/A</v>
      </c>
      <c r="H27" s="21" t="e">
        <f>VLOOKUP($G$1&amp;$A27,'【2015(H27)】result_高さ(ｵﾎｰﾂｸ)'!$B$2:$M$111,12,FALSE)</f>
        <v>#N/A</v>
      </c>
      <c r="I27" s="21" t="e">
        <f>VLOOKUP($G$1&amp;$A27,'[1]result_長さ・投てき (ｵﾎｰﾂｸ)'!$C$2:$N$630,12,FALSE)</f>
        <v>#N/A</v>
      </c>
      <c r="J27">
        <f t="shared" si="0"/>
        <v>83</v>
      </c>
      <c r="L27" s="24">
        <v>25</v>
      </c>
      <c r="M27" s="24"/>
    </row>
    <row r="28" spans="1:13" ht="15.75" customHeight="1" x14ac:dyDescent="0.15">
      <c r="A28" s="20">
        <v>26</v>
      </c>
      <c r="B28" s="21" t="e">
        <f>VLOOKUP($G$1&amp;$A28,'【2015(H27)】result_高さ(ｵﾎｰﾂｸ)'!$B$2:$M$111,2,FALSE)</f>
        <v>#N/A</v>
      </c>
      <c r="C28" s="21" t="e">
        <f>VLOOKUP($G$1&amp;$A28,'【2015(H27)】result_高さ(ｵﾎｰﾂｸ)'!$B$2:$M$111,3,FALSE)</f>
        <v>#N/A</v>
      </c>
      <c r="D28" s="21" t="e">
        <f>VLOOKUP($G$1&amp;$A28,'【2015(H27)】result_高さ(ｵﾎｰﾂｸ)'!$B$2:$M$111,8,FALSE)</f>
        <v>#N/A</v>
      </c>
      <c r="E28" s="21" t="e">
        <f>VLOOKUP($G$1&amp;$A28,'【2015(H27)】result_高さ(ｵﾎｰﾂｸ)'!$B$2:$M$111,9,FALSE)</f>
        <v>#N/A</v>
      </c>
      <c r="F28" s="21" t="e">
        <f>VLOOKUP($G$1&amp;$A28,'【2015(H27)】result_高さ(ｵﾎｰﾂｸ)'!$B$2:$M$111,10,FALSE)</f>
        <v>#N/A</v>
      </c>
      <c r="G28" s="21" t="e">
        <f>VLOOKUP($G$1&amp;$A28,'【2015(H27)】result_高さ(ｵﾎｰﾂｸ)'!$B$2:$M$111,11,FALSE)</f>
        <v>#N/A</v>
      </c>
      <c r="H28" s="21" t="e">
        <f>VLOOKUP($G$1&amp;$A28,'【2015(H27)】result_高さ(ｵﾎｰﾂｸ)'!$B$2:$M$111,12,FALSE)</f>
        <v>#N/A</v>
      </c>
      <c r="I28" s="21" t="e">
        <f>VLOOKUP($G$1&amp;$A28,'[1]result_長さ・投てき (ｵﾎｰﾂｸ)'!$C$2:$N$630,12,FALSE)</f>
        <v>#N/A</v>
      </c>
      <c r="J28">
        <f t="shared" si="0"/>
        <v>83</v>
      </c>
      <c r="L28" s="24">
        <v>26</v>
      </c>
      <c r="M28" s="24"/>
    </row>
    <row r="29" spans="1:13" ht="15.75" customHeight="1" x14ac:dyDescent="0.15">
      <c r="A29" s="20">
        <v>27</v>
      </c>
      <c r="B29" s="21" t="e">
        <f>VLOOKUP($G$1&amp;$A29,'【2015(H27)】result_高さ(ｵﾎｰﾂｸ)'!$B$2:$M$111,2,FALSE)</f>
        <v>#N/A</v>
      </c>
      <c r="C29" s="21" t="e">
        <f>VLOOKUP($G$1&amp;$A29,'【2015(H27)】result_高さ(ｵﾎｰﾂｸ)'!$B$2:$M$111,3,FALSE)</f>
        <v>#N/A</v>
      </c>
      <c r="D29" s="21" t="e">
        <f>VLOOKUP($G$1&amp;$A29,'【2015(H27)】result_高さ(ｵﾎｰﾂｸ)'!$B$2:$M$111,8,FALSE)</f>
        <v>#N/A</v>
      </c>
      <c r="E29" s="21" t="e">
        <f>VLOOKUP($G$1&amp;$A29,'【2015(H27)】result_高さ(ｵﾎｰﾂｸ)'!$B$2:$M$111,9,FALSE)</f>
        <v>#N/A</v>
      </c>
      <c r="F29" s="21" t="e">
        <f>VLOOKUP($G$1&amp;$A29,'【2015(H27)】result_高さ(ｵﾎｰﾂｸ)'!$B$2:$M$111,10,FALSE)</f>
        <v>#N/A</v>
      </c>
      <c r="G29" s="21" t="e">
        <f>VLOOKUP($G$1&amp;$A29,'【2015(H27)】result_高さ(ｵﾎｰﾂｸ)'!$B$2:$M$111,11,FALSE)</f>
        <v>#N/A</v>
      </c>
      <c r="H29" s="21" t="e">
        <f>VLOOKUP($G$1&amp;$A29,'【2015(H27)】result_高さ(ｵﾎｰﾂｸ)'!$B$2:$M$111,12,FALSE)</f>
        <v>#N/A</v>
      </c>
      <c r="I29" s="21" t="e">
        <f>VLOOKUP($G$1&amp;$A29,'[1]result_長さ・投てき (ｵﾎｰﾂｸ)'!$C$2:$N$630,12,FALSE)</f>
        <v>#N/A</v>
      </c>
      <c r="J29">
        <f t="shared" si="0"/>
        <v>83</v>
      </c>
      <c r="L29" s="24">
        <v>27</v>
      </c>
      <c r="M29" s="24"/>
    </row>
    <row r="30" spans="1:13" ht="15.75" customHeight="1" x14ac:dyDescent="0.15">
      <c r="A30" s="20">
        <v>28</v>
      </c>
      <c r="B30" s="21" t="e">
        <f>VLOOKUP($G$1&amp;$A30,'【2015(H27)】result_高さ(ｵﾎｰﾂｸ)'!$B$2:$M$111,2,FALSE)</f>
        <v>#N/A</v>
      </c>
      <c r="C30" s="21" t="e">
        <f>VLOOKUP($G$1&amp;$A30,'【2015(H27)】result_高さ(ｵﾎｰﾂｸ)'!$B$2:$M$111,3,FALSE)</f>
        <v>#N/A</v>
      </c>
      <c r="D30" s="21" t="e">
        <f>VLOOKUP($G$1&amp;$A30,'【2015(H27)】result_高さ(ｵﾎｰﾂｸ)'!$B$2:$M$111,8,FALSE)</f>
        <v>#N/A</v>
      </c>
      <c r="E30" s="21" t="e">
        <f>VLOOKUP($G$1&amp;$A30,'【2015(H27)】result_高さ(ｵﾎｰﾂｸ)'!$B$2:$M$111,9,FALSE)</f>
        <v>#N/A</v>
      </c>
      <c r="F30" s="21" t="e">
        <f>VLOOKUP($G$1&amp;$A30,'【2015(H27)】result_高さ(ｵﾎｰﾂｸ)'!$B$2:$M$111,10,FALSE)</f>
        <v>#N/A</v>
      </c>
      <c r="G30" s="21" t="e">
        <f>VLOOKUP($G$1&amp;$A30,'【2015(H27)】result_高さ(ｵﾎｰﾂｸ)'!$B$2:$M$111,11,FALSE)</f>
        <v>#N/A</v>
      </c>
      <c r="H30" s="21" t="e">
        <f>VLOOKUP($G$1&amp;$A30,'【2015(H27)】result_高さ(ｵﾎｰﾂｸ)'!$B$2:$M$111,12,FALSE)</f>
        <v>#N/A</v>
      </c>
      <c r="I30" s="21" t="e">
        <f>VLOOKUP($G$1&amp;$A30,'[1]result_長さ・投てき (ｵﾎｰﾂｸ)'!$C$2:$N$630,12,FALSE)</f>
        <v>#N/A</v>
      </c>
      <c r="J30">
        <f t="shared" si="0"/>
        <v>83</v>
      </c>
      <c r="L30" s="24">
        <v>28</v>
      </c>
      <c r="M30" s="24"/>
    </row>
    <row r="31" spans="1:13" ht="15.75" customHeight="1" x14ac:dyDescent="0.15">
      <c r="A31" s="20">
        <v>29</v>
      </c>
      <c r="B31" s="21" t="e">
        <f>VLOOKUP($G$1&amp;$A31,'【2015(H27)】result_高さ(ｵﾎｰﾂｸ)'!$B$2:$M$111,2,FALSE)</f>
        <v>#N/A</v>
      </c>
      <c r="C31" s="21" t="e">
        <f>VLOOKUP($G$1&amp;$A31,'【2015(H27)】result_高さ(ｵﾎｰﾂｸ)'!$B$2:$M$111,3,FALSE)</f>
        <v>#N/A</v>
      </c>
      <c r="D31" s="21" t="e">
        <f>VLOOKUP($G$1&amp;$A31,'【2015(H27)】result_高さ(ｵﾎｰﾂｸ)'!$B$2:$M$111,8,FALSE)</f>
        <v>#N/A</v>
      </c>
      <c r="E31" s="21" t="e">
        <f>VLOOKUP($G$1&amp;$A31,'【2015(H27)】result_高さ(ｵﾎｰﾂｸ)'!$B$2:$M$111,9,FALSE)</f>
        <v>#N/A</v>
      </c>
      <c r="F31" s="21" t="e">
        <f>VLOOKUP($G$1&amp;$A31,'【2015(H27)】result_高さ(ｵﾎｰﾂｸ)'!$B$2:$M$111,10,FALSE)</f>
        <v>#N/A</v>
      </c>
      <c r="G31" s="21" t="e">
        <f>VLOOKUP($G$1&amp;$A31,'【2015(H27)】result_高さ(ｵﾎｰﾂｸ)'!$B$2:$M$111,11,FALSE)</f>
        <v>#N/A</v>
      </c>
      <c r="H31" s="21" t="e">
        <f>VLOOKUP($G$1&amp;$A31,'【2015(H27)】result_高さ(ｵﾎｰﾂｸ)'!$B$2:$M$111,12,FALSE)</f>
        <v>#N/A</v>
      </c>
      <c r="I31" s="21" t="e">
        <f>VLOOKUP($G$1&amp;$A31,'[1]result_長さ・投てき (ｵﾎｰﾂｸ)'!$C$2:$N$630,12,FALSE)</f>
        <v>#N/A</v>
      </c>
      <c r="J31">
        <f t="shared" si="0"/>
        <v>83</v>
      </c>
      <c r="L31" s="24">
        <v>29</v>
      </c>
      <c r="M31" s="24"/>
    </row>
    <row r="32" spans="1:13" ht="15.75" customHeight="1" x14ac:dyDescent="0.15">
      <c r="A32" s="20">
        <v>30</v>
      </c>
      <c r="B32" s="21" t="e">
        <f>VLOOKUP($G$1&amp;$A32,'【2015(H27)】result_高さ(ｵﾎｰﾂｸ)'!$B$2:$M$111,2,FALSE)</f>
        <v>#N/A</v>
      </c>
      <c r="C32" s="21" t="e">
        <f>VLOOKUP($G$1&amp;$A32,'【2015(H27)】result_高さ(ｵﾎｰﾂｸ)'!$B$2:$M$111,3,FALSE)</f>
        <v>#N/A</v>
      </c>
      <c r="D32" s="21" t="e">
        <f>VLOOKUP($G$1&amp;$A32,'【2015(H27)】result_高さ(ｵﾎｰﾂｸ)'!$B$2:$M$111,8,FALSE)</f>
        <v>#N/A</v>
      </c>
      <c r="E32" s="21" t="e">
        <f>VLOOKUP($G$1&amp;$A32,'【2015(H27)】result_高さ(ｵﾎｰﾂｸ)'!$B$2:$M$111,9,FALSE)</f>
        <v>#N/A</v>
      </c>
      <c r="F32" s="21" t="e">
        <f>VLOOKUP($G$1&amp;$A32,'【2015(H27)】result_高さ(ｵﾎｰﾂｸ)'!$B$2:$M$111,10,FALSE)</f>
        <v>#N/A</v>
      </c>
      <c r="G32" s="21" t="e">
        <f>VLOOKUP($G$1&amp;$A32,'【2015(H27)】result_高さ(ｵﾎｰﾂｸ)'!$B$2:$M$111,11,FALSE)</f>
        <v>#N/A</v>
      </c>
      <c r="H32" s="21" t="e">
        <f>VLOOKUP($G$1&amp;$A32,'【2015(H27)】result_高さ(ｵﾎｰﾂｸ)'!$B$2:$M$111,12,FALSE)</f>
        <v>#N/A</v>
      </c>
      <c r="I32" s="21" t="e">
        <f>VLOOKUP($G$1&amp;$A32,'[1]result_長さ・投てき (ｵﾎｰﾂｸ)'!$C$2:$N$630,12,FALSE)</f>
        <v>#N/A</v>
      </c>
      <c r="J32">
        <f t="shared" si="0"/>
        <v>83</v>
      </c>
      <c r="L32" s="24">
        <v>30</v>
      </c>
      <c r="M32" s="24"/>
    </row>
    <row r="33" spans="1:13" ht="15.75" customHeight="1" x14ac:dyDescent="0.15">
      <c r="A33" s="20">
        <v>31</v>
      </c>
      <c r="B33" s="21" t="e">
        <f>VLOOKUP($G$1&amp;$A33,'【2015(H27)】result_高さ(ｵﾎｰﾂｸ)'!$B$2:$M$111,2,FALSE)</f>
        <v>#N/A</v>
      </c>
      <c r="C33" s="21" t="e">
        <f>VLOOKUP($G$1&amp;$A33,'【2015(H27)】result_高さ(ｵﾎｰﾂｸ)'!$B$2:$M$111,3,FALSE)</f>
        <v>#N/A</v>
      </c>
      <c r="D33" s="21" t="e">
        <f>VLOOKUP($G$1&amp;$A33,'【2015(H27)】result_高さ(ｵﾎｰﾂｸ)'!$B$2:$M$111,8,FALSE)</f>
        <v>#N/A</v>
      </c>
      <c r="E33" s="21" t="e">
        <f>VLOOKUP($G$1&amp;$A33,'【2015(H27)】result_高さ(ｵﾎｰﾂｸ)'!$B$2:$M$111,9,FALSE)</f>
        <v>#N/A</v>
      </c>
      <c r="F33" s="21" t="e">
        <f>VLOOKUP($G$1&amp;$A33,'【2015(H27)】result_高さ(ｵﾎｰﾂｸ)'!$B$2:$M$111,10,FALSE)</f>
        <v>#N/A</v>
      </c>
      <c r="G33" s="21" t="e">
        <f>VLOOKUP($G$1&amp;$A33,'【2015(H27)】result_高さ(ｵﾎｰﾂｸ)'!$B$2:$M$111,11,FALSE)</f>
        <v>#N/A</v>
      </c>
      <c r="H33" s="21" t="e">
        <f>VLOOKUP($G$1&amp;$A33,'【2015(H27)】result_高さ(ｵﾎｰﾂｸ)'!$B$2:$M$111,12,FALSE)</f>
        <v>#N/A</v>
      </c>
      <c r="I33" s="21" t="e">
        <f>VLOOKUP($G$1&amp;$A33,'[1]result_長さ・投てき (ｵﾎｰﾂｸ)'!$C$2:$N$630,12,FALSE)</f>
        <v>#N/A</v>
      </c>
      <c r="J33">
        <f t="shared" si="0"/>
        <v>83</v>
      </c>
      <c r="L33" s="24">
        <v>31</v>
      </c>
      <c r="M33" s="24"/>
    </row>
    <row r="34" spans="1:13" ht="15.75" customHeight="1" x14ac:dyDescent="0.15">
      <c r="A34" s="20">
        <v>32</v>
      </c>
      <c r="B34" s="21" t="e">
        <f>VLOOKUP($G$1&amp;$A34,'【2015(H27)】result_高さ(ｵﾎｰﾂｸ)'!$B$2:$M$111,2,FALSE)</f>
        <v>#N/A</v>
      </c>
      <c r="C34" s="21" t="e">
        <f>VLOOKUP($G$1&amp;$A34,'【2015(H27)】result_高さ(ｵﾎｰﾂｸ)'!$B$2:$M$111,3,FALSE)</f>
        <v>#N/A</v>
      </c>
      <c r="D34" s="21" t="e">
        <f>VLOOKUP($G$1&amp;$A34,'【2015(H27)】result_高さ(ｵﾎｰﾂｸ)'!$B$2:$M$111,8,FALSE)</f>
        <v>#N/A</v>
      </c>
      <c r="E34" s="21" t="e">
        <f>VLOOKUP($G$1&amp;$A34,'【2015(H27)】result_高さ(ｵﾎｰﾂｸ)'!$B$2:$M$111,9,FALSE)</f>
        <v>#N/A</v>
      </c>
      <c r="F34" s="21" t="e">
        <f>VLOOKUP($G$1&amp;$A34,'【2015(H27)】result_高さ(ｵﾎｰﾂｸ)'!$B$2:$M$111,10,FALSE)</f>
        <v>#N/A</v>
      </c>
      <c r="G34" s="21" t="e">
        <f>VLOOKUP($G$1&amp;$A34,'【2015(H27)】result_高さ(ｵﾎｰﾂｸ)'!$B$2:$M$111,11,FALSE)</f>
        <v>#N/A</v>
      </c>
      <c r="H34" s="21" t="e">
        <f>VLOOKUP($G$1&amp;$A34,'【2015(H27)】result_高さ(ｵﾎｰﾂｸ)'!$B$2:$M$111,12,FALSE)</f>
        <v>#N/A</v>
      </c>
      <c r="I34" s="21" t="e">
        <f>VLOOKUP($G$1&amp;$A34,'[1]result_長さ・投てき (ｵﾎｰﾂｸ)'!$C$2:$N$630,12,FALSE)</f>
        <v>#N/A</v>
      </c>
      <c r="J34">
        <f t="shared" si="0"/>
        <v>83</v>
      </c>
      <c r="L34" s="24">
        <v>32</v>
      </c>
      <c r="M34" s="24"/>
    </row>
    <row r="35" spans="1:13" ht="15.75" customHeight="1" x14ac:dyDescent="0.15">
      <c r="A35" s="20">
        <v>33</v>
      </c>
      <c r="B35" s="21" t="e">
        <f>VLOOKUP($G$1&amp;$A35,'【2015(H27)】result_高さ(ｵﾎｰﾂｸ)'!$B$2:$M$111,2,FALSE)</f>
        <v>#N/A</v>
      </c>
      <c r="C35" s="21" t="e">
        <f>VLOOKUP($G$1&amp;$A35,'【2015(H27)】result_高さ(ｵﾎｰﾂｸ)'!$B$2:$M$111,3,FALSE)</f>
        <v>#N/A</v>
      </c>
      <c r="D35" s="21" t="e">
        <f>VLOOKUP($G$1&amp;$A35,'【2015(H27)】result_高さ(ｵﾎｰﾂｸ)'!$B$2:$M$111,8,FALSE)</f>
        <v>#N/A</v>
      </c>
      <c r="E35" s="21" t="e">
        <f>VLOOKUP($G$1&amp;$A35,'【2015(H27)】result_高さ(ｵﾎｰﾂｸ)'!$B$2:$M$111,9,FALSE)</f>
        <v>#N/A</v>
      </c>
      <c r="F35" s="21" t="e">
        <f>VLOOKUP($G$1&amp;$A35,'【2015(H27)】result_高さ(ｵﾎｰﾂｸ)'!$B$2:$M$111,10,FALSE)</f>
        <v>#N/A</v>
      </c>
      <c r="G35" s="21" t="e">
        <f>VLOOKUP($G$1&amp;$A35,'【2015(H27)】result_高さ(ｵﾎｰﾂｸ)'!$B$2:$M$111,11,FALSE)</f>
        <v>#N/A</v>
      </c>
      <c r="H35" s="21" t="e">
        <f>VLOOKUP($G$1&amp;$A35,'【2015(H27)】result_高さ(ｵﾎｰﾂｸ)'!$B$2:$M$111,12,FALSE)</f>
        <v>#N/A</v>
      </c>
      <c r="I35" s="21" t="e">
        <f>VLOOKUP($G$1&amp;$A35,'[1]result_長さ・投てき (ｵﾎｰﾂｸ)'!$C$2:$N$630,12,FALSE)</f>
        <v>#N/A</v>
      </c>
      <c r="J35">
        <f t="shared" si="0"/>
        <v>83</v>
      </c>
      <c r="L35" s="24">
        <v>33</v>
      </c>
      <c r="M35" s="24"/>
    </row>
    <row r="36" spans="1:13" ht="15.75" customHeight="1" x14ac:dyDescent="0.15">
      <c r="A36" s="20">
        <v>34</v>
      </c>
      <c r="B36" s="21" t="e">
        <f>VLOOKUP($G$1&amp;$A36,'【2015(H27)】result_高さ(ｵﾎｰﾂｸ)'!$B$2:$M$111,2,FALSE)</f>
        <v>#N/A</v>
      </c>
      <c r="C36" s="21" t="e">
        <f>VLOOKUP($G$1&amp;$A36,'【2015(H27)】result_高さ(ｵﾎｰﾂｸ)'!$B$2:$M$111,3,FALSE)</f>
        <v>#N/A</v>
      </c>
      <c r="D36" s="21" t="e">
        <f>VLOOKUP($G$1&amp;$A36,'【2015(H27)】result_高さ(ｵﾎｰﾂｸ)'!$B$2:$M$111,8,FALSE)</f>
        <v>#N/A</v>
      </c>
      <c r="E36" s="21" t="e">
        <f>VLOOKUP($G$1&amp;$A36,'【2015(H27)】result_高さ(ｵﾎｰﾂｸ)'!$B$2:$M$111,9,FALSE)</f>
        <v>#N/A</v>
      </c>
      <c r="F36" s="21" t="e">
        <f>VLOOKUP($G$1&amp;$A36,'【2015(H27)】result_高さ(ｵﾎｰﾂｸ)'!$B$2:$M$111,10,FALSE)</f>
        <v>#N/A</v>
      </c>
      <c r="G36" s="21" t="e">
        <f>VLOOKUP($G$1&amp;$A36,'【2015(H27)】result_高さ(ｵﾎｰﾂｸ)'!$B$2:$M$111,11,FALSE)</f>
        <v>#N/A</v>
      </c>
      <c r="H36" s="21" t="e">
        <f>VLOOKUP($G$1&amp;$A36,'【2015(H27)】result_高さ(ｵﾎｰﾂｸ)'!$B$2:$M$111,12,FALSE)</f>
        <v>#N/A</v>
      </c>
      <c r="I36" s="21" t="e">
        <f>VLOOKUP($G$1&amp;$A36,'[1]result_長さ・投てき (ｵﾎｰﾂｸ)'!$C$2:$N$630,12,FALSE)</f>
        <v>#N/A</v>
      </c>
      <c r="J36">
        <f t="shared" si="0"/>
        <v>83</v>
      </c>
      <c r="L36" s="24">
        <v>34</v>
      </c>
      <c r="M36" s="24"/>
    </row>
    <row r="37" spans="1:13" ht="15.75" customHeight="1" x14ac:dyDescent="0.15">
      <c r="A37" s="20">
        <v>35</v>
      </c>
      <c r="B37" s="21" t="e">
        <f>VLOOKUP($G$1&amp;$A37,'【2015(H27)】result_高さ(ｵﾎｰﾂｸ)'!$B$2:$M$111,2,FALSE)</f>
        <v>#N/A</v>
      </c>
      <c r="C37" s="21" t="e">
        <f>VLOOKUP($G$1&amp;$A37,'【2015(H27)】result_高さ(ｵﾎｰﾂｸ)'!$B$2:$M$111,3,FALSE)</f>
        <v>#N/A</v>
      </c>
      <c r="D37" s="21" t="e">
        <f>VLOOKUP($G$1&amp;$A37,'【2015(H27)】result_高さ(ｵﾎｰﾂｸ)'!$B$2:$M$111,8,FALSE)</f>
        <v>#N/A</v>
      </c>
      <c r="E37" s="21" t="e">
        <f>VLOOKUP($G$1&amp;$A37,'【2015(H27)】result_高さ(ｵﾎｰﾂｸ)'!$B$2:$M$111,9,FALSE)</f>
        <v>#N/A</v>
      </c>
      <c r="F37" s="21" t="e">
        <f>VLOOKUP($G$1&amp;$A37,'【2015(H27)】result_高さ(ｵﾎｰﾂｸ)'!$B$2:$M$111,10,FALSE)</f>
        <v>#N/A</v>
      </c>
      <c r="G37" s="21" t="e">
        <f>VLOOKUP($G$1&amp;$A37,'【2015(H27)】result_高さ(ｵﾎｰﾂｸ)'!$B$2:$M$111,11,FALSE)</f>
        <v>#N/A</v>
      </c>
      <c r="H37" s="21" t="e">
        <f>VLOOKUP($G$1&amp;$A37,'【2015(H27)】result_高さ(ｵﾎｰﾂｸ)'!$B$2:$M$111,12,FALSE)</f>
        <v>#N/A</v>
      </c>
      <c r="I37" s="21" t="e">
        <f>VLOOKUP($G$1&amp;$A37,'[1]result_長さ・投てき (ｵﾎｰﾂｸ)'!$C$2:$N$630,12,FALSE)</f>
        <v>#N/A</v>
      </c>
      <c r="J37">
        <f t="shared" si="0"/>
        <v>83</v>
      </c>
      <c r="L37" s="24">
        <v>35</v>
      </c>
      <c r="M37" s="24"/>
    </row>
    <row r="38" spans="1:13" ht="15.75" customHeight="1" x14ac:dyDescent="0.15">
      <c r="A38" s="20">
        <v>36</v>
      </c>
      <c r="B38" s="21" t="e">
        <f>VLOOKUP($G$1&amp;$A38,'【2015(H27)】result_高さ(ｵﾎｰﾂｸ)'!$B$2:$M$111,2,FALSE)</f>
        <v>#N/A</v>
      </c>
      <c r="C38" s="21" t="e">
        <f>VLOOKUP($G$1&amp;$A38,'【2015(H27)】result_高さ(ｵﾎｰﾂｸ)'!$B$2:$M$111,3,FALSE)</f>
        <v>#N/A</v>
      </c>
      <c r="D38" s="21" t="e">
        <f>VLOOKUP($G$1&amp;$A38,'【2015(H27)】result_高さ(ｵﾎｰﾂｸ)'!$B$2:$M$111,8,FALSE)</f>
        <v>#N/A</v>
      </c>
      <c r="E38" s="21" t="e">
        <f>VLOOKUP($G$1&amp;$A38,'【2015(H27)】result_高さ(ｵﾎｰﾂｸ)'!$B$2:$M$111,9,FALSE)</f>
        <v>#N/A</v>
      </c>
      <c r="F38" s="21" t="e">
        <f>VLOOKUP($G$1&amp;$A38,'【2015(H27)】result_高さ(ｵﾎｰﾂｸ)'!$B$2:$M$111,10,FALSE)</f>
        <v>#N/A</v>
      </c>
      <c r="G38" s="21" t="e">
        <f>VLOOKUP($G$1&amp;$A38,'【2015(H27)】result_高さ(ｵﾎｰﾂｸ)'!$B$2:$M$111,11,FALSE)</f>
        <v>#N/A</v>
      </c>
      <c r="H38" s="21" t="e">
        <f>VLOOKUP($G$1&amp;$A38,'【2015(H27)】result_高さ(ｵﾎｰﾂｸ)'!$B$2:$M$111,12,FALSE)</f>
        <v>#N/A</v>
      </c>
      <c r="I38" s="21" t="e">
        <f>VLOOKUP($G$1&amp;$A38,'[1]result_長さ・投てき (ｵﾎｰﾂｸ)'!$C$2:$N$630,12,FALSE)</f>
        <v>#N/A</v>
      </c>
      <c r="J38">
        <f t="shared" si="0"/>
        <v>83</v>
      </c>
      <c r="L38" s="24">
        <v>36</v>
      </c>
      <c r="M38" s="24"/>
    </row>
    <row r="39" spans="1:13" ht="15.75" customHeight="1" x14ac:dyDescent="0.15">
      <c r="A39" s="20">
        <v>37</v>
      </c>
      <c r="B39" s="21" t="e">
        <f>VLOOKUP($G$1&amp;$A39,'【2015(H27)】result_高さ(ｵﾎｰﾂｸ)'!$B$2:$M$111,2,FALSE)</f>
        <v>#N/A</v>
      </c>
      <c r="C39" s="21" t="e">
        <f>VLOOKUP($G$1&amp;$A39,'【2015(H27)】result_高さ(ｵﾎｰﾂｸ)'!$B$2:$M$111,3,FALSE)</f>
        <v>#N/A</v>
      </c>
      <c r="D39" s="21" t="e">
        <f>VLOOKUP($G$1&amp;$A39,'【2015(H27)】result_高さ(ｵﾎｰﾂｸ)'!$B$2:$M$111,8,FALSE)</f>
        <v>#N/A</v>
      </c>
      <c r="E39" s="21" t="e">
        <f>VLOOKUP($G$1&amp;$A39,'【2015(H27)】result_高さ(ｵﾎｰﾂｸ)'!$B$2:$M$111,9,FALSE)</f>
        <v>#N/A</v>
      </c>
      <c r="F39" s="21" t="e">
        <f>VLOOKUP($G$1&amp;$A39,'【2015(H27)】result_高さ(ｵﾎｰﾂｸ)'!$B$2:$M$111,10,FALSE)</f>
        <v>#N/A</v>
      </c>
      <c r="G39" s="21" t="e">
        <f>VLOOKUP($G$1&amp;$A39,'【2015(H27)】result_高さ(ｵﾎｰﾂｸ)'!$B$2:$M$111,11,FALSE)</f>
        <v>#N/A</v>
      </c>
      <c r="H39" s="21" t="e">
        <f>VLOOKUP($G$1&amp;$A39,'【2015(H27)】result_高さ(ｵﾎｰﾂｸ)'!$B$2:$M$111,12,FALSE)</f>
        <v>#N/A</v>
      </c>
      <c r="I39" s="21" t="e">
        <f>VLOOKUP($G$1&amp;$A39,'[1]result_長さ・投てき (ｵﾎｰﾂｸ)'!$C$2:$N$630,12,FALSE)</f>
        <v>#N/A</v>
      </c>
      <c r="J39">
        <f t="shared" si="0"/>
        <v>83</v>
      </c>
      <c r="L39" s="24">
        <v>37</v>
      </c>
      <c r="M39" s="24"/>
    </row>
    <row r="40" spans="1:13" ht="15.75" customHeight="1" x14ac:dyDescent="0.15">
      <c r="A40" s="20">
        <v>38</v>
      </c>
      <c r="B40" s="21" t="e">
        <f>VLOOKUP($G$1&amp;$A40,'【2015(H27)】result_高さ(ｵﾎｰﾂｸ)'!$B$2:$M$111,2,FALSE)</f>
        <v>#N/A</v>
      </c>
      <c r="C40" s="21" t="e">
        <f>VLOOKUP($G$1&amp;$A40,'【2015(H27)】result_高さ(ｵﾎｰﾂｸ)'!$B$2:$M$111,3,FALSE)</f>
        <v>#N/A</v>
      </c>
      <c r="D40" s="21" t="e">
        <f>VLOOKUP($G$1&amp;$A40,'【2015(H27)】result_高さ(ｵﾎｰﾂｸ)'!$B$2:$M$111,8,FALSE)</f>
        <v>#N/A</v>
      </c>
      <c r="E40" s="21" t="e">
        <f>VLOOKUP($G$1&amp;$A40,'【2015(H27)】result_高さ(ｵﾎｰﾂｸ)'!$B$2:$M$111,9,FALSE)</f>
        <v>#N/A</v>
      </c>
      <c r="F40" s="21" t="e">
        <f>VLOOKUP($G$1&amp;$A40,'【2015(H27)】result_高さ(ｵﾎｰﾂｸ)'!$B$2:$M$111,10,FALSE)</f>
        <v>#N/A</v>
      </c>
      <c r="G40" s="21" t="e">
        <f>VLOOKUP($G$1&amp;$A40,'【2015(H27)】result_高さ(ｵﾎｰﾂｸ)'!$B$2:$M$111,11,FALSE)</f>
        <v>#N/A</v>
      </c>
      <c r="H40" s="21" t="e">
        <f>VLOOKUP($G$1&amp;$A40,'【2015(H27)】result_高さ(ｵﾎｰﾂｸ)'!$B$2:$M$111,12,FALSE)</f>
        <v>#N/A</v>
      </c>
      <c r="I40" s="21" t="e">
        <f>VLOOKUP($G$1&amp;$A40,'[1]result_長さ・投てき (ｵﾎｰﾂｸ)'!$C$2:$N$630,12,FALSE)</f>
        <v>#N/A</v>
      </c>
      <c r="J40">
        <f t="shared" si="0"/>
        <v>83</v>
      </c>
      <c r="L40" s="24">
        <v>38</v>
      </c>
      <c r="M40" s="24"/>
    </row>
    <row r="41" spans="1:13" ht="15.75" customHeight="1" x14ac:dyDescent="0.15">
      <c r="A41" s="20">
        <v>39</v>
      </c>
      <c r="B41" s="21" t="e">
        <f>VLOOKUP($G$1&amp;$A41,'【2015(H27)】result_高さ(ｵﾎｰﾂｸ)'!$B$2:$M$111,2,FALSE)</f>
        <v>#N/A</v>
      </c>
      <c r="C41" s="21" t="e">
        <f>VLOOKUP($G$1&amp;$A41,'【2015(H27)】result_高さ(ｵﾎｰﾂｸ)'!$B$2:$M$111,3,FALSE)</f>
        <v>#N/A</v>
      </c>
      <c r="D41" s="21" t="e">
        <f>VLOOKUP($G$1&amp;$A41,'【2015(H27)】result_高さ(ｵﾎｰﾂｸ)'!$B$2:$M$111,8,FALSE)</f>
        <v>#N/A</v>
      </c>
      <c r="E41" s="21" t="e">
        <f>VLOOKUP($G$1&amp;$A41,'【2015(H27)】result_高さ(ｵﾎｰﾂｸ)'!$B$2:$M$111,9,FALSE)</f>
        <v>#N/A</v>
      </c>
      <c r="F41" s="21" t="e">
        <f>VLOOKUP($G$1&amp;$A41,'【2015(H27)】result_高さ(ｵﾎｰﾂｸ)'!$B$2:$M$111,10,FALSE)</f>
        <v>#N/A</v>
      </c>
      <c r="G41" s="21" t="e">
        <f>VLOOKUP($G$1&amp;$A41,'【2015(H27)】result_高さ(ｵﾎｰﾂｸ)'!$B$2:$M$111,11,FALSE)</f>
        <v>#N/A</v>
      </c>
      <c r="H41" s="21" t="e">
        <f>VLOOKUP($G$1&amp;$A41,'【2015(H27)】result_高さ(ｵﾎｰﾂｸ)'!$B$2:$M$111,12,FALSE)</f>
        <v>#N/A</v>
      </c>
      <c r="I41" s="21" t="e">
        <f>VLOOKUP($G$1&amp;$A41,'[1]result_長さ・投てき (ｵﾎｰﾂｸ)'!$C$2:$N$630,12,FALSE)</f>
        <v>#N/A</v>
      </c>
      <c r="J41">
        <f t="shared" si="0"/>
        <v>83</v>
      </c>
      <c r="L41" s="24">
        <v>39</v>
      </c>
      <c r="M41" s="24"/>
    </row>
    <row r="42" spans="1:13" ht="15.75" customHeight="1" x14ac:dyDescent="0.15">
      <c r="A42" s="20">
        <v>40</v>
      </c>
      <c r="B42" s="21" t="e">
        <f>VLOOKUP($G$1&amp;$A42,'【2015(H27)】result_高さ(ｵﾎｰﾂｸ)'!$B$2:$M$111,2,FALSE)</f>
        <v>#N/A</v>
      </c>
      <c r="C42" s="21" t="e">
        <f>VLOOKUP($G$1&amp;$A42,'【2015(H27)】result_高さ(ｵﾎｰﾂｸ)'!$B$2:$M$111,3,FALSE)</f>
        <v>#N/A</v>
      </c>
      <c r="D42" s="21" t="e">
        <f>VLOOKUP($G$1&amp;$A42,'【2015(H27)】result_高さ(ｵﾎｰﾂｸ)'!$B$2:$M$111,8,FALSE)</f>
        <v>#N/A</v>
      </c>
      <c r="E42" s="21" t="e">
        <f>VLOOKUP($G$1&amp;$A42,'【2015(H27)】result_高さ(ｵﾎｰﾂｸ)'!$B$2:$M$111,9,FALSE)</f>
        <v>#N/A</v>
      </c>
      <c r="F42" s="21" t="e">
        <f>VLOOKUP($G$1&amp;$A42,'【2015(H27)】result_高さ(ｵﾎｰﾂｸ)'!$B$2:$M$111,10,FALSE)</f>
        <v>#N/A</v>
      </c>
      <c r="G42" s="21" t="e">
        <f>VLOOKUP($G$1&amp;$A42,'【2015(H27)】result_高さ(ｵﾎｰﾂｸ)'!$B$2:$M$111,11,FALSE)</f>
        <v>#N/A</v>
      </c>
      <c r="H42" s="21" t="e">
        <f>VLOOKUP($G$1&amp;$A42,'【2015(H27)】result_高さ(ｵﾎｰﾂｸ)'!$B$2:$M$111,12,FALSE)</f>
        <v>#N/A</v>
      </c>
      <c r="I42" s="21" t="e">
        <f>VLOOKUP($G$1&amp;$A42,'[1]result_長さ・投てき (ｵﾎｰﾂｸ)'!$C$2:$N$630,12,FALSE)</f>
        <v>#N/A</v>
      </c>
      <c r="J42">
        <f t="shared" si="0"/>
        <v>83</v>
      </c>
      <c r="L42" s="24">
        <v>40</v>
      </c>
      <c r="M42" s="24"/>
    </row>
    <row r="43" spans="1:13" ht="15.75" customHeight="1" x14ac:dyDescent="0.15">
      <c r="A43" s="20">
        <v>41</v>
      </c>
      <c r="B43" s="21" t="e">
        <f>VLOOKUP($G$1&amp;$A43,'【2015(H27)】result_高さ(ｵﾎｰﾂｸ)'!$B$2:$M$111,2,FALSE)</f>
        <v>#N/A</v>
      </c>
      <c r="C43" s="21" t="e">
        <f>VLOOKUP($G$1&amp;$A43,'【2015(H27)】result_高さ(ｵﾎｰﾂｸ)'!$B$2:$M$111,3,FALSE)</f>
        <v>#N/A</v>
      </c>
      <c r="D43" s="21" t="e">
        <f>VLOOKUP($G$1&amp;$A43,'【2015(H27)】result_高さ(ｵﾎｰﾂｸ)'!$B$2:$M$111,8,FALSE)</f>
        <v>#N/A</v>
      </c>
      <c r="E43" s="21" t="e">
        <f>VLOOKUP($G$1&amp;$A43,'【2015(H27)】result_高さ(ｵﾎｰﾂｸ)'!$B$2:$M$111,9,FALSE)</f>
        <v>#N/A</v>
      </c>
      <c r="F43" s="21" t="e">
        <f>VLOOKUP($G$1&amp;$A43,'【2015(H27)】result_高さ(ｵﾎｰﾂｸ)'!$B$2:$M$111,10,FALSE)</f>
        <v>#N/A</v>
      </c>
      <c r="G43" s="21" t="e">
        <f>VLOOKUP($G$1&amp;$A43,'【2015(H27)】result_高さ(ｵﾎｰﾂｸ)'!$B$2:$M$111,11,FALSE)</f>
        <v>#N/A</v>
      </c>
      <c r="H43" s="21" t="e">
        <f>VLOOKUP($G$1&amp;$A43,'【2015(H27)】result_高さ(ｵﾎｰﾂｸ)'!$B$2:$M$111,12,FALSE)</f>
        <v>#N/A</v>
      </c>
      <c r="I43" s="21" t="e">
        <f>VLOOKUP($G$1&amp;$A43,'[1]result_長さ・投てき (ｵﾎｰﾂｸ)'!$C$2:$N$630,12,FALSE)</f>
        <v>#N/A</v>
      </c>
      <c r="J43">
        <f t="shared" si="0"/>
        <v>83</v>
      </c>
      <c r="L43" s="24">
        <v>41</v>
      </c>
      <c r="M43" s="24"/>
    </row>
    <row r="44" spans="1:13" ht="15.75" customHeight="1" x14ac:dyDescent="0.15">
      <c r="A44" s="20">
        <v>42</v>
      </c>
      <c r="B44" s="21" t="e">
        <f>VLOOKUP($G$1&amp;$A44,'【2015(H27)】result_高さ(ｵﾎｰﾂｸ)'!$B$2:$M$111,2,FALSE)</f>
        <v>#N/A</v>
      </c>
      <c r="C44" s="21" t="e">
        <f>VLOOKUP($G$1&amp;$A44,'【2015(H27)】result_高さ(ｵﾎｰﾂｸ)'!$B$2:$M$111,3,FALSE)</f>
        <v>#N/A</v>
      </c>
      <c r="D44" s="21" t="e">
        <f>VLOOKUP($G$1&amp;$A44,'【2015(H27)】result_高さ(ｵﾎｰﾂｸ)'!$B$2:$M$111,8,FALSE)</f>
        <v>#N/A</v>
      </c>
      <c r="E44" s="21" t="e">
        <f>VLOOKUP($G$1&amp;$A44,'【2015(H27)】result_高さ(ｵﾎｰﾂｸ)'!$B$2:$M$111,9,FALSE)</f>
        <v>#N/A</v>
      </c>
      <c r="F44" s="21" t="e">
        <f>VLOOKUP($G$1&amp;$A44,'【2015(H27)】result_高さ(ｵﾎｰﾂｸ)'!$B$2:$M$111,10,FALSE)</f>
        <v>#N/A</v>
      </c>
      <c r="G44" s="21" t="e">
        <f>VLOOKUP($G$1&amp;$A44,'【2015(H27)】result_高さ(ｵﾎｰﾂｸ)'!$B$2:$M$111,11,FALSE)</f>
        <v>#N/A</v>
      </c>
      <c r="H44" s="21" t="e">
        <f>VLOOKUP($G$1&amp;$A44,'【2015(H27)】result_高さ(ｵﾎｰﾂｸ)'!$B$2:$M$111,12,FALSE)</f>
        <v>#N/A</v>
      </c>
      <c r="I44" s="21" t="e">
        <f>VLOOKUP($G$1&amp;$A44,'[1]result_長さ・投てき (ｵﾎｰﾂｸ)'!$C$2:$N$630,12,FALSE)</f>
        <v>#N/A</v>
      </c>
      <c r="J44">
        <f t="shared" si="0"/>
        <v>83</v>
      </c>
      <c r="L44" s="24">
        <v>42</v>
      </c>
      <c r="M44" s="24"/>
    </row>
    <row r="45" spans="1:13" ht="15.75" customHeight="1" x14ac:dyDescent="0.15">
      <c r="A45" s="20">
        <v>43</v>
      </c>
      <c r="B45" s="21" t="e">
        <f>VLOOKUP($G$1&amp;$A45,'【2015(H27)】result_高さ(ｵﾎｰﾂｸ)'!$B$2:$M$111,2,FALSE)</f>
        <v>#N/A</v>
      </c>
      <c r="C45" s="21" t="e">
        <f>VLOOKUP($G$1&amp;$A45,'【2015(H27)】result_高さ(ｵﾎｰﾂｸ)'!$B$2:$M$111,3,FALSE)</f>
        <v>#N/A</v>
      </c>
      <c r="D45" s="21" t="e">
        <f>VLOOKUP($G$1&amp;$A45,'【2015(H27)】result_高さ(ｵﾎｰﾂｸ)'!$B$2:$M$111,8,FALSE)</f>
        <v>#N/A</v>
      </c>
      <c r="E45" s="21" t="e">
        <f>VLOOKUP($G$1&amp;$A45,'【2015(H27)】result_高さ(ｵﾎｰﾂｸ)'!$B$2:$M$111,9,FALSE)</f>
        <v>#N/A</v>
      </c>
      <c r="F45" s="21" t="e">
        <f>VLOOKUP($G$1&amp;$A45,'【2015(H27)】result_高さ(ｵﾎｰﾂｸ)'!$B$2:$M$111,10,FALSE)</f>
        <v>#N/A</v>
      </c>
      <c r="G45" s="21" t="e">
        <f>VLOOKUP($G$1&amp;$A45,'【2015(H27)】result_高さ(ｵﾎｰﾂｸ)'!$B$2:$M$111,11,FALSE)</f>
        <v>#N/A</v>
      </c>
      <c r="H45" s="21" t="e">
        <f>VLOOKUP($G$1&amp;$A45,'【2015(H27)】result_高さ(ｵﾎｰﾂｸ)'!$B$2:$M$111,12,FALSE)</f>
        <v>#N/A</v>
      </c>
      <c r="I45" s="21" t="e">
        <f>VLOOKUP($G$1&amp;$A45,'[1]result_長さ・投てき (ｵﾎｰﾂｸ)'!$C$2:$N$630,12,FALSE)</f>
        <v>#N/A</v>
      </c>
      <c r="J45">
        <f t="shared" si="0"/>
        <v>83</v>
      </c>
      <c r="L45" s="24">
        <v>43</v>
      </c>
      <c r="M45" s="24"/>
    </row>
    <row r="46" spans="1:13" ht="15.75" customHeight="1" x14ac:dyDescent="0.15">
      <c r="A46" s="20">
        <v>44</v>
      </c>
      <c r="B46" s="21" t="e">
        <f>VLOOKUP($G$1&amp;$A46,'【2015(H27)】result_高さ(ｵﾎｰﾂｸ)'!$B$2:$M$111,2,FALSE)</f>
        <v>#N/A</v>
      </c>
      <c r="C46" s="21" t="e">
        <f>VLOOKUP($G$1&amp;$A46,'【2015(H27)】result_高さ(ｵﾎｰﾂｸ)'!$B$2:$M$111,3,FALSE)</f>
        <v>#N/A</v>
      </c>
      <c r="D46" s="21" t="e">
        <f>VLOOKUP($G$1&amp;$A46,'【2015(H27)】result_高さ(ｵﾎｰﾂｸ)'!$B$2:$M$111,8,FALSE)</f>
        <v>#N/A</v>
      </c>
      <c r="E46" s="21" t="e">
        <f>VLOOKUP($G$1&amp;$A46,'【2015(H27)】result_高さ(ｵﾎｰﾂｸ)'!$B$2:$M$111,9,FALSE)</f>
        <v>#N/A</v>
      </c>
      <c r="F46" s="21" t="e">
        <f>VLOOKUP($G$1&amp;$A46,'【2015(H27)】result_高さ(ｵﾎｰﾂｸ)'!$B$2:$M$111,10,FALSE)</f>
        <v>#N/A</v>
      </c>
      <c r="G46" s="21" t="e">
        <f>VLOOKUP($G$1&amp;$A46,'【2015(H27)】result_高さ(ｵﾎｰﾂｸ)'!$B$2:$M$111,11,FALSE)</f>
        <v>#N/A</v>
      </c>
      <c r="H46" s="21" t="e">
        <f>VLOOKUP($G$1&amp;$A46,'【2015(H27)】result_高さ(ｵﾎｰﾂｸ)'!$B$2:$M$111,12,FALSE)</f>
        <v>#N/A</v>
      </c>
      <c r="I46" s="21" t="e">
        <f>VLOOKUP($G$1&amp;$A46,'[1]result_長さ・投てき (ｵﾎｰﾂｸ)'!$C$2:$N$630,12,FALSE)</f>
        <v>#N/A</v>
      </c>
      <c r="J46">
        <f t="shared" si="0"/>
        <v>83</v>
      </c>
      <c r="L46" s="24">
        <v>44</v>
      </c>
      <c r="M46" s="24"/>
    </row>
    <row r="47" spans="1:13" ht="15.75" customHeight="1" x14ac:dyDescent="0.15">
      <c r="A47" s="20">
        <v>45</v>
      </c>
      <c r="B47" s="21" t="e">
        <f>VLOOKUP($G$1&amp;$A47,'【2015(H27)】result_高さ(ｵﾎｰﾂｸ)'!$B$2:$M$111,2,FALSE)</f>
        <v>#N/A</v>
      </c>
      <c r="C47" s="21" t="e">
        <f>VLOOKUP($G$1&amp;$A47,'【2015(H27)】result_高さ(ｵﾎｰﾂｸ)'!$B$2:$M$111,3,FALSE)</f>
        <v>#N/A</v>
      </c>
      <c r="D47" s="21" t="e">
        <f>VLOOKUP($G$1&amp;$A47,'【2015(H27)】result_高さ(ｵﾎｰﾂｸ)'!$B$2:$M$111,8,FALSE)</f>
        <v>#N/A</v>
      </c>
      <c r="E47" s="21" t="e">
        <f>VLOOKUP($G$1&amp;$A47,'【2015(H27)】result_高さ(ｵﾎｰﾂｸ)'!$B$2:$M$111,9,FALSE)</f>
        <v>#N/A</v>
      </c>
      <c r="F47" s="21" t="e">
        <f>VLOOKUP($G$1&amp;$A47,'【2015(H27)】result_高さ(ｵﾎｰﾂｸ)'!$B$2:$M$111,10,FALSE)</f>
        <v>#N/A</v>
      </c>
      <c r="G47" s="21" t="e">
        <f>VLOOKUP($G$1&amp;$A47,'【2015(H27)】result_高さ(ｵﾎｰﾂｸ)'!$B$2:$M$111,11,FALSE)</f>
        <v>#N/A</v>
      </c>
      <c r="H47" s="21" t="e">
        <f>VLOOKUP($G$1&amp;$A47,'【2015(H27)】result_高さ(ｵﾎｰﾂｸ)'!$B$2:$M$111,12,FALSE)</f>
        <v>#N/A</v>
      </c>
      <c r="I47" s="21" t="e">
        <f>VLOOKUP($G$1&amp;$A47,'[1]result_長さ・投てき (ｵﾎｰﾂｸ)'!$C$2:$N$630,12,FALSE)</f>
        <v>#N/A</v>
      </c>
      <c r="J47">
        <f t="shared" si="0"/>
        <v>83</v>
      </c>
      <c r="L47" s="24">
        <v>45</v>
      </c>
      <c r="M47" s="24"/>
    </row>
    <row r="48" spans="1:13" ht="15.75" customHeight="1" x14ac:dyDescent="0.15">
      <c r="A48" s="20">
        <v>46</v>
      </c>
      <c r="B48" s="21" t="e">
        <f>VLOOKUP($G$1&amp;$A48,'【2015(H27)】result_高さ(ｵﾎｰﾂｸ)'!$B$2:$M$111,2,FALSE)</f>
        <v>#N/A</v>
      </c>
      <c r="C48" s="21" t="e">
        <f>VLOOKUP($G$1&amp;$A48,'【2015(H27)】result_高さ(ｵﾎｰﾂｸ)'!$B$2:$M$111,3,FALSE)</f>
        <v>#N/A</v>
      </c>
      <c r="D48" s="21" t="e">
        <f>VLOOKUP($G$1&amp;$A48,'【2015(H27)】result_高さ(ｵﾎｰﾂｸ)'!$B$2:$M$111,8,FALSE)</f>
        <v>#N/A</v>
      </c>
      <c r="E48" s="21" t="e">
        <f>VLOOKUP($G$1&amp;$A48,'【2015(H27)】result_高さ(ｵﾎｰﾂｸ)'!$B$2:$M$111,9,FALSE)</f>
        <v>#N/A</v>
      </c>
      <c r="F48" s="21" t="e">
        <f>VLOOKUP($G$1&amp;$A48,'【2015(H27)】result_高さ(ｵﾎｰﾂｸ)'!$B$2:$M$111,10,FALSE)</f>
        <v>#N/A</v>
      </c>
      <c r="G48" s="21" t="e">
        <f>VLOOKUP($G$1&amp;$A48,'【2015(H27)】result_高さ(ｵﾎｰﾂｸ)'!$B$2:$M$111,11,FALSE)</f>
        <v>#N/A</v>
      </c>
      <c r="H48" s="21" t="e">
        <f>VLOOKUP($G$1&amp;$A48,'【2015(H27)】result_高さ(ｵﾎｰﾂｸ)'!$B$2:$M$111,12,FALSE)</f>
        <v>#N/A</v>
      </c>
      <c r="I48" s="21" t="e">
        <f>VLOOKUP($G$1&amp;$A48,'[1]result_長さ・投てき (ｵﾎｰﾂｸ)'!$C$2:$N$630,12,FALSE)</f>
        <v>#N/A</v>
      </c>
      <c r="J48">
        <f t="shared" si="0"/>
        <v>83</v>
      </c>
      <c r="L48" s="24">
        <v>46</v>
      </c>
      <c r="M48" s="24"/>
    </row>
    <row r="49" spans="1:13" ht="15.75" customHeight="1" x14ac:dyDescent="0.15">
      <c r="A49" s="20">
        <v>47</v>
      </c>
      <c r="B49" s="21" t="e">
        <f>VLOOKUP($G$1&amp;$A49,'【2015(H27)】result_高さ(ｵﾎｰﾂｸ)'!$B$2:$M$111,2,FALSE)</f>
        <v>#N/A</v>
      </c>
      <c r="C49" s="21" t="e">
        <f>VLOOKUP($G$1&amp;$A49,'【2015(H27)】result_高さ(ｵﾎｰﾂｸ)'!$B$2:$M$111,3,FALSE)</f>
        <v>#N/A</v>
      </c>
      <c r="D49" s="21" t="e">
        <f>VLOOKUP($G$1&amp;$A49,'【2015(H27)】result_高さ(ｵﾎｰﾂｸ)'!$B$2:$M$111,8,FALSE)</f>
        <v>#N/A</v>
      </c>
      <c r="E49" s="21" t="e">
        <f>VLOOKUP($G$1&amp;$A49,'【2015(H27)】result_高さ(ｵﾎｰﾂｸ)'!$B$2:$M$111,9,FALSE)</f>
        <v>#N/A</v>
      </c>
      <c r="F49" s="21" t="e">
        <f>VLOOKUP($G$1&amp;$A49,'【2015(H27)】result_高さ(ｵﾎｰﾂｸ)'!$B$2:$M$111,10,FALSE)</f>
        <v>#N/A</v>
      </c>
      <c r="G49" s="21" t="e">
        <f>VLOOKUP($G$1&amp;$A49,'【2015(H27)】result_高さ(ｵﾎｰﾂｸ)'!$B$2:$M$111,11,FALSE)</f>
        <v>#N/A</v>
      </c>
      <c r="H49" s="21" t="e">
        <f>VLOOKUP($G$1&amp;$A49,'【2015(H27)】result_高さ(ｵﾎｰﾂｸ)'!$B$2:$M$111,12,FALSE)</f>
        <v>#N/A</v>
      </c>
      <c r="I49" s="21" t="e">
        <f>VLOOKUP($G$1&amp;$A49,'[1]result_長さ・投てき (ｵﾎｰﾂｸ)'!$C$2:$N$630,12,FALSE)</f>
        <v>#N/A</v>
      </c>
      <c r="J49">
        <f t="shared" si="0"/>
        <v>83</v>
      </c>
      <c r="L49" s="24">
        <v>47</v>
      </c>
      <c r="M49" s="24"/>
    </row>
    <row r="50" spans="1:13" ht="15.75" customHeight="1" x14ac:dyDescent="0.15">
      <c r="A50" s="20">
        <v>48</v>
      </c>
      <c r="B50" s="21" t="e">
        <f>VLOOKUP($G$1&amp;$A50,'【2015(H27)】result_高さ(ｵﾎｰﾂｸ)'!$B$2:$M$111,2,FALSE)</f>
        <v>#N/A</v>
      </c>
      <c r="C50" s="21" t="e">
        <f>VLOOKUP($G$1&amp;$A50,'【2015(H27)】result_高さ(ｵﾎｰﾂｸ)'!$B$2:$M$111,3,FALSE)</f>
        <v>#N/A</v>
      </c>
      <c r="D50" s="21" t="e">
        <f>VLOOKUP($G$1&amp;$A50,'【2015(H27)】result_高さ(ｵﾎｰﾂｸ)'!$B$2:$M$111,8,FALSE)</f>
        <v>#N/A</v>
      </c>
      <c r="E50" s="21" t="e">
        <f>VLOOKUP($G$1&amp;$A50,'【2015(H27)】result_高さ(ｵﾎｰﾂｸ)'!$B$2:$M$111,9,FALSE)</f>
        <v>#N/A</v>
      </c>
      <c r="F50" s="21" t="e">
        <f>VLOOKUP($G$1&amp;$A50,'【2015(H27)】result_高さ(ｵﾎｰﾂｸ)'!$B$2:$M$111,10,FALSE)</f>
        <v>#N/A</v>
      </c>
      <c r="G50" s="21" t="e">
        <f>VLOOKUP($G$1&amp;$A50,'【2015(H27)】result_高さ(ｵﾎｰﾂｸ)'!$B$2:$M$111,11,FALSE)</f>
        <v>#N/A</v>
      </c>
      <c r="H50" s="21" t="e">
        <f>VLOOKUP($G$1&amp;$A50,'【2015(H27)】result_高さ(ｵﾎｰﾂｸ)'!$B$2:$M$111,12,FALSE)</f>
        <v>#N/A</v>
      </c>
      <c r="I50" s="21" t="e">
        <f>VLOOKUP($G$1&amp;$A50,'[1]result_長さ・投てき (ｵﾎｰﾂｸ)'!$C$2:$N$630,12,FALSE)</f>
        <v>#N/A</v>
      </c>
      <c r="J50">
        <f t="shared" si="0"/>
        <v>83</v>
      </c>
      <c r="L50" s="24">
        <v>48</v>
      </c>
      <c r="M50" s="24"/>
    </row>
    <row r="51" spans="1:13" ht="15.75" customHeight="1" x14ac:dyDescent="0.15">
      <c r="A51" s="20">
        <v>49</v>
      </c>
      <c r="B51" s="21" t="e">
        <f>VLOOKUP($G$1&amp;$A51,'【2015(H27)】result_高さ(ｵﾎｰﾂｸ)'!$B$2:$M$111,2,FALSE)</f>
        <v>#N/A</v>
      </c>
      <c r="C51" s="21" t="e">
        <f>VLOOKUP($G$1&amp;$A51,'【2015(H27)】result_高さ(ｵﾎｰﾂｸ)'!$B$2:$M$111,3,FALSE)</f>
        <v>#N/A</v>
      </c>
      <c r="D51" s="21" t="e">
        <f>VLOOKUP($G$1&amp;$A51,'【2015(H27)】result_高さ(ｵﾎｰﾂｸ)'!$B$2:$M$111,8,FALSE)</f>
        <v>#N/A</v>
      </c>
      <c r="E51" s="21" t="e">
        <f>VLOOKUP($G$1&amp;$A51,'【2015(H27)】result_高さ(ｵﾎｰﾂｸ)'!$B$2:$M$111,9,FALSE)</f>
        <v>#N/A</v>
      </c>
      <c r="F51" s="21" t="e">
        <f>VLOOKUP($G$1&amp;$A51,'【2015(H27)】result_高さ(ｵﾎｰﾂｸ)'!$B$2:$M$111,10,FALSE)</f>
        <v>#N/A</v>
      </c>
      <c r="G51" s="21" t="e">
        <f>VLOOKUP($G$1&amp;$A51,'【2015(H27)】result_高さ(ｵﾎｰﾂｸ)'!$B$2:$M$111,11,FALSE)</f>
        <v>#N/A</v>
      </c>
      <c r="H51" s="21" t="e">
        <f>VLOOKUP($G$1&amp;$A51,'【2015(H27)】result_高さ(ｵﾎｰﾂｸ)'!$B$2:$M$111,12,FALSE)</f>
        <v>#N/A</v>
      </c>
      <c r="I51" s="21" t="e">
        <f>VLOOKUP($G$1&amp;$A51,'[1]result_長さ・投てき (ｵﾎｰﾂｸ)'!$C$2:$N$630,12,FALSE)</f>
        <v>#N/A</v>
      </c>
      <c r="J51">
        <f t="shared" si="0"/>
        <v>83</v>
      </c>
      <c r="L51" s="24">
        <v>49</v>
      </c>
      <c r="M51" s="24"/>
    </row>
    <row r="52" spans="1:13" ht="15.75" customHeight="1" x14ac:dyDescent="0.15">
      <c r="A52" s="20">
        <v>50</v>
      </c>
      <c r="B52" s="21" t="e">
        <f>VLOOKUP($G$1&amp;$A52,'【2015(H27)】result_高さ(ｵﾎｰﾂｸ)'!$B$2:$M$111,2,FALSE)</f>
        <v>#N/A</v>
      </c>
      <c r="C52" s="21" t="e">
        <f>VLOOKUP($G$1&amp;$A52,'【2015(H27)】result_高さ(ｵﾎｰﾂｸ)'!$B$2:$M$111,3,FALSE)</f>
        <v>#N/A</v>
      </c>
      <c r="D52" s="21" t="e">
        <f>VLOOKUP($G$1&amp;$A52,'【2015(H27)】result_高さ(ｵﾎｰﾂｸ)'!$B$2:$M$111,8,FALSE)</f>
        <v>#N/A</v>
      </c>
      <c r="E52" s="21" t="e">
        <f>VLOOKUP($G$1&amp;$A52,'【2015(H27)】result_高さ(ｵﾎｰﾂｸ)'!$B$2:$M$111,9,FALSE)</f>
        <v>#N/A</v>
      </c>
      <c r="F52" s="21" t="e">
        <f>VLOOKUP($G$1&amp;$A52,'【2015(H27)】result_高さ(ｵﾎｰﾂｸ)'!$B$2:$M$111,10,FALSE)</f>
        <v>#N/A</v>
      </c>
      <c r="G52" s="21" t="e">
        <f>VLOOKUP($G$1&amp;$A52,'【2015(H27)】result_高さ(ｵﾎｰﾂｸ)'!$B$2:$M$111,11,FALSE)</f>
        <v>#N/A</v>
      </c>
      <c r="H52" s="21" t="e">
        <f>VLOOKUP($G$1&amp;$A52,'【2015(H27)】result_高さ(ｵﾎｰﾂｸ)'!$B$2:$M$111,12,FALSE)</f>
        <v>#N/A</v>
      </c>
      <c r="I52" s="21" t="e">
        <f>VLOOKUP($G$1&amp;$A52,'[1]result_長さ・投てき (ｵﾎｰﾂｸ)'!$C$2:$N$630,12,FALSE)</f>
        <v>#N/A</v>
      </c>
      <c r="J52">
        <f t="shared" si="0"/>
        <v>83</v>
      </c>
      <c r="L52" s="24">
        <v>50</v>
      </c>
      <c r="M52" s="24"/>
    </row>
    <row r="53" spans="1:13" ht="15.75" customHeight="1" x14ac:dyDescent="0.15">
      <c r="A53" s="20">
        <v>51</v>
      </c>
      <c r="B53" s="21" t="e">
        <f>VLOOKUP($G$1&amp;$A53,'[1]result_長さ・投てき (ｵﾎｰﾂｸ)'!$C$2:$N$630,2,FALSE)</f>
        <v>#N/A</v>
      </c>
      <c r="C53" s="21" t="e">
        <f>VLOOKUP($G$1&amp;$A53,'[1]result_長さ・投てき (ｵﾎｰﾂｸ)'!$C$2:$N$630,3,FALSE)</f>
        <v>#N/A</v>
      </c>
      <c r="D53" s="21" t="e">
        <f>VLOOKUP($G$1&amp;$A53,'[1]result_長さ・投てき (ｵﾎｰﾂｸ)'!$C$2:$N$630,7,FALSE)</f>
        <v>#N/A</v>
      </c>
      <c r="E53" s="21" t="e">
        <f>VLOOKUP($G$1&amp;$A53,'[1]result_長さ・投てき (ｵﾎｰﾂｸ)'!$C$2:$N$630,8,FALSE)</f>
        <v>#N/A</v>
      </c>
      <c r="F53" s="21" t="e">
        <f>VLOOKUP($G$1&amp;$A53,'[1]result_長さ・投てき (ｵﾎｰﾂｸ)'!$C$2:$N$630,9,FALSE)</f>
        <v>#N/A</v>
      </c>
      <c r="G53" s="21" t="e">
        <f>VLOOKUP($G$1&amp;$A53,'[1]result_長さ・投てき (ｵﾎｰﾂｸ)'!$C$2:$N$630,10,FALSE)</f>
        <v>#N/A</v>
      </c>
      <c r="H53" s="21" t="e">
        <f>VLOOKUP($G$1&amp;$A53,'[1]result_長さ・投てき (ｵﾎｰﾂｸ)'!$C$2:$N$630,11,FALSE)</f>
        <v>#N/A</v>
      </c>
      <c r="I53" s="21" t="e">
        <f>VLOOKUP($G$1&amp;$A53,'[1]result_長さ・投てき (ｵﾎｰﾂｸ)'!$C$2:$N$630,12,FALSE)</f>
        <v>#N/A</v>
      </c>
      <c r="J53">
        <f t="shared" si="0"/>
        <v>83</v>
      </c>
    </row>
    <row r="54" spans="1:13" ht="15.75" customHeight="1" x14ac:dyDescent="0.15">
      <c r="A54" s="20">
        <v>52</v>
      </c>
      <c r="B54" s="21" t="e">
        <f>VLOOKUP($G$1&amp;$A54,'[1]result_長さ・投てき (ｵﾎｰﾂｸ)'!$C$2:$N$630,2,FALSE)</f>
        <v>#N/A</v>
      </c>
      <c r="C54" s="21" t="e">
        <f>VLOOKUP($G$1&amp;$A54,'[1]result_長さ・投てき (ｵﾎｰﾂｸ)'!$C$2:$N$630,3,FALSE)</f>
        <v>#N/A</v>
      </c>
      <c r="D54" s="21" t="e">
        <f>VLOOKUP($G$1&amp;$A54,'[1]result_長さ・投てき (ｵﾎｰﾂｸ)'!$C$2:$N$630,7,FALSE)</f>
        <v>#N/A</v>
      </c>
      <c r="E54" s="21" t="e">
        <f>VLOOKUP($G$1&amp;$A54,'[1]result_長さ・投てき (ｵﾎｰﾂｸ)'!$C$2:$N$630,8,FALSE)</f>
        <v>#N/A</v>
      </c>
      <c r="F54" s="21" t="e">
        <f>VLOOKUP($G$1&amp;$A54,'[1]result_長さ・投てき (ｵﾎｰﾂｸ)'!$C$2:$N$630,9,FALSE)</f>
        <v>#N/A</v>
      </c>
      <c r="G54" s="21" t="e">
        <f>VLOOKUP($G$1&amp;$A54,'[1]result_長さ・投てき (ｵﾎｰﾂｸ)'!$C$2:$N$630,10,FALSE)</f>
        <v>#N/A</v>
      </c>
      <c r="H54" s="21" t="e">
        <f>VLOOKUP($G$1&amp;$A54,'[1]result_長さ・投てき (ｵﾎｰﾂｸ)'!$C$2:$N$630,11,FALSE)</f>
        <v>#N/A</v>
      </c>
      <c r="I54" s="21" t="e">
        <f>VLOOKUP($G$1&amp;$A54,'[1]result_長さ・投てき (ｵﾎｰﾂｸ)'!$C$2:$N$630,12,FALSE)</f>
        <v>#N/A</v>
      </c>
      <c r="J54">
        <f t="shared" si="0"/>
        <v>83</v>
      </c>
    </row>
    <row r="55" spans="1:13" ht="15.75" customHeight="1" x14ac:dyDescent="0.15">
      <c r="A55" s="20">
        <v>53</v>
      </c>
      <c r="B55" s="21" t="e">
        <f>VLOOKUP($G$1&amp;$A55,'[1]result_長さ・投てき (ｵﾎｰﾂｸ)'!$C$2:$N$630,2,FALSE)</f>
        <v>#N/A</v>
      </c>
      <c r="C55" s="21" t="e">
        <f>VLOOKUP($G$1&amp;$A55,'[1]result_長さ・投てき (ｵﾎｰﾂｸ)'!$C$2:$N$630,3,FALSE)</f>
        <v>#N/A</v>
      </c>
      <c r="D55" s="21" t="e">
        <f>VLOOKUP($G$1&amp;$A55,'[1]result_長さ・投てき (ｵﾎｰﾂｸ)'!$C$2:$N$630,7,FALSE)</f>
        <v>#N/A</v>
      </c>
      <c r="E55" s="21" t="e">
        <f>VLOOKUP($G$1&amp;$A55,'[1]result_長さ・投てき (ｵﾎｰﾂｸ)'!$C$2:$N$630,8,FALSE)</f>
        <v>#N/A</v>
      </c>
      <c r="F55" s="21" t="e">
        <f>VLOOKUP($G$1&amp;$A55,'[1]result_長さ・投てき (ｵﾎｰﾂｸ)'!$C$2:$N$630,9,FALSE)</f>
        <v>#N/A</v>
      </c>
      <c r="G55" s="21" t="e">
        <f>VLOOKUP($G$1&amp;$A55,'[1]result_長さ・投てき (ｵﾎｰﾂｸ)'!$C$2:$N$630,10,FALSE)</f>
        <v>#N/A</v>
      </c>
      <c r="H55" s="21" t="e">
        <f>VLOOKUP($G$1&amp;$A55,'[1]result_長さ・投てき (ｵﾎｰﾂｸ)'!$C$2:$N$630,11,FALSE)</f>
        <v>#N/A</v>
      </c>
      <c r="I55" s="21" t="e">
        <f>VLOOKUP($G$1&amp;$A55,'[1]result_長さ・投てき (ｵﾎｰﾂｸ)'!$C$2:$N$630,12,FALSE)</f>
        <v>#N/A</v>
      </c>
      <c r="J55">
        <f t="shared" si="0"/>
        <v>83</v>
      </c>
    </row>
    <row r="56" spans="1:13" ht="15.75" customHeight="1" x14ac:dyDescent="0.15">
      <c r="A56" s="20">
        <v>54</v>
      </c>
      <c r="B56" s="21" t="e">
        <f>VLOOKUP($G$1&amp;$A56,'[1]result_長さ・投てき (ｵﾎｰﾂｸ)'!$C$2:$N$630,2,FALSE)</f>
        <v>#N/A</v>
      </c>
      <c r="C56" s="21" t="e">
        <f>VLOOKUP($G$1&amp;$A56,'[1]result_長さ・投てき (ｵﾎｰﾂｸ)'!$C$2:$N$630,3,FALSE)</f>
        <v>#N/A</v>
      </c>
      <c r="D56" s="21" t="e">
        <f>VLOOKUP($G$1&amp;$A56,'[1]result_長さ・投てき (ｵﾎｰﾂｸ)'!$C$2:$N$630,7,FALSE)</f>
        <v>#N/A</v>
      </c>
      <c r="E56" s="21" t="e">
        <f>VLOOKUP($G$1&amp;$A56,'[1]result_長さ・投てき (ｵﾎｰﾂｸ)'!$C$2:$N$630,8,FALSE)</f>
        <v>#N/A</v>
      </c>
      <c r="F56" s="21" t="e">
        <f>VLOOKUP($G$1&amp;$A56,'[1]result_長さ・投てき (ｵﾎｰﾂｸ)'!$C$2:$N$630,9,FALSE)</f>
        <v>#N/A</v>
      </c>
      <c r="G56" s="21" t="e">
        <f>VLOOKUP($G$1&amp;$A56,'[1]result_長さ・投てき (ｵﾎｰﾂｸ)'!$C$2:$N$630,10,FALSE)</f>
        <v>#N/A</v>
      </c>
      <c r="H56" s="21" t="e">
        <f>VLOOKUP($G$1&amp;$A56,'[1]result_長さ・投てき (ｵﾎｰﾂｸ)'!$C$2:$N$630,11,FALSE)</f>
        <v>#N/A</v>
      </c>
      <c r="I56" s="21" t="e">
        <f>VLOOKUP($G$1&amp;$A56,'[1]result_長さ・投てき (ｵﾎｰﾂｸ)'!$C$2:$N$630,12,FALSE)</f>
        <v>#N/A</v>
      </c>
      <c r="J56">
        <f t="shared" si="0"/>
        <v>83</v>
      </c>
    </row>
    <row r="57" spans="1:13" ht="15.75" customHeight="1" x14ac:dyDescent="0.15">
      <c r="A57" s="20">
        <v>55</v>
      </c>
      <c r="B57" s="21" t="e">
        <f>VLOOKUP($G$1&amp;$A57,'[1]result_長さ・投てき (ｵﾎｰﾂｸ)'!$C$2:$N$630,2,FALSE)</f>
        <v>#N/A</v>
      </c>
      <c r="C57" s="21" t="e">
        <f>VLOOKUP($G$1&amp;$A57,'[1]result_長さ・投てき (ｵﾎｰﾂｸ)'!$C$2:$N$630,3,FALSE)</f>
        <v>#N/A</v>
      </c>
      <c r="D57" s="21" t="e">
        <f>VLOOKUP($G$1&amp;$A57,'[1]result_長さ・投てき (ｵﾎｰﾂｸ)'!$C$2:$N$630,7,FALSE)</f>
        <v>#N/A</v>
      </c>
      <c r="E57" s="21" t="e">
        <f>VLOOKUP($G$1&amp;$A57,'[1]result_長さ・投てき (ｵﾎｰﾂｸ)'!$C$2:$N$630,8,FALSE)</f>
        <v>#N/A</v>
      </c>
      <c r="F57" s="21" t="e">
        <f>VLOOKUP($G$1&amp;$A57,'[1]result_長さ・投てき (ｵﾎｰﾂｸ)'!$C$2:$N$630,9,FALSE)</f>
        <v>#N/A</v>
      </c>
      <c r="G57" s="21" t="e">
        <f>VLOOKUP($G$1&amp;$A57,'[1]result_長さ・投てき (ｵﾎｰﾂｸ)'!$C$2:$N$630,10,FALSE)</f>
        <v>#N/A</v>
      </c>
      <c r="H57" s="21" t="e">
        <f>VLOOKUP($G$1&amp;$A57,'[1]result_長さ・投てき (ｵﾎｰﾂｸ)'!$C$2:$N$630,11,FALSE)</f>
        <v>#N/A</v>
      </c>
      <c r="I57" s="21" t="e">
        <f>VLOOKUP($G$1&amp;$A57,'[1]result_長さ・投てき (ｵﾎｰﾂｸ)'!$C$2:$N$630,12,FALSE)</f>
        <v>#N/A</v>
      </c>
      <c r="J57">
        <f t="shared" si="0"/>
        <v>83</v>
      </c>
    </row>
    <row r="58" spans="1:13" ht="15.75" customHeight="1" x14ac:dyDescent="0.15">
      <c r="A58" s="20">
        <v>56</v>
      </c>
      <c r="B58" s="21" t="e">
        <f>VLOOKUP($G$1&amp;$A58,'[1]result_長さ・投てき (ｵﾎｰﾂｸ)'!$C$2:$N$630,2,FALSE)</f>
        <v>#N/A</v>
      </c>
      <c r="C58" s="21" t="e">
        <f>VLOOKUP($G$1&amp;$A58,'[1]result_長さ・投てき (ｵﾎｰﾂｸ)'!$C$2:$N$630,3,FALSE)</f>
        <v>#N/A</v>
      </c>
      <c r="D58" s="21" t="e">
        <f>VLOOKUP($G$1&amp;$A58,'[1]result_長さ・投てき (ｵﾎｰﾂｸ)'!$C$2:$N$630,7,FALSE)</f>
        <v>#N/A</v>
      </c>
      <c r="E58" s="21" t="e">
        <f>VLOOKUP($G$1&amp;$A58,'[1]result_長さ・投てき (ｵﾎｰﾂｸ)'!$C$2:$N$630,8,FALSE)</f>
        <v>#N/A</v>
      </c>
      <c r="F58" s="21" t="e">
        <f>VLOOKUP($G$1&amp;$A58,'[1]result_長さ・投てき (ｵﾎｰﾂｸ)'!$C$2:$N$630,9,FALSE)</f>
        <v>#N/A</v>
      </c>
      <c r="G58" s="21" t="e">
        <f>VLOOKUP($G$1&amp;$A58,'[1]result_長さ・投てき (ｵﾎｰﾂｸ)'!$C$2:$N$630,10,FALSE)</f>
        <v>#N/A</v>
      </c>
      <c r="H58" s="21" t="e">
        <f>VLOOKUP($G$1&amp;$A58,'[1]result_長さ・投てき (ｵﾎｰﾂｸ)'!$C$2:$N$630,11,FALSE)</f>
        <v>#N/A</v>
      </c>
      <c r="I58" s="21" t="e">
        <f>VLOOKUP($G$1&amp;$A58,'[1]result_長さ・投てき (ｵﾎｰﾂｸ)'!$C$2:$N$630,12,FALSE)</f>
        <v>#N/A</v>
      </c>
      <c r="J58">
        <f t="shared" si="0"/>
        <v>83</v>
      </c>
    </row>
    <row r="59" spans="1:13" ht="15.75" customHeight="1" x14ac:dyDescent="0.15">
      <c r="A59" s="20">
        <v>57</v>
      </c>
      <c r="B59" s="21" t="e">
        <f>VLOOKUP($G$1&amp;$A59,'[1]result_長さ・投てき (ｵﾎｰﾂｸ)'!$C$2:$N$630,2,FALSE)</f>
        <v>#N/A</v>
      </c>
      <c r="C59" s="21" t="e">
        <f>VLOOKUP($G$1&amp;$A59,'[1]result_長さ・投てき (ｵﾎｰﾂｸ)'!$C$2:$N$630,3,FALSE)</f>
        <v>#N/A</v>
      </c>
      <c r="D59" s="21" t="e">
        <f>VLOOKUP($G$1&amp;$A59,'[1]result_長さ・投てき (ｵﾎｰﾂｸ)'!$C$2:$N$630,7,FALSE)</f>
        <v>#N/A</v>
      </c>
      <c r="E59" s="21" t="e">
        <f>VLOOKUP($G$1&amp;$A59,'[1]result_長さ・投てき (ｵﾎｰﾂｸ)'!$C$2:$N$630,8,FALSE)</f>
        <v>#N/A</v>
      </c>
      <c r="F59" s="21" t="e">
        <f>VLOOKUP($G$1&amp;$A59,'[1]result_長さ・投てき (ｵﾎｰﾂｸ)'!$C$2:$N$630,9,FALSE)</f>
        <v>#N/A</v>
      </c>
      <c r="G59" s="21" t="e">
        <f>VLOOKUP($G$1&amp;$A59,'[1]result_長さ・投てき (ｵﾎｰﾂｸ)'!$C$2:$N$630,10,FALSE)</f>
        <v>#N/A</v>
      </c>
      <c r="H59" s="21" t="e">
        <f>VLOOKUP($G$1&amp;$A59,'[1]result_長さ・投てき (ｵﾎｰﾂｸ)'!$C$2:$N$630,11,FALSE)</f>
        <v>#N/A</v>
      </c>
      <c r="I59" s="21" t="e">
        <f>VLOOKUP($G$1&amp;$A59,'[1]result_長さ・投てき (ｵﾎｰﾂｸ)'!$C$2:$N$630,12,FALSE)</f>
        <v>#N/A</v>
      </c>
      <c r="J59">
        <f t="shared" si="0"/>
        <v>83</v>
      </c>
    </row>
    <row r="60" spans="1:13" ht="15.75" customHeight="1" x14ac:dyDescent="0.15">
      <c r="A60" s="20">
        <v>58</v>
      </c>
      <c r="B60" s="21" t="e">
        <f>VLOOKUP($G$1&amp;$A60,'[1]result_長さ・投てき (ｵﾎｰﾂｸ)'!$C$2:$N$630,2,FALSE)</f>
        <v>#N/A</v>
      </c>
      <c r="C60" s="21" t="e">
        <f>VLOOKUP($G$1&amp;$A60,'[1]result_長さ・投てき (ｵﾎｰﾂｸ)'!$C$2:$N$630,3,FALSE)</f>
        <v>#N/A</v>
      </c>
      <c r="D60" s="21" t="e">
        <f>VLOOKUP($G$1&amp;$A60,'[1]result_長さ・投てき (ｵﾎｰﾂｸ)'!$C$2:$N$630,7,FALSE)</f>
        <v>#N/A</v>
      </c>
      <c r="E60" s="21" t="e">
        <f>VLOOKUP($G$1&amp;$A60,'[1]result_長さ・投てき (ｵﾎｰﾂｸ)'!$C$2:$N$630,8,FALSE)</f>
        <v>#N/A</v>
      </c>
      <c r="F60" s="21" t="e">
        <f>VLOOKUP($G$1&amp;$A60,'[1]result_長さ・投てき (ｵﾎｰﾂｸ)'!$C$2:$N$630,9,FALSE)</f>
        <v>#N/A</v>
      </c>
      <c r="G60" s="21" t="e">
        <f>VLOOKUP($G$1&amp;$A60,'[1]result_長さ・投てき (ｵﾎｰﾂｸ)'!$C$2:$N$630,10,FALSE)</f>
        <v>#N/A</v>
      </c>
      <c r="H60" s="21" t="e">
        <f>VLOOKUP($G$1&amp;$A60,'[1]result_長さ・投てき (ｵﾎｰﾂｸ)'!$C$2:$N$630,11,FALSE)</f>
        <v>#N/A</v>
      </c>
      <c r="I60" s="21" t="e">
        <f>VLOOKUP($G$1&amp;$A60,'[1]result_長さ・投てき (ｵﾎｰﾂｸ)'!$C$2:$N$630,12,FALSE)</f>
        <v>#N/A</v>
      </c>
      <c r="J60">
        <f t="shared" si="0"/>
        <v>83</v>
      </c>
    </row>
    <row r="61" spans="1:13" ht="15.75" customHeight="1" x14ac:dyDescent="0.15">
      <c r="A61" s="20">
        <v>59</v>
      </c>
      <c r="B61" s="21" t="e">
        <f>VLOOKUP($G$1&amp;$A61,'[1]result_長さ・投てき (ｵﾎｰﾂｸ)'!$C$2:$N$630,2,FALSE)</f>
        <v>#N/A</v>
      </c>
      <c r="C61" s="21" t="e">
        <f>VLOOKUP($G$1&amp;$A61,'[1]result_長さ・投てき (ｵﾎｰﾂｸ)'!$C$2:$N$630,3,FALSE)</f>
        <v>#N/A</v>
      </c>
      <c r="D61" s="21" t="e">
        <f>VLOOKUP($G$1&amp;$A61,'[1]result_長さ・投てき (ｵﾎｰﾂｸ)'!$C$2:$N$630,7,FALSE)</f>
        <v>#N/A</v>
      </c>
      <c r="E61" s="21" t="e">
        <f>VLOOKUP($G$1&amp;$A61,'[1]result_長さ・投てき (ｵﾎｰﾂｸ)'!$C$2:$N$630,8,FALSE)</f>
        <v>#N/A</v>
      </c>
      <c r="F61" s="21" t="e">
        <f>VLOOKUP($G$1&amp;$A61,'[1]result_長さ・投てき (ｵﾎｰﾂｸ)'!$C$2:$N$630,9,FALSE)</f>
        <v>#N/A</v>
      </c>
      <c r="G61" s="21" t="e">
        <f>VLOOKUP($G$1&amp;$A61,'[1]result_長さ・投てき (ｵﾎｰﾂｸ)'!$C$2:$N$630,10,FALSE)</f>
        <v>#N/A</v>
      </c>
      <c r="H61" s="21" t="e">
        <f>VLOOKUP($G$1&amp;$A61,'[1]result_長さ・投てき (ｵﾎｰﾂｸ)'!$C$2:$N$630,11,FALSE)</f>
        <v>#N/A</v>
      </c>
      <c r="I61" s="21" t="e">
        <f>VLOOKUP($G$1&amp;$A61,'[1]result_長さ・投てき (ｵﾎｰﾂｸ)'!$C$2:$N$630,12,FALSE)</f>
        <v>#N/A</v>
      </c>
      <c r="J61">
        <f t="shared" si="0"/>
        <v>83</v>
      </c>
    </row>
    <row r="62" spans="1:13" ht="15.75" customHeight="1" x14ac:dyDescent="0.15">
      <c r="A62" s="20">
        <v>60</v>
      </c>
      <c r="B62" s="21" t="e">
        <f>VLOOKUP($G$1&amp;$A62,'[1]result_長さ・投てき (ｵﾎｰﾂｸ)'!$C$2:$N$630,2,FALSE)</f>
        <v>#N/A</v>
      </c>
      <c r="C62" s="21" t="e">
        <f>VLOOKUP($G$1&amp;$A62,'[1]result_長さ・投てき (ｵﾎｰﾂｸ)'!$C$2:$N$630,3,FALSE)</f>
        <v>#N/A</v>
      </c>
      <c r="D62" s="21" t="e">
        <f>VLOOKUP($G$1&amp;$A62,'[1]result_長さ・投てき (ｵﾎｰﾂｸ)'!$C$2:$N$630,7,FALSE)</f>
        <v>#N/A</v>
      </c>
      <c r="E62" s="21" t="e">
        <f>VLOOKUP($G$1&amp;$A62,'[1]result_長さ・投てき (ｵﾎｰﾂｸ)'!$C$2:$N$630,8,FALSE)</f>
        <v>#N/A</v>
      </c>
      <c r="F62" s="21" t="e">
        <f>VLOOKUP($G$1&amp;$A62,'[1]result_長さ・投てき (ｵﾎｰﾂｸ)'!$C$2:$N$630,9,FALSE)</f>
        <v>#N/A</v>
      </c>
      <c r="G62" s="21" t="e">
        <f>VLOOKUP($G$1&amp;$A62,'[1]result_長さ・投てき (ｵﾎｰﾂｸ)'!$C$2:$N$630,10,FALSE)</f>
        <v>#N/A</v>
      </c>
      <c r="H62" s="21" t="e">
        <f>VLOOKUP($G$1&amp;$A62,'[1]result_長さ・投てき (ｵﾎｰﾂｸ)'!$C$2:$N$630,11,FALSE)</f>
        <v>#N/A</v>
      </c>
      <c r="I62" s="21" t="e">
        <f>VLOOKUP($G$1&amp;$A62,'[1]result_長さ・投てき (ｵﾎｰﾂｸ)'!$C$2:$N$630,12,FALSE)</f>
        <v>#N/A</v>
      </c>
      <c r="J62">
        <f t="shared" si="0"/>
        <v>83</v>
      </c>
    </row>
    <row r="63" spans="1:13" ht="15.75" customHeight="1" x14ac:dyDescent="0.15">
      <c r="A63" s="20">
        <v>61</v>
      </c>
      <c r="B63" s="21" t="e">
        <f>VLOOKUP($G$1&amp;$A63,'[1]result_長さ・投てき (ｵﾎｰﾂｸ)'!$C$2:$N$630,2,FALSE)</f>
        <v>#N/A</v>
      </c>
      <c r="C63" s="21" t="e">
        <f>VLOOKUP($G$1&amp;$A63,'[1]result_長さ・投てき (ｵﾎｰﾂｸ)'!$C$2:$N$630,3,FALSE)</f>
        <v>#N/A</v>
      </c>
      <c r="D63" s="21" t="e">
        <f>VLOOKUP($G$1&amp;$A63,'[1]result_長さ・投てき (ｵﾎｰﾂｸ)'!$C$2:$N$630,7,FALSE)</f>
        <v>#N/A</v>
      </c>
      <c r="E63" s="21" t="e">
        <f>VLOOKUP($G$1&amp;$A63,'[1]result_長さ・投てき (ｵﾎｰﾂｸ)'!$C$2:$N$630,8,FALSE)</f>
        <v>#N/A</v>
      </c>
      <c r="F63" s="21" t="e">
        <f>VLOOKUP($G$1&amp;$A63,'[1]result_長さ・投てき (ｵﾎｰﾂｸ)'!$C$2:$N$630,9,FALSE)</f>
        <v>#N/A</v>
      </c>
      <c r="G63" s="21" t="e">
        <f>VLOOKUP($G$1&amp;$A63,'[1]result_長さ・投てき (ｵﾎｰﾂｸ)'!$C$2:$N$630,10,FALSE)</f>
        <v>#N/A</v>
      </c>
      <c r="H63" s="21" t="e">
        <f>VLOOKUP($G$1&amp;$A63,'[1]result_長さ・投てき (ｵﾎｰﾂｸ)'!$C$2:$N$630,11,FALSE)</f>
        <v>#N/A</v>
      </c>
      <c r="I63" s="21" t="e">
        <f>VLOOKUP($G$1&amp;$A63,'[1]result_長さ・投てき (ｵﾎｰﾂｸ)'!$C$2:$N$630,12,FALSE)</f>
        <v>#N/A</v>
      </c>
      <c r="J63">
        <f t="shared" si="0"/>
        <v>83</v>
      </c>
    </row>
    <row r="64" spans="1:13" ht="15.75" customHeight="1" x14ac:dyDescent="0.15">
      <c r="A64" s="20">
        <v>62</v>
      </c>
      <c r="B64" s="21" t="e">
        <f>VLOOKUP($G$1&amp;$A64,'[1]result_長さ・投てき (ｵﾎｰﾂｸ)'!$C$2:$N$630,2,FALSE)</f>
        <v>#N/A</v>
      </c>
      <c r="C64" s="21" t="e">
        <f>VLOOKUP($G$1&amp;$A64,'[1]result_長さ・投てき (ｵﾎｰﾂｸ)'!$C$2:$N$630,3,FALSE)</f>
        <v>#N/A</v>
      </c>
      <c r="D64" s="21" t="e">
        <f>VLOOKUP($G$1&amp;$A64,'[1]result_長さ・投てき (ｵﾎｰﾂｸ)'!$C$2:$N$630,7,FALSE)</f>
        <v>#N/A</v>
      </c>
      <c r="E64" s="21" t="e">
        <f>VLOOKUP($G$1&amp;$A64,'[1]result_長さ・投てき (ｵﾎｰﾂｸ)'!$C$2:$N$630,8,FALSE)</f>
        <v>#N/A</v>
      </c>
      <c r="F64" s="21" t="e">
        <f>VLOOKUP($G$1&amp;$A64,'[1]result_長さ・投てき (ｵﾎｰﾂｸ)'!$C$2:$N$630,9,FALSE)</f>
        <v>#N/A</v>
      </c>
      <c r="G64" s="21" t="e">
        <f>VLOOKUP($G$1&amp;$A64,'[1]result_長さ・投てき (ｵﾎｰﾂｸ)'!$C$2:$N$630,10,FALSE)</f>
        <v>#N/A</v>
      </c>
      <c r="H64" s="21" t="e">
        <f>VLOOKUP($G$1&amp;$A64,'[1]result_長さ・投てき (ｵﾎｰﾂｸ)'!$C$2:$N$630,11,FALSE)</f>
        <v>#N/A</v>
      </c>
      <c r="I64" s="21" t="e">
        <f>VLOOKUP($G$1&amp;$A64,'[1]result_長さ・投てき (ｵﾎｰﾂｸ)'!$C$2:$N$630,12,FALSE)</f>
        <v>#N/A</v>
      </c>
      <c r="J64">
        <f t="shared" si="0"/>
        <v>83</v>
      </c>
    </row>
    <row r="65" spans="1:10" ht="15.75" customHeight="1" x14ac:dyDescent="0.15">
      <c r="A65" s="20">
        <v>63</v>
      </c>
      <c r="B65" s="21" t="e">
        <f>VLOOKUP($G$1&amp;$A65,'[1]result_長さ・投てき (ｵﾎｰﾂｸ)'!$C$2:$N$630,2,FALSE)</f>
        <v>#N/A</v>
      </c>
      <c r="C65" s="21" t="e">
        <f>VLOOKUP($G$1&amp;$A65,'[1]result_長さ・投てき (ｵﾎｰﾂｸ)'!$C$2:$N$630,3,FALSE)</f>
        <v>#N/A</v>
      </c>
      <c r="D65" s="21" t="e">
        <f>VLOOKUP($G$1&amp;$A65,'[1]result_長さ・投てき (ｵﾎｰﾂｸ)'!$C$2:$N$630,7,FALSE)</f>
        <v>#N/A</v>
      </c>
      <c r="E65" s="21" t="e">
        <f>VLOOKUP($G$1&amp;$A65,'[1]result_長さ・投てき (ｵﾎｰﾂｸ)'!$C$2:$N$630,8,FALSE)</f>
        <v>#N/A</v>
      </c>
      <c r="F65" s="21" t="e">
        <f>VLOOKUP($G$1&amp;$A65,'[1]result_長さ・投てき (ｵﾎｰﾂｸ)'!$C$2:$N$630,9,FALSE)</f>
        <v>#N/A</v>
      </c>
      <c r="G65" s="21" t="e">
        <f>VLOOKUP($G$1&amp;$A65,'[1]result_長さ・投てき (ｵﾎｰﾂｸ)'!$C$2:$N$630,10,FALSE)</f>
        <v>#N/A</v>
      </c>
      <c r="H65" s="21" t="e">
        <f>VLOOKUP($G$1&amp;$A65,'[1]result_長さ・投てき (ｵﾎｰﾂｸ)'!$C$2:$N$630,11,FALSE)</f>
        <v>#N/A</v>
      </c>
      <c r="I65" s="21" t="e">
        <f>VLOOKUP($G$1&amp;$A65,'[1]result_長さ・投てき (ｵﾎｰﾂｸ)'!$C$2:$N$630,12,FALSE)</f>
        <v>#N/A</v>
      </c>
      <c r="J65">
        <f t="shared" si="0"/>
        <v>83</v>
      </c>
    </row>
    <row r="66" spans="1:10" ht="15.75" customHeight="1" x14ac:dyDescent="0.15">
      <c r="A66" s="20">
        <v>64</v>
      </c>
      <c r="B66" s="21" t="e">
        <f>VLOOKUP($G$1&amp;$A66,'[1]result_長さ・投てき (ｵﾎｰﾂｸ)'!$C$2:$N$630,2,FALSE)</f>
        <v>#N/A</v>
      </c>
      <c r="C66" s="21" t="e">
        <f>VLOOKUP($G$1&amp;$A66,'[1]result_長さ・投てき (ｵﾎｰﾂｸ)'!$C$2:$N$630,3,FALSE)</f>
        <v>#N/A</v>
      </c>
      <c r="D66" s="21" t="e">
        <f>VLOOKUP($G$1&amp;$A66,'[1]result_長さ・投てき (ｵﾎｰﾂｸ)'!$C$2:$N$630,7,FALSE)</f>
        <v>#N/A</v>
      </c>
      <c r="E66" s="21" t="e">
        <f>VLOOKUP($G$1&amp;$A66,'[1]result_長さ・投てき (ｵﾎｰﾂｸ)'!$C$2:$N$630,8,FALSE)</f>
        <v>#N/A</v>
      </c>
      <c r="F66" s="21" t="e">
        <f>VLOOKUP($G$1&amp;$A66,'[1]result_長さ・投てき (ｵﾎｰﾂｸ)'!$C$2:$N$630,9,FALSE)</f>
        <v>#N/A</v>
      </c>
      <c r="G66" s="21" t="e">
        <f>VLOOKUP($G$1&amp;$A66,'[1]result_長さ・投てき (ｵﾎｰﾂｸ)'!$C$2:$N$630,10,FALSE)</f>
        <v>#N/A</v>
      </c>
      <c r="H66" s="21" t="e">
        <f>VLOOKUP($G$1&amp;$A66,'[1]result_長さ・投てき (ｵﾎｰﾂｸ)'!$C$2:$N$630,11,FALSE)</f>
        <v>#N/A</v>
      </c>
      <c r="I66" s="21" t="e">
        <f>VLOOKUP($G$1&amp;$A66,'[1]result_長さ・投てき (ｵﾎｰﾂｸ)'!$C$2:$N$630,12,FALSE)</f>
        <v>#N/A</v>
      </c>
      <c r="J66">
        <f t="shared" si="0"/>
        <v>83</v>
      </c>
    </row>
    <row r="67" spans="1:10" ht="15.75" customHeight="1" x14ac:dyDescent="0.15">
      <c r="A67" s="20">
        <v>65</v>
      </c>
      <c r="B67" s="21" t="e">
        <f>VLOOKUP($G$1&amp;$A67,'[1]result_長さ・投てき (ｵﾎｰﾂｸ)'!$C$2:$N$630,2,FALSE)</f>
        <v>#N/A</v>
      </c>
      <c r="C67" s="21" t="e">
        <f>VLOOKUP($G$1&amp;$A67,'[1]result_長さ・投てき (ｵﾎｰﾂｸ)'!$C$2:$N$630,3,FALSE)</f>
        <v>#N/A</v>
      </c>
      <c r="D67" s="21" t="e">
        <f>VLOOKUP($G$1&amp;$A67,'[1]result_長さ・投てき (ｵﾎｰﾂｸ)'!$C$2:$N$630,7,FALSE)</f>
        <v>#N/A</v>
      </c>
      <c r="E67" s="21" t="e">
        <f>VLOOKUP($G$1&amp;$A67,'[1]result_長さ・投てき (ｵﾎｰﾂｸ)'!$C$2:$N$630,8,FALSE)</f>
        <v>#N/A</v>
      </c>
      <c r="F67" s="21" t="e">
        <f>VLOOKUP($G$1&amp;$A67,'[1]result_長さ・投てき (ｵﾎｰﾂｸ)'!$C$2:$N$630,9,FALSE)</f>
        <v>#N/A</v>
      </c>
      <c r="G67" s="21" t="e">
        <f>VLOOKUP($G$1&amp;$A67,'[1]result_長さ・投てき (ｵﾎｰﾂｸ)'!$C$2:$N$630,10,FALSE)</f>
        <v>#N/A</v>
      </c>
      <c r="H67" s="21" t="e">
        <f>VLOOKUP($G$1&amp;$A67,'[1]result_長さ・投てき (ｵﾎｰﾂｸ)'!$C$2:$N$630,11,FALSE)</f>
        <v>#N/A</v>
      </c>
      <c r="I67" s="21" t="e">
        <f>VLOOKUP($G$1&amp;$A67,'[1]result_長さ・投てき (ｵﾎｰﾂｸ)'!$C$2:$N$630,12,FALSE)</f>
        <v>#N/A</v>
      </c>
      <c r="J67">
        <f t="shared" ref="J67:J102" si="1">COUNTIF($D$3:$D$102,D67)</f>
        <v>83</v>
      </c>
    </row>
    <row r="68" spans="1:10" ht="15.75" customHeight="1" x14ac:dyDescent="0.15">
      <c r="A68" s="20">
        <v>66</v>
      </c>
      <c r="B68" s="21" t="e">
        <f>VLOOKUP($G$1&amp;$A68,'[1]result_長さ・投てき (ｵﾎｰﾂｸ)'!$C$2:$N$630,2,FALSE)</f>
        <v>#N/A</v>
      </c>
      <c r="C68" s="21" t="e">
        <f>VLOOKUP($G$1&amp;$A68,'[1]result_長さ・投てき (ｵﾎｰﾂｸ)'!$C$2:$N$630,3,FALSE)</f>
        <v>#N/A</v>
      </c>
      <c r="D68" s="21" t="e">
        <f>VLOOKUP($G$1&amp;$A68,'[1]result_長さ・投てき (ｵﾎｰﾂｸ)'!$C$2:$N$630,7,FALSE)</f>
        <v>#N/A</v>
      </c>
      <c r="E68" s="21" t="e">
        <f>VLOOKUP($G$1&amp;$A68,'[1]result_長さ・投てき (ｵﾎｰﾂｸ)'!$C$2:$N$630,8,FALSE)</f>
        <v>#N/A</v>
      </c>
      <c r="F68" s="21" t="e">
        <f>VLOOKUP($G$1&amp;$A68,'[1]result_長さ・投てき (ｵﾎｰﾂｸ)'!$C$2:$N$630,9,FALSE)</f>
        <v>#N/A</v>
      </c>
      <c r="G68" s="21" t="e">
        <f>VLOOKUP($G$1&amp;$A68,'[1]result_長さ・投てき (ｵﾎｰﾂｸ)'!$C$2:$N$630,10,FALSE)</f>
        <v>#N/A</v>
      </c>
      <c r="H68" s="21" t="e">
        <f>VLOOKUP($G$1&amp;$A68,'[1]result_長さ・投てき (ｵﾎｰﾂｸ)'!$C$2:$N$630,11,FALSE)</f>
        <v>#N/A</v>
      </c>
      <c r="I68" s="21" t="e">
        <f>VLOOKUP($G$1&amp;$A68,'[1]result_長さ・投てき (ｵﾎｰﾂｸ)'!$C$2:$N$630,12,FALSE)</f>
        <v>#N/A</v>
      </c>
      <c r="J68">
        <f t="shared" si="1"/>
        <v>83</v>
      </c>
    </row>
    <row r="69" spans="1:10" ht="15.75" customHeight="1" x14ac:dyDescent="0.15">
      <c r="A69" s="20">
        <v>67</v>
      </c>
      <c r="B69" s="21" t="e">
        <f>VLOOKUP($G$1&amp;$A69,'[1]result_長さ・投てき (ｵﾎｰﾂｸ)'!$C$2:$N$630,2,FALSE)</f>
        <v>#N/A</v>
      </c>
      <c r="C69" s="21" t="e">
        <f>VLOOKUP($G$1&amp;$A69,'[1]result_長さ・投てき (ｵﾎｰﾂｸ)'!$C$2:$N$630,3,FALSE)</f>
        <v>#N/A</v>
      </c>
      <c r="D69" s="21" t="e">
        <f>VLOOKUP($G$1&amp;$A69,'[1]result_長さ・投てき (ｵﾎｰﾂｸ)'!$C$2:$N$630,7,FALSE)</f>
        <v>#N/A</v>
      </c>
      <c r="E69" s="21" t="e">
        <f>VLOOKUP($G$1&amp;$A69,'[1]result_長さ・投てき (ｵﾎｰﾂｸ)'!$C$2:$N$630,8,FALSE)</f>
        <v>#N/A</v>
      </c>
      <c r="F69" s="21" t="e">
        <f>VLOOKUP($G$1&amp;$A69,'[1]result_長さ・投てき (ｵﾎｰﾂｸ)'!$C$2:$N$630,9,FALSE)</f>
        <v>#N/A</v>
      </c>
      <c r="G69" s="21" t="e">
        <f>VLOOKUP($G$1&amp;$A69,'[1]result_長さ・投てき (ｵﾎｰﾂｸ)'!$C$2:$N$630,10,FALSE)</f>
        <v>#N/A</v>
      </c>
      <c r="H69" s="21" t="e">
        <f>VLOOKUP($G$1&amp;$A69,'[1]result_長さ・投てき (ｵﾎｰﾂｸ)'!$C$2:$N$630,11,FALSE)</f>
        <v>#N/A</v>
      </c>
      <c r="I69" s="21" t="e">
        <f>VLOOKUP($G$1&amp;$A69,'[1]result_長さ・投てき (ｵﾎｰﾂｸ)'!$C$2:$N$630,12,FALSE)</f>
        <v>#N/A</v>
      </c>
      <c r="J69">
        <f t="shared" si="1"/>
        <v>83</v>
      </c>
    </row>
    <row r="70" spans="1:10" ht="15.75" customHeight="1" x14ac:dyDescent="0.15">
      <c r="A70" s="20">
        <v>68</v>
      </c>
      <c r="B70" s="21" t="e">
        <f>VLOOKUP($G$1&amp;$A70,'[1]result_長さ・投てき (ｵﾎｰﾂｸ)'!$C$2:$N$630,2,FALSE)</f>
        <v>#N/A</v>
      </c>
      <c r="C70" s="21" t="e">
        <f>VLOOKUP($G$1&amp;$A70,'[1]result_長さ・投てき (ｵﾎｰﾂｸ)'!$C$2:$N$630,3,FALSE)</f>
        <v>#N/A</v>
      </c>
      <c r="D70" s="21" t="e">
        <f>VLOOKUP($G$1&amp;$A70,'[1]result_長さ・投てき (ｵﾎｰﾂｸ)'!$C$2:$N$630,7,FALSE)</f>
        <v>#N/A</v>
      </c>
      <c r="E70" s="21" t="e">
        <f>VLOOKUP($G$1&amp;$A70,'[1]result_長さ・投てき (ｵﾎｰﾂｸ)'!$C$2:$N$630,8,FALSE)</f>
        <v>#N/A</v>
      </c>
      <c r="F70" s="21" t="e">
        <f>VLOOKUP($G$1&amp;$A70,'[1]result_長さ・投てき (ｵﾎｰﾂｸ)'!$C$2:$N$630,9,FALSE)</f>
        <v>#N/A</v>
      </c>
      <c r="G70" s="21" t="e">
        <f>VLOOKUP($G$1&amp;$A70,'[1]result_長さ・投てき (ｵﾎｰﾂｸ)'!$C$2:$N$630,10,FALSE)</f>
        <v>#N/A</v>
      </c>
      <c r="H70" s="21" t="e">
        <f>VLOOKUP($G$1&amp;$A70,'[1]result_長さ・投てき (ｵﾎｰﾂｸ)'!$C$2:$N$630,11,FALSE)</f>
        <v>#N/A</v>
      </c>
      <c r="I70" s="21" t="e">
        <f>VLOOKUP($G$1&amp;$A70,'[1]result_長さ・投てき (ｵﾎｰﾂｸ)'!$C$2:$N$630,12,FALSE)</f>
        <v>#N/A</v>
      </c>
      <c r="J70">
        <f t="shared" si="1"/>
        <v>83</v>
      </c>
    </row>
    <row r="71" spans="1:10" ht="15.75" customHeight="1" x14ac:dyDescent="0.15">
      <c r="A71" s="20">
        <v>69</v>
      </c>
      <c r="B71" s="21" t="e">
        <f>VLOOKUP($G$1&amp;$A71,'[1]result_長さ・投てき (ｵﾎｰﾂｸ)'!$C$2:$N$630,2,FALSE)</f>
        <v>#N/A</v>
      </c>
      <c r="C71" s="21" t="e">
        <f>VLOOKUP($G$1&amp;$A71,'[1]result_長さ・投てき (ｵﾎｰﾂｸ)'!$C$2:$N$630,3,FALSE)</f>
        <v>#N/A</v>
      </c>
      <c r="D71" s="21" t="e">
        <f>VLOOKUP($G$1&amp;$A71,'[1]result_長さ・投てき (ｵﾎｰﾂｸ)'!$C$2:$N$630,7,FALSE)</f>
        <v>#N/A</v>
      </c>
      <c r="E71" s="21" t="e">
        <f>VLOOKUP($G$1&amp;$A71,'[1]result_長さ・投てき (ｵﾎｰﾂｸ)'!$C$2:$N$630,8,FALSE)</f>
        <v>#N/A</v>
      </c>
      <c r="F71" s="21" t="e">
        <f>VLOOKUP($G$1&amp;$A71,'[1]result_長さ・投てき (ｵﾎｰﾂｸ)'!$C$2:$N$630,9,FALSE)</f>
        <v>#N/A</v>
      </c>
      <c r="G71" s="21" t="e">
        <f>VLOOKUP($G$1&amp;$A71,'[1]result_長さ・投てき (ｵﾎｰﾂｸ)'!$C$2:$N$630,10,FALSE)</f>
        <v>#N/A</v>
      </c>
      <c r="H71" s="21" t="e">
        <f>VLOOKUP($G$1&amp;$A71,'[1]result_長さ・投てき (ｵﾎｰﾂｸ)'!$C$2:$N$630,11,FALSE)</f>
        <v>#N/A</v>
      </c>
      <c r="I71" s="21" t="e">
        <f>VLOOKUP($G$1&amp;$A71,'[1]result_長さ・投てき (ｵﾎｰﾂｸ)'!$C$2:$N$630,12,FALSE)</f>
        <v>#N/A</v>
      </c>
      <c r="J71">
        <f t="shared" si="1"/>
        <v>83</v>
      </c>
    </row>
    <row r="72" spans="1:10" ht="15.75" customHeight="1" x14ac:dyDescent="0.15">
      <c r="A72" s="20">
        <v>70</v>
      </c>
      <c r="B72" s="21" t="e">
        <f>VLOOKUP($G$1&amp;$A72,'[1]result_長さ・投てき (ｵﾎｰﾂｸ)'!$C$2:$N$630,2,FALSE)</f>
        <v>#N/A</v>
      </c>
      <c r="C72" s="21" t="e">
        <f>VLOOKUP($G$1&amp;$A72,'[1]result_長さ・投てき (ｵﾎｰﾂｸ)'!$C$2:$N$630,3,FALSE)</f>
        <v>#N/A</v>
      </c>
      <c r="D72" s="21" t="e">
        <f>VLOOKUP($G$1&amp;$A72,'[1]result_長さ・投てき (ｵﾎｰﾂｸ)'!$C$2:$N$630,7,FALSE)</f>
        <v>#N/A</v>
      </c>
      <c r="E72" s="21" t="e">
        <f>VLOOKUP($G$1&amp;$A72,'[1]result_長さ・投てき (ｵﾎｰﾂｸ)'!$C$2:$N$630,8,FALSE)</f>
        <v>#N/A</v>
      </c>
      <c r="F72" s="21" t="e">
        <f>VLOOKUP($G$1&amp;$A72,'[1]result_長さ・投てき (ｵﾎｰﾂｸ)'!$C$2:$N$630,9,FALSE)</f>
        <v>#N/A</v>
      </c>
      <c r="G72" s="21" t="e">
        <f>VLOOKUP($G$1&amp;$A72,'[1]result_長さ・投てき (ｵﾎｰﾂｸ)'!$C$2:$N$630,10,FALSE)</f>
        <v>#N/A</v>
      </c>
      <c r="H72" s="21" t="e">
        <f>VLOOKUP($G$1&amp;$A72,'[1]result_長さ・投てき (ｵﾎｰﾂｸ)'!$C$2:$N$630,11,FALSE)</f>
        <v>#N/A</v>
      </c>
      <c r="I72" s="21" t="e">
        <f>VLOOKUP($G$1&amp;$A72,'[1]result_長さ・投てき (ｵﾎｰﾂｸ)'!$C$2:$N$630,12,FALSE)</f>
        <v>#N/A</v>
      </c>
      <c r="J72">
        <f t="shared" si="1"/>
        <v>83</v>
      </c>
    </row>
    <row r="73" spans="1:10" ht="15.75" customHeight="1" x14ac:dyDescent="0.15">
      <c r="A73" s="20">
        <v>71</v>
      </c>
      <c r="B73" s="21" t="e">
        <f>VLOOKUP($G$1&amp;$A73,'[1]result_長さ・投てき (ｵﾎｰﾂｸ)'!$C$2:$N$630,2,FALSE)</f>
        <v>#N/A</v>
      </c>
      <c r="C73" s="21" t="e">
        <f>VLOOKUP($G$1&amp;$A73,'[1]result_長さ・投てき (ｵﾎｰﾂｸ)'!$C$2:$N$630,3,FALSE)</f>
        <v>#N/A</v>
      </c>
      <c r="D73" s="21" t="e">
        <f>VLOOKUP($G$1&amp;$A73,'[1]result_長さ・投てき (ｵﾎｰﾂｸ)'!$C$2:$N$630,7,FALSE)</f>
        <v>#N/A</v>
      </c>
      <c r="E73" s="21" t="e">
        <f>VLOOKUP($G$1&amp;$A73,'[1]result_長さ・投てき (ｵﾎｰﾂｸ)'!$C$2:$N$630,8,FALSE)</f>
        <v>#N/A</v>
      </c>
      <c r="F73" s="21" t="e">
        <f>VLOOKUP($G$1&amp;$A73,'[1]result_長さ・投てき (ｵﾎｰﾂｸ)'!$C$2:$N$630,9,FALSE)</f>
        <v>#N/A</v>
      </c>
      <c r="G73" s="21" t="e">
        <f>VLOOKUP($G$1&amp;$A73,'[1]result_長さ・投てき (ｵﾎｰﾂｸ)'!$C$2:$N$630,10,FALSE)</f>
        <v>#N/A</v>
      </c>
      <c r="H73" s="21" t="e">
        <f>VLOOKUP($G$1&amp;$A73,'[1]result_長さ・投てき (ｵﾎｰﾂｸ)'!$C$2:$N$630,11,FALSE)</f>
        <v>#N/A</v>
      </c>
      <c r="I73" s="21" t="e">
        <f>VLOOKUP($G$1&amp;$A73,'[1]result_長さ・投てき (ｵﾎｰﾂｸ)'!$C$2:$N$630,12,FALSE)</f>
        <v>#N/A</v>
      </c>
      <c r="J73">
        <f t="shared" si="1"/>
        <v>83</v>
      </c>
    </row>
    <row r="74" spans="1:10" ht="15.75" customHeight="1" x14ac:dyDescent="0.15">
      <c r="A74" s="20">
        <v>72</v>
      </c>
      <c r="B74" s="21" t="e">
        <f>VLOOKUP($G$1&amp;$A74,'[1]result_長さ・投てき (ｵﾎｰﾂｸ)'!$C$2:$N$630,2,FALSE)</f>
        <v>#N/A</v>
      </c>
      <c r="C74" s="21" t="e">
        <f>VLOOKUP($G$1&amp;$A74,'[1]result_長さ・投てき (ｵﾎｰﾂｸ)'!$C$2:$N$630,3,FALSE)</f>
        <v>#N/A</v>
      </c>
      <c r="D74" s="21" t="e">
        <f>VLOOKUP($G$1&amp;$A74,'[1]result_長さ・投てき (ｵﾎｰﾂｸ)'!$C$2:$N$630,7,FALSE)</f>
        <v>#N/A</v>
      </c>
      <c r="E74" s="21" t="e">
        <f>VLOOKUP($G$1&amp;$A74,'[1]result_長さ・投てき (ｵﾎｰﾂｸ)'!$C$2:$N$630,8,FALSE)</f>
        <v>#N/A</v>
      </c>
      <c r="F74" s="21" t="e">
        <f>VLOOKUP($G$1&amp;$A74,'[1]result_長さ・投てき (ｵﾎｰﾂｸ)'!$C$2:$N$630,9,FALSE)</f>
        <v>#N/A</v>
      </c>
      <c r="G74" s="21" t="e">
        <f>VLOOKUP($G$1&amp;$A74,'[1]result_長さ・投てき (ｵﾎｰﾂｸ)'!$C$2:$N$630,10,FALSE)</f>
        <v>#N/A</v>
      </c>
      <c r="H74" s="21" t="e">
        <f>VLOOKUP($G$1&amp;$A74,'[1]result_長さ・投てき (ｵﾎｰﾂｸ)'!$C$2:$N$630,11,FALSE)</f>
        <v>#N/A</v>
      </c>
      <c r="I74" s="21" t="e">
        <f>VLOOKUP($G$1&amp;$A74,'[1]result_長さ・投てき (ｵﾎｰﾂｸ)'!$C$2:$N$630,12,FALSE)</f>
        <v>#N/A</v>
      </c>
      <c r="J74">
        <f t="shared" si="1"/>
        <v>83</v>
      </c>
    </row>
    <row r="75" spans="1:10" ht="15.75" customHeight="1" x14ac:dyDescent="0.15">
      <c r="A75" s="20">
        <v>73</v>
      </c>
      <c r="B75" s="21" t="e">
        <f>VLOOKUP($G$1&amp;$A75,'[1]result_長さ・投てき (ｵﾎｰﾂｸ)'!$C$2:$N$630,2,FALSE)</f>
        <v>#N/A</v>
      </c>
      <c r="C75" s="21" t="e">
        <f>VLOOKUP($G$1&amp;$A75,'[1]result_長さ・投てき (ｵﾎｰﾂｸ)'!$C$2:$N$630,3,FALSE)</f>
        <v>#N/A</v>
      </c>
      <c r="D75" s="21" t="e">
        <f>VLOOKUP($G$1&amp;$A75,'[1]result_長さ・投てき (ｵﾎｰﾂｸ)'!$C$2:$N$630,7,FALSE)</f>
        <v>#N/A</v>
      </c>
      <c r="E75" s="21" t="e">
        <f>VLOOKUP($G$1&amp;$A75,'[1]result_長さ・投てき (ｵﾎｰﾂｸ)'!$C$2:$N$630,8,FALSE)</f>
        <v>#N/A</v>
      </c>
      <c r="F75" s="21" t="e">
        <f>VLOOKUP($G$1&amp;$A75,'[1]result_長さ・投てき (ｵﾎｰﾂｸ)'!$C$2:$N$630,9,FALSE)</f>
        <v>#N/A</v>
      </c>
      <c r="G75" s="21" t="e">
        <f>VLOOKUP($G$1&amp;$A75,'[1]result_長さ・投てき (ｵﾎｰﾂｸ)'!$C$2:$N$630,10,FALSE)</f>
        <v>#N/A</v>
      </c>
      <c r="H75" s="21" t="e">
        <f>VLOOKUP($G$1&amp;$A75,'[1]result_長さ・投てき (ｵﾎｰﾂｸ)'!$C$2:$N$630,11,FALSE)</f>
        <v>#N/A</v>
      </c>
      <c r="I75" s="21" t="e">
        <f>VLOOKUP($G$1&amp;$A75,'[1]result_長さ・投てき (ｵﾎｰﾂｸ)'!$C$2:$N$630,12,FALSE)</f>
        <v>#N/A</v>
      </c>
      <c r="J75">
        <f t="shared" si="1"/>
        <v>83</v>
      </c>
    </row>
    <row r="76" spans="1:10" ht="15.75" customHeight="1" x14ac:dyDescent="0.15">
      <c r="A76" s="20">
        <v>74</v>
      </c>
      <c r="B76" s="21" t="e">
        <f>VLOOKUP($G$1&amp;$A76,'[1]result_長さ・投てき (ｵﾎｰﾂｸ)'!$C$2:$N$630,2,FALSE)</f>
        <v>#N/A</v>
      </c>
      <c r="C76" s="21" t="e">
        <f>VLOOKUP($G$1&amp;$A76,'[1]result_長さ・投てき (ｵﾎｰﾂｸ)'!$C$2:$N$630,3,FALSE)</f>
        <v>#N/A</v>
      </c>
      <c r="D76" s="21" t="e">
        <f>VLOOKUP($G$1&amp;$A76,'[1]result_長さ・投てき (ｵﾎｰﾂｸ)'!$C$2:$N$630,7,FALSE)</f>
        <v>#N/A</v>
      </c>
      <c r="E76" s="21" t="e">
        <f>VLOOKUP($G$1&amp;$A76,'[1]result_長さ・投てき (ｵﾎｰﾂｸ)'!$C$2:$N$630,8,FALSE)</f>
        <v>#N/A</v>
      </c>
      <c r="F76" s="21" t="e">
        <f>VLOOKUP($G$1&amp;$A76,'[1]result_長さ・投てき (ｵﾎｰﾂｸ)'!$C$2:$N$630,9,FALSE)</f>
        <v>#N/A</v>
      </c>
      <c r="G76" s="21" t="e">
        <f>VLOOKUP($G$1&amp;$A76,'[1]result_長さ・投てき (ｵﾎｰﾂｸ)'!$C$2:$N$630,10,FALSE)</f>
        <v>#N/A</v>
      </c>
      <c r="H76" s="21" t="e">
        <f>VLOOKUP($G$1&amp;$A76,'[1]result_長さ・投てき (ｵﾎｰﾂｸ)'!$C$2:$N$630,11,FALSE)</f>
        <v>#N/A</v>
      </c>
      <c r="I76" s="21" t="e">
        <f>VLOOKUP($G$1&amp;$A76,'[1]result_長さ・投てき (ｵﾎｰﾂｸ)'!$C$2:$N$630,12,FALSE)</f>
        <v>#N/A</v>
      </c>
      <c r="J76">
        <f t="shared" si="1"/>
        <v>83</v>
      </c>
    </row>
    <row r="77" spans="1:10" ht="15.75" customHeight="1" x14ac:dyDescent="0.15">
      <c r="A77" s="20">
        <v>75</v>
      </c>
      <c r="B77" s="21" t="e">
        <f>VLOOKUP($G$1&amp;$A77,'[1]result_長さ・投てき (ｵﾎｰﾂｸ)'!$C$2:$N$630,2,FALSE)</f>
        <v>#N/A</v>
      </c>
      <c r="C77" s="21" t="e">
        <f>VLOOKUP($G$1&amp;$A77,'[1]result_長さ・投てき (ｵﾎｰﾂｸ)'!$C$2:$N$630,3,FALSE)</f>
        <v>#N/A</v>
      </c>
      <c r="D77" s="21" t="e">
        <f>VLOOKUP($G$1&amp;$A77,'[1]result_長さ・投てき (ｵﾎｰﾂｸ)'!$C$2:$N$630,7,FALSE)</f>
        <v>#N/A</v>
      </c>
      <c r="E77" s="21" t="e">
        <f>VLOOKUP($G$1&amp;$A77,'[1]result_長さ・投てき (ｵﾎｰﾂｸ)'!$C$2:$N$630,8,FALSE)</f>
        <v>#N/A</v>
      </c>
      <c r="F77" s="21" t="e">
        <f>VLOOKUP($G$1&amp;$A77,'[1]result_長さ・投てき (ｵﾎｰﾂｸ)'!$C$2:$N$630,9,FALSE)</f>
        <v>#N/A</v>
      </c>
      <c r="G77" s="21" t="e">
        <f>VLOOKUP($G$1&amp;$A77,'[1]result_長さ・投てき (ｵﾎｰﾂｸ)'!$C$2:$N$630,10,FALSE)</f>
        <v>#N/A</v>
      </c>
      <c r="H77" s="21" t="e">
        <f>VLOOKUP($G$1&amp;$A77,'[1]result_長さ・投てき (ｵﾎｰﾂｸ)'!$C$2:$N$630,11,FALSE)</f>
        <v>#N/A</v>
      </c>
      <c r="I77" s="21" t="e">
        <f>VLOOKUP($G$1&amp;$A77,'[1]result_長さ・投てき (ｵﾎｰﾂｸ)'!$C$2:$N$630,12,FALSE)</f>
        <v>#N/A</v>
      </c>
      <c r="J77">
        <f t="shared" si="1"/>
        <v>83</v>
      </c>
    </row>
    <row r="78" spans="1:10" ht="15.75" customHeight="1" x14ac:dyDescent="0.15">
      <c r="A78" s="20">
        <v>76</v>
      </c>
      <c r="B78" s="21" t="e">
        <f>VLOOKUP($G$1&amp;$A78,'[1]result_長さ・投てき (ｵﾎｰﾂｸ)'!$C$2:$N$630,2,FALSE)</f>
        <v>#N/A</v>
      </c>
      <c r="C78" s="21" t="e">
        <f>VLOOKUP($G$1&amp;$A78,'[1]result_長さ・投てき (ｵﾎｰﾂｸ)'!$C$2:$N$630,3,FALSE)</f>
        <v>#N/A</v>
      </c>
      <c r="D78" s="21" t="e">
        <f>VLOOKUP($G$1&amp;$A78,'[1]result_長さ・投てき (ｵﾎｰﾂｸ)'!$C$2:$N$630,7,FALSE)</f>
        <v>#N/A</v>
      </c>
      <c r="E78" s="21" t="e">
        <f>VLOOKUP($G$1&amp;$A78,'[1]result_長さ・投てき (ｵﾎｰﾂｸ)'!$C$2:$N$630,8,FALSE)</f>
        <v>#N/A</v>
      </c>
      <c r="F78" s="21" t="e">
        <f>VLOOKUP($G$1&amp;$A78,'[1]result_長さ・投てき (ｵﾎｰﾂｸ)'!$C$2:$N$630,9,FALSE)</f>
        <v>#N/A</v>
      </c>
      <c r="G78" s="21" t="e">
        <f>VLOOKUP($G$1&amp;$A78,'[1]result_長さ・投てき (ｵﾎｰﾂｸ)'!$C$2:$N$630,10,FALSE)</f>
        <v>#N/A</v>
      </c>
      <c r="H78" s="21" t="e">
        <f>VLOOKUP($G$1&amp;$A78,'[1]result_長さ・投てき (ｵﾎｰﾂｸ)'!$C$2:$N$630,11,FALSE)</f>
        <v>#N/A</v>
      </c>
      <c r="I78" s="21" t="e">
        <f>VLOOKUP($G$1&amp;$A78,'[1]result_長さ・投てき (ｵﾎｰﾂｸ)'!$C$2:$N$630,12,FALSE)</f>
        <v>#N/A</v>
      </c>
      <c r="J78">
        <f t="shared" si="1"/>
        <v>83</v>
      </c>
    </row>
    <row r="79" spans="1:10" ht="15.75" customHeight="1" x14ac:dyDescent="0.15">
      <c r="A79" s="20">
        <v>77</v>
      </c>
      <c r="B79" s="21" t="e">
        <f>VLOOKUP($G$1&amp;$A79,'[1]result_長さ・投てき (ｵﾎｰﾂｸ)'!$C$2:$N$630,2,FALSE)</f>
        <v>#N/A</v>
      </c>
      <c r="C79" s="21" t="e">
        <f>VLOOKUP($G$1&amp;$A79,'[1]result_長さ・投てき (ｵﾎｰﾂｸ)'!$C$2:$N$630,3,FALSE)</f>
        <v>#N/A</v>
      </c>
      <c r="D79" s="21" t="e">
        <f>VLOOKUP($G$1&amp;$A79,'[1]result_長さ・投てき (ｵﾎｰﾂｸ)'!$C$2:$N$630,7,FALSE)</f>
        <v>#N/A</v>
      </c>
      <c r="E79" s="21" t="e">
        <f>VLOOKUP($G$1&amp;$A79,'[1]result_長さ・投てき (ｵﾎｰﾂｸ)'!$C$2:$N$630,8,FALSE)</f>
        <v>#N/A</v>
      </c>
      <c r="F79" s="21" t="e">
        <f>VLOOKUP($G$1&amp;$A79,'[1]result_長さ・投てき (ｵﾎｰﾂｸ)'!$C$2:$N$630,9,FALSE)</f>
        <v>#N/A</v>
      </c>
      <c r="G79" s="21" t="e">
        <f>VLOOKUP($G$1&amp;$A79,'[1]result_長さ・投てき (ｵﾎｰﾂｸ)'!$C$2:$N$630,10,FALSE)</f>
        <v>#N/A</v>
      </c>
      <c r="H79" s="21" t="e">
        <f>VLOOKUP($G$1&amp;$A79,'[1]result_長さ・投てき (ｵﾎｰﾂｸ)'!$C$2:$N$630,11,FALSE)</f>
        <v>#N/A</v>
      </c>
      <c r="I79" s="21" t="e">
        <f>VLOOKUP($G$1&amp;$A79,'[1]result_長さ・投てき (ｵﾎｰﾂｸ)'!$C$2:$N$630,12,FALSE)</f>
        <v>#N/A</v>
      </c>
      <c r="J79">
        <f t="shared" si="1"/>
        <v>83</v>
      </c>
    </row>
    <row r="80" spans="1:10" ht="15.75" customHeight="1" x14ac:dyDescent="0.15">
      <c r="A80" s="20">
        <v>78</v>
      </c>
      <c r="B80" s="21" t="e">
        <f>VLOOKUP($G$1&amp;$A80,'[1]result_長さ・投てき (ｵﾎｰﾂｸ)'!$C$2:$N$630,2,FALSE)</f>
        <v>#N/A</v>
      </c>
      <c r="C80" s="21" t="e">
        <f>VLOOKUP($G$1&amp;$A80,'[1]result_長さ・投てき (ｵﾎｰﾂｸ)'!$C$2:$N$630,3,FALSE)</f>
        <v>#N/A</v>
      </c>
      <c r="D80" s="21" t="e">
        <f>VLOOKUP($G$1&amp;$A80,'[1]result_長さ・投てき (ｵﾎｰﾂｸ)'!$C$2:$N$630,7,FALSE)</f>
        <v>#N/A</v>
      </c>
      <c r="E80" s="21" t="e">
        <f>VLOOKUP($G$1&amp;$A80,'[1]result_長さ・投てき (ｵﾎｰﾂｸ)'!$C$2:$N$630,8,FALSE)</f>
        <v>#N/A</v>
      </c>
      <c r="F80" s="21" t="e">
        <f>VLOOKUP($G$1&amp;$A80,'[1]result_長さ・投てき (ｵﾎｰﾂｸ)'!$C$2:$N$630,9,FALSE)</f>
        <v>#N/A</v>
      </c>
      <c r="G80" s="21" t="e">
        <f>VLOOKUP($G$1&amp;$A80,'[1]result_長さ・投てき (ｵﾎｰﾂｸ)'!$C$2:$N$630,10,FALSE)</f>
        <v>#N/A</v>
      </c>
      <c r="H80" s="21" t="e">
        <f>VLOOKUP($G$1&amp;$A80,'[1]result_長さ・投てき (ｵﾎｰﾂｸ)'!$C$2:$N$630,11,FALSE)</f>
        <v>#N/A</v>
      </c>
      <c r="I80" s="21" t="e">
        <f>VLOOKUP($G$1&amp;$A80,'[1]result_長さ・投てき (ｵﾎｰﾂｸ)'!$C$2:$N$630,12,FALSE)</f>
        <v>#N/A</v>
      </c>
      <c r="J80">
        <f t="shared" si="1"/>
        <v>83</v>
      </c>
    </row>
    <row r="81" spans="1:10" ht="15.75" customHeight="1" x14ac:dyDescent="0.15">
      <c r="A81" s="20">
        <v>79</v>
      </c>
      <c r="B81" s="21" t="e">
        <f>VLOOKUP($G$1&amp;$A81,'[1]result_長さ・投てき (ｵﾎｰﾂｸ)'!$C$2:$N$630,2,FALSE)</f>
        <v>#N/A</v>
      </c>
      <c r="C81" s="21" t="e">
        <f>VLOOKUP($G$1&amp;$A81,'[1]result_長さ・投てき (ｵﾎｰﾂｸ)'!$C$2:$N$630,3,FALSE)</f>
        <v>#N/A</v>
      </c>
      <c r="D81" s="21" t="e">
        <f>VLOOKUP($G$1&amp;$A81,'[1]result_長さ・投てき (ｵﾎｰﾂｸ)'!$C$2:$N$630,7,FALSE)</f>
        <v>#N/A</v>
      </c>
      <c r="E81" s="21" t="e">
        <f>VLOOKUP($G$1&amp;$A81,'[1]result_長さ・投てき (ｵﾎｰﾂｸ)'!$C$2:$N$630,8,FALSE)</f>
        <v>#N/A</v>
      </c>
      <c r="F81" s="21" t="e">
        <f>VLOOKUP($G$1&amp;$A81,'[1]result_長さ・投てき (ｵﾎｰﾂｸ)'!$C$2:$N$630,9,FALSE)</f>
        <v>#N/A</v>
      </c>
      <c r="G81" s="21" t="e">
        <f>VLOOKUP($G$1&amp;$A81,'[1]result_長さ・投てき (ｵﾎｰﾂｸ)'!$C$2:$N$630,10,FALSE)</f>
        <v>#N/A</v>
      </c>
      <c r="H81" s="21" t="e">
        <f>VLOOKUP($G$1&amp;$A81,'[1]result_長さ・投てき (ｵﾎｰﾂｸ)'!$C$2:$N$630,11,FALSE)</f>
        <v>#N/A</v>
      </c>
      <c r="I81" s="21" t="e">
        <f>VLOOKUP($G$1&amp;$A81,'[1]result_長さ・投てき (ｵﾎｰﾂｸ)'!$C$2:$N$630,12,FALSE)</f>
        <v>#N/A</v>
      </c>
      <c r="J81">
        <f t="shared" si="1"/>
        <v>83</v>
      </c>
    </row>
    <row r="82" spans="1:10" ht="15.75" customHeight="1" x14ac:dyDescent="0.15">
      <c r="A82" s="20">
        <v>80</v>
      </c>
      <c r="B82" s="21" t="e">
        <f>VLOOKUP($G$1&amp;$A82,'[1]result_長さ・投てき (ｵﾎｰﾂｸ)'!$C$2:$N$630,2,FALSE)</f>
        <v>#N/A</v>
      </c>
      <c r="C82" s="21" t="e">
        <f>VLOOKUP($G$1&amp;$A82,'[1]result_長さ・投てき (ｵﾎｰﾂｸ)'!$C$2:$N$630,3,FALSE)</f>
        <v>#N/A</v>
      </c>
      <c r="D82" s="21" t="e">
        <f>VLOOKUP($G$1&amp;$A82,'[1]result_長さ・投てき (ｵﾎｰﾂｸ)'!$C$2:$N$630,7,FALSE)</f>
        <v>#N/A</v>
      </c>
      <c r="E82" s="21" t="e">
        <f>VLOOKUP($G$1&amp;$A82,'[1]result_長さ・投てき (ｵﾎｰﾂｸ)'!$C$2:$N$630,8,FALSE)</f>
        <v>#N/A</v>
      </c>
      <c r="F82" s="21" t="e">
        <f>VLOOKUP($G$1&amp;$A82,'[1]result_長さ・投てき (ｵﾎｰﾂｸ)'!$C$2:$N$630,9,FALSE)</f>
        <v>#N/A</v>
      </c>
      <c r="G82" s="21" t="e">
        <f>VLOOKUP($G$1&amp;$A82,'[1]result_長さ・投てき (ｵﾎｰﾂｸ)'!$C$2:$N$630,10,FALSE)</f>
        <v>#N/A</v>
      </c>
      <c r="H82" s="21" t="e">
        <f>VLOOKUP($G$1&amp;$A82,'[1]result_長さ・投てき (ｵﾎｰﾂｸ)'!$C$2:$N$630,11,FALSE)</f>
        <v>#N/A</v>
      </c>
      <c r="I82" s="21" t="e">
        <f>VLOOKUP($G$1&amp;$A82,'[1]result_長さ・投てき (ｵﾎｰﾂｸ)'!$C$2:$N$630,12,FALSE)</f>
        <v>#N/A</v>
      </c>
      <c r="J82">
        <f t="shared" si="1"/>
        <v>83</v>
      </c>
    </row>
    <row r="83" spans="1:10" ht="15.75" customHeight="1" x14ac:dyDescent="0.15">
      <c r="A83" s="20">
        <v>81</v>
      </c>
      <c r="B83" s="21" t="e">
        <f>VLOOKUP($G$1&amp;$A83,'[1]result_長さ・投てき (ｵﾎｰﾂｸ)'!$C$2:$N$630,2,FALSE)</f>
        <v>#N/A</v>
      </c>
      <c r="C83" s="21" t="e">
        <f>VLOOKUP($G$1&amp;$A83,'[1]result_長さ・投てき (ｵﾎｰﾂｸ)'!$C$2:$N$630,3,FALSE)</f>
        <v>#N/A</v>
      </c>
      <c r="D83" s="21" t="e">
        <f>VLOOKUP($G$1&amp;$A83,'[1]result_長さ・投てき (ｵﾎｰﾂｸ)'!$C$2:$N$630,7,FALSE)</f>
        <v>#N/A</v>
      </c>
      <c r="E83" s="21" t="e">
        <f>VLOOKUP($G$1&amp;$A83,'[1]result_長さ・投てき (ｵﾎｰﾂｸ)'!$C$2:$N$630,8,FALSE)</f>
        <v>#N/A</v>
      </c>
      <c r="F83" s="21" t="e">
        <f>VLOOKUP($G$1&amp;$A83,'[1]result_長さ・投てき (ｵﾎｰﾂｸ)'!$C$2:$N$630,9,FALSE)</f>
        <v>#N/A</v>
      </c>
      <c r="G83" s="21" t="e">
        <f>VLOOKUP($G$1&amp;$A83,'[1]result_長さ・投てき (ｵﾎｰﾂｸ)'!$C$2:$N$630,10,FALSE)</f>
        <v>#N/A</v>
      </c>
      <c r="H83" s="21" t="e">
        <f>VLOOKUP($G$1&amp;$A83,'[1]result_長さ・投てき (ｵﾎｰﾂｸ)'!$C$2:$N$630,11,FALSE)</f>
        <v>#N/A</v>
      </c>
      <c r="I83" s="21" t="e">
        <f>VLOOKUP($G$1&amp;$A83,'[1]result_長さ・投てき (ｵﾎｰﾂｸ)'!$C$2:$N$630,12,FALSE)</f>
        <v>#N/A</v>
      </c>
      <c r="J83">
        <f t="shared" si="1"/>
        <v>83</v>
      </c>
    </row>
    <row r="84" spans="1:10" ht="15.75" customHeight="1" x14ac:dyDescent="0.15">
      <c r="A84" s="20">
        <v>82</v>
      </c>
      <c r="B84" s="21" t="e">
        <f>VLOOKUP($G$1&amp;$A84,'[1]result_長さ・投てき (ｵﾎｰﾂｸ)'!$C$2:$N$630,2,FALSE)</f>
        <v>#N/A</v>
      </c>
      <c r="C84" s="21" t="e">
        <f>VLOOKUP($G$1&amp;$A84,'[1]result_長さ・投てき (ｵﾎｰﾂｸ)'!$C$2:$N$630,3,FALSE)</f>
        <v>#N/A</v>
      </c>
      <c r="D84" s="21" t="e">
        <f>VLOOKUP($G$1&amp;$A84,'[1]result_長さ・投てき (ｵﾎｰﾂｸ)'!$C$2:$N$630,7,FALSE)</f>
        <v>#N/A</v>
      </c>
      <c r="E84" s="21" t="e">
        <f>VLOOKUP($G$1&amp;$A84,'[1]result_長さ・投てき (ｵﾎｰﾂｸ)'!$C$2:$N$630,8,FALSE)</f>
        <v>#N/A</v>
      </c>
      <c r="F84" s="21" t="e">
        <f>VLOOKUP($G$1&amp;$A84,'[1]result_長さ・投てき (ｵﾎｰﾂｸ)'!$C$2:$N$630,9,FALSE)</f>
        <v>#N/A</v>
      </c>
      <c r="G84" s="21" t="e">
        <f>VLOOKUP($G$1&amp;$A84,'[1]result_長さ・投てき (ｵﾎｰﾂｸ)'!$C$2:$N$630,10,FALSE)</f>
        <v>#N/A</v>
      </c>
      <c r="H84" s="21" t="e">
        <f>VLOOKUP($G$1&amp;$A84,'[1]result_長さ・投てき (ｵﾎｰﾂｸ)'!$C$2:$N$630,11,FALSE)</f>
        <v>#N/A</v>
      </c>
      <c r="I84" s="21" t="e">
        <f>VLOOKUP($G$1&amp;$A84,'[1]result_長さ・投てき (ｵﾎｰﾂｸ)'!$C$2:$N$630,12,FALSE)</f>
        <v>#N/A</v>
      </c>
      <c r="J84">
        <f t="shared" si="1"/>
        <v>83</v>
      </c>
    </row>
    <row r="85" spans="1:10" ht="15.75" customHeight="1" x14ac:dyDescent="0.15">
      <c r="A85" s="20">
        <v>83</v>
      </c>
      <c r="B85" s="21" t="e">
        <f>VLOOKUP($G$1&amp;$A85,'[1]result_長さ・投てき (ｵﾎｰﾂｸ)'!$C$2:$N$630,2,FALSE)</f>
        <v>#N/A</v>
      </c>
      <c r="C85" s="21" t="e">
        <f>VLOOKUP($G$1&amp;$A85,'[1]result_長さ・投てき (ｵﾎｰﾂｸ)'!$C$2:$N$630,3,FALSE)</f>
        <v>#N/A</v>
      </c>
      <c r="D85" s="21" t="e">
        <f>VLOOKUP($G$1&amp;$A85,'[1]result_長さ・投てき (ｵﾎｰﾂｸ)'!$C$2:$N$630,7,FALSE)</f>
        <v>#N/A</v>
      </c>
      <c r="E85" s="21" t="e">
        <f>VLOOKUP($G$1&amp;$A85,'[1]result_長さ・投てき (ｵﾎｰﾂｸ)'!$C$2:$N$630,8,FALSE)</f>
        <v>#N/A</v>
      </c>
      <c r="F85" s="21" t="e">
        <f>VLOOKUP($G$1&amp;$A85,'[1]result_長さ・投てき (ｵﾎｰﾂｸ)'!$C$2:$N$630,9,FALSE)</f>
        <v>#N/A</v>
      </c>
      <c r="G85" s="21" t="e">
        <f>VLOOKUP($G$1&amp;$A85,'[1]result_長さ・投てき (ｵﾎｰﾂｸ)'!$C$2:$N$630,10,FALSE)</f>
        <v>#N/A</v>
      </c>
      <c r="H85" s="21" t="e">
        <f>VLOOKUP($G$1&amp;$A85,'[1]result_長さ・投てき (ｵﾎｰﾂｸ)'!$C$2:$N$630,11,FALSE)</f>
        <v>#N/A</v>
      </c>
      <c r="I85" s="21" t="e">
        <f>VLOOKUP($G$1&amp;$A85,'[1]result_長さ・投てき (ｵﾎｰﾂｸ)'!$C$2:$N$630,12,FALSE)</f>
        <v>#N/A</v>
      </c>
      <c r="J85">
        <f t="shared" si="1"/>
        <v>83</v>
      </c>
    </row>
    <row r="86" spans="1:10" ht="15.75" customHeight="1" x14ac:dyDescent="0.15">
      <c r="A86" s="20">
        <v>84</v>
      </c>
      <c r="B86" s="21" t="e">
        <f>VLOOKUP($G$1&amp;$A86,'[1]result_長さ・投てき (ｵﾎｰﾂｸ)'!$C$2:$N$630,2,FALSE)</f>
        <v>#N/A</v>
      </c>
      <c r="C86" s="21" t="e">
        <f>VLOOKUP($G$1&amp;$A86,'[1]result_長さ・投てき (ｵﾎｰﾂｸ)'!$C$2:$N$630,3,FALSE)</f>
        <v>#N/A</v>
      </c>
      <c r="D86" s="21" t="e">
        <f>VLOOKUP($G$1&amp;$A86,'[1]result_長さ・投てき (ｵﾎｰﾂｸ)'!$C$2:$N$630,7,FALSE)</f>
        <v>#N/A</v>
      </c>
      <c r="E86" s="21" t="e">
        <f>VLOOKUP($G$1&amp;$A86,'[1]result_長さ・投てき (ｵﾎｰﾂｸ)'!$C$2:$N$630,8,FALSE)</f>
        <v>#N/A</v>
      </c>
      <c r="F86" s="21" t="e">
        <f>VLOOKUP($G$1&amp;$A86,'[1]result_長さ・投てき (ｵﾎｰﾂｸ)'!$C$2:$N$630,9,FALSE)</f>
        <v>#N/A</v>
      </c>
      <c r="G86" s="21" t="e">
        <f>VLOOKUP($G$1&amp;$A86,'[1]result_長さ・投てき (ｵﾎｰﾂｸ)'!$C$2:$N$630,10,FALSE)</f>
        <v>#N/A</v>
      </c>
      <c r="H86" s="21" t="e">
        <f>VLOOKUP($G$1&amp;$A86,'[1]result_長さ・投てき (ｵﾎｰﾂｸ)'!$C$2:$N$630,11,FALSE)</f>
        <v>#N/A</v>
      </c>
      <c r="I86" s="21" t="e">
        <f>VLOOKUP($G$1&amp;$A86,'[1]result_長さ・投てき (ｵﾎｰﾂｸ)'!$C$2:$N$630,12,FALSE)</f>
        <v>#N/A</v>
      </c>
      <c r="J86">
        <f t="shared" si="1"/>
        <v>83</v>
      </c>
    </row>
    <row r="87" spans="1:10" ht="15.75" customHeight="1" x14ac:dyDescent="0.15">
      <c r="A87" s="20">
        <v>85</v>
      </c>
      <c r="B87" s="21" t="e">
        <f>VLOOKUP($G$1&amp;$A87,'[1]result_長さ・投てき (ｵﾎｰﾂｸ)'!$C$2:$N$630,2,FALSE)</f>
        <v>#N/A</v>
      </c>
      <c r="C87" s="21" t="e">
        <f>VLOOKUP($G$1&amp;$A87,'[1]result_長さ・投てき (ｵﾎｰﾂｸ)'!$C$2:$N$630,3,FALSE)</f>
        <v>#N/A</v>
      </c>
      <c r="D87" s="21" t="e">
        <f>VLOOKUP($G$1&amp;$A87,'[1]result_長さ・投てき (ｵﾎｰﾂｸ)'!$C$2:$N$630,7,FALSE)</f>
        <v>#N/A</v>
      </c>
      <c r="E87" s="21" t="e">
        <f>VLOOKUP($G$1&amp;$A87,'[1]result_長さ・投てき (ｵﾎｰﾂｸ)'!$C$2:$N$630,8,FALSE)</f>
        <v>#N/A</v>
      </c>
      <c r="F87" s="21" t="e">
        <f>VLOOKUP($G$1&amp;$A87,'[1]result_長さ・投てき (ｵﾎｰﾂｸ)'!$C$2:$N$630,9,FALSE)</f>
        <v>#N/A</v>
      </c>
      <c r="G87" s="21" t="e">
        <f>VLOOKUP($G$1&amp;$A87,'[1]result_長さ・投てき (ｵﾎｰﾂｸ)'!$C$2:$N$630,10,FALSE)</f>
        <v>#N/A</v>
      </c>
      <c r="H87" s="21" t="e">
        <f>VLOOKUP($G$1&amp;$A87,'[1]result_長さ・投てき (ｵﾎｰﾂｸ)'!$C$2:$N$630,11,FALSE)</f>
        <v>#N/A</v>
      </c>
      <c r="I87" s="21" t="e">
        <f>VLOOKUP($G$1&amp;$A87,'[1]result_長さ・投てき (ｵﾎｰﾂｸ)'!$C$2:$N$630,12,FALSE)</f>
        <v>#N/A</v>
      </c>
      <c r="J87">
        <f t="shared" si="1"/>
        <v>83</v>
      </c>
    </row>
    <row r="88" spans="1:10" ht="15.75" customHeight="1" x14ac:dyDescent="0.15">
      <c r="A88" s="20">
        <v>86</v>
      </c>
      <c r="B88" s="21" t="e">
        <f>VLOOKUP($G$1&amp;$A88,'[1]result_長さ・投てき (ｵﾎｰﾂｸ)'!$C$2:$N$630,2,FALSE)</f>
        <v>#N/A</v>
      </c>
      <c r="C88" s="21" t="e">
        <f>VLOOKUP($G$1&amp;$A88,'[1]result_長さ・投てき (ｵﾎｰﾂｸ)'!$C$2:$N$630,3,FALSE)</f>
        <v>#N/A</v>
      </c>
      <c r="D88" s="21" t="e">
        <f>VLOOKUP($G$1&amp;$A88,'[1]result_長さ・投てき (ｵﾎｰﾂｸ)'!$C$2:$N$630,7,FALSE)</f>
        <v>#N/A</v>
      </c>
      <c r="E88" s="21" t="e">
        <f>VLOOKUP($G$1&amp;$A88,'[1]result_長さ・投てき (ｵﾎｰﾂｸ)'!$C$2:$N$630,8,FALSE)</f>
        <v>#N/A</v>
      </c>
      <c r="F88" s="21" t="e">
        <f>VLOOKUP($G$1&amp;$A88,'[1]result_長さ・投てき (ｵﾎｰﾂｸ)'!$C$2:$N$630,9,FALSE)</f>
        <v>#N/A</v>
      </c>
      <c r="G88" s="21" t="e">
        <f>VLOOKUP($G$1&amp;$A88,'[1]result_長さ・投てき (ｵﾎｰﾂｸ)'!$C$2:$N$630,10,FALSE)</f>
        <v>#N/A</v>
      </c>
      <c r="H88" s="21" t="e">
        <f>VLOOKUP($G$1&amp;$A88,'[1]result_長さ・投てき (ｵﾎｰﾂｸ)'!$C$2:$N$630,11,FALSE)</f>
        <v>#N/A</v>
      </c>
      <c r="I88" s="21" t="e">
        <f>VLOOKUP($G$1&amp;$A88,'[1]result_長さ・投てき (ｵﾎｰﾂｸ)'!$C$2:$N$630,12,FALSE)</f>
        <v>#N/A</v>
      </c>
      <c r="J88">
        <f t="shared" si="1"/>
        <v>83</v>
      </c>
    </row>
    <row r="89" spans="1:10" ht="15.75" customHeight="1" x14ac:dyDescent="0.15">
      <c r="A89" s="20">
        <v>87</v>
      </c>
      <c r="B89" s="21" t="e">
        <f>VLOOKUP($G$1&amp;$A89,'[1]result_長さ・投てき (ｵﾎｰﾂｸ)'!$C$2:$N$630,2,FALSE)</f>
        <v>#N/A</v>
      </c>
      <c r="C89" s="21" t="e">
        <f>VLOOKUP($G$1&amp;$A89,'[1]result_長さ・投てき (ｵﾎｰﾂｸ)'!$C$2:$N$630,3,FALSE)</f>
        <v>#N/A</v>
      </c>
      <c r="D89" s="21" t="e">
        <f>VLOOKUP($G$1&amp;$A89,'[1]result_長さ・投てき (ｵﾎｰﾂｸ)'!$C$2:$N$630,7,FALSE)</f>
        <v>#N/A</v>
      </c>
      <c r="E89" s="21" t="e">
        <f>VLOOKUP($G$1&amp;$A89,'[1]result_長さ・投てき (ｵﾎｰﾂｸ)'!$C$2:$N$630,8,FALSE)</f>
        <v>#N/A</v>
      </c>
      <c r="F89" s="21" t="e">
        <f>VLOOKUP($G$1&amp;$A89,'[1]result_長さ・投てき (ｵﾎｰﾂｸ)'!$C$2:$N$630,9,FALSE)</f>
        <v>#N/A</v>
      </c>
      <c r="G89" s="21" t="e">
        <f>VLOOKUP($G$1&amp;$A89,'[1]result_長さ・投てき (ｵﾎｰﾂｸ)'!$C$2:$N$630,10,FALSE)</f>
        <v>#N/A</v>
      </c>
      <c r="H89" s="21" t="e">
        <f>VLOOKUP($G$1&amp;$A89,'[1]result_長さ・投てき (ｵﾎｰﾂｸ)'!$C$2:$N$630,11,FALSE)</f>
        <v>#N/A</v>
      </c>
      <c r="I89" s="21" t="e">
        <f>VLOOKUP($G$1&amp;$A89,'[1]result_長さ・投てき (ｵﾎｰﾂｸ)'!$C$2:$N$630,12,FALSE)</f>
        <v>#N/A</v>
      </c>
      <c r="J89">
        <f t="shared" si="1"/>
        <v>83</v>
      </c>
    </row>
    <row r="90" spans="1:10" ht="15.75" customHeight="1" x14ac:dyDescent="0.15">
      <c r="A90" s="20">
        <v>88</v>
      </c>
      <c r="B90" s="21" t="e">
        <f>VLOOKUP($G$1&amp;$A90,'[1]result_長さ・投てき (ｵﾎｰﾂｸ)'!$C$2:$N$630,2,FALSE)</f>
        <v>#N/A</v>
      </c>
      <c r="C90" s="21" t="e">
        <f>VLOOKUP($G$1&amp;$A90,'[1]result_長さ・投てき (ｵﾎｰﾂｸ)'!$C$2:$N$630,3,FALSE)</f>
        <v>#N/A</v>
      </c>
      <c r="D90" s="21" t="e">
        <f>VLOOKUP($G$1&amp;$A90,'[1]result_長さ・投てき (ｵﾎｰﾂｸ)'!$C$2:$N$630,7,FALSE)</f>
        <v>#N/A</v>
      </c>
      <c r="E90" s="21" t="e">
        <f>VLOOKUP($G$1&amp;$A90,'[1]result_長さ・投てき (ｵﾎｰﾂｸ)'!$C$2:$N$630,8,FALSE)</f>
        <v>#N/A</v>
      </c>
      <c r="F90" s="21" t="e">
        <f>VLOOKUP($G$1&amp;$A90,'[1]result_長さ・投てき (ｵﾎｰﾂｸ)'!$C$2:$N$630,9,FALSE)</f>
        <v>#N/A</v>
      </c>
      <c r="G90" s="21" t="e">
        <f>VLOOKUP($G$1&amp;$A90,'[1]result_長さ・投てき (ｵﾎｰﾂｸ)'!$C$2:$N$630,10,FALSE)</f>
        <v>#N/A</v>
      </c>
      <c r="H90" s="21" t="e">
        <f>VLOOKUP($G$1&amp;$A90,'[1]result_長さ・投てき (ｵﾎｰﾂｸ)'!$C$2:$N$630,11,FALSE)</f>
        <v>#N/A</v>
      </c>
      <c r="I90" s="21" t="e">
        <f>VLOOKUP($G$1&amp;$A90,'[1]result_長さ・投てき (ｵﾎｰﾂｸ)'!$C$2:$N$630,12,FALSE)</f>
        <v>#N/A</v>
      </c>
      <c r="J90">
        <f t="shared" si="1"/>
        <v>83</v>
      </c>
    </row>
    <row r="91" spans="1:10" ht="15.75" customHeight="1" x14ac:dyDescent="0.15">
      <c r="A91" s="20">
        <v>89</v>
      </c>
      <c r="B91" s="21" t="e">
        <f>VLOOKUP($G$1&amp;$A91,'[1]result_長さ・投てき (ｵﾎｰﾂｸ)'!$C$2:$N$630,2,FALSE)</f>
        <v>#N/A</v>
      </c>
      <c r="C91" s="21" t="e">
        <f>VLOOKUP($G$1&amp;$A91,'[1]result_長さ・投てき (ｵﾎｰﾂｸ)'!$C$2:$N$630,3,FALSE)</f>
        <v>#N/A</v>
      </c>
      <c r="D91" s="21" t="e">
        <f>VLOOKUP($G$1&amp;$A91,'[1]result_長さ・投てき (ｵﾎｰﾂｸ)'!$C$2:$N$630,7,FALSE)</f>
        <v>#N/A</v>
      </c>
      <c r="E91" s="21" t="e">
        <f>VLOOKUP($G$1&amp;$A91,'[1]result_長さ・投てき (ｵﾎｰﾂｸ)'!$C$2:$N$630,8,FALSE)</f>
        <v>#N/A</v>
      </c>
      <c r="F91" s="21" t="e">
        <f>VLOOKUP($G$1&amp;$A91,'[1]result_長さ・投てき (ｵﾎｰﾂｸ)'!$C$2:$N$630,9,FALSE)</f>
        <v>#N/A</v>
      </c>
      <c r="G91" s="21" t="e">
        <f>VLOOKUP($G$1&amp;$A91,'[1]result_長さ・投てき (ｵﾎｰﾂｸ)'!$C$2:$N$630,10,FALSE)</f>
        <v>#N/A</v>
      </c>
      <c r="H91" s="21" t="e">
        <f>VLOOKUP($G$1&amp;$A91,'[1]result_長さ・投てき (ｵﾎｰﾂｸ)'!$C$2:$N$630,11,FALSE)</f>
        <v>#N/A</v>
      </c>
      <c r="I91" s="21" t="e">
        <f>VLOOKUP($G$1&amp;$A91,'[1]result_長さ・投てき (ｵﾎｰﾂｸ)'!$C$2:$N$630,12,FALSE)</f>
        <v>#N/A</v>
      </c>
      <c r="J91">
        <f t="shared" si="1"/>
        <v>83</v>
      </c>
    </row>
    <row r="92" spans="1:10" ht="15.75" customHeight="1" x14ac:dyDescent="0.15">
      <c r="A92" s="20">
        <v>90</v>
      </c>
      <c r="B92" s="21" t="e">
        <f>VLOOKUP($G$1&amp;$A92,'[1]result_長さ・投てき (ｵﾎｰﾂｸ)'!$C$2:$N$630,2,FALSE)</f>
        <v>#N/A</v>
      </c>
      <c r="C92" s="21" t="e">
        <f>VLOOKUP($G$1&amp;$A92,'[1]result_長さ・投てき (ｵﾎｰﾂｸ)'!$C$2:$N$630,3,FALSE)</f>
        <v>#N/A</v>
      </c>
      <c r="D92" s="21" t="e">
        <f>VLOOKUP($G$1&amp;$A92,'[1]result_長さ・投てき (ｵﾎｰﾂｸ)'!$C$2:$N$630,7,FALSE)</f>
        <v>#N/A</v>
      </c>
      <c r="E92" s="21" t="e">
        <f>VLOOKUP($G$1&amp;$A92,'[1]result_長さ・投てき (ｵﾎｰﾂｸ)'!$C$2:$N$630,8,FALSE)</f>
        <v>#N/A</v>
      </c>
      <c r="F92" s="21" t="e">
        <f>VLOOKUP($G$1&amp;$A92,'[1]result_長さ・投てき (ｵﾎｰﾂｸ)'!$C$2:$N$630,9,FALSE)</f>
        <v>#N/A</v>
      </c>
      <c r="G92" s="21" t="e">
        <f>VLOOKUP($G$1&amp;$A92,'[1]result_長さ・投てき (ｵﾎｰﾂｸ)'!$C$2:$N$630,10,FALSE)</f>
        <v>#N/A</v>
      </c>
      <c r="H92" s="21" t="e">
        <f>VLOOKUP($G$1&amp;$A92,'[1]result_長さ・投てき (ｵﾎｰﾂｸ)'!$C$2:$N$630,11,FALSE)</f>
        <v>#N/A</v>
      </c>
      <c r="I92" s="21" t="e">
        <f>VLOOKUP($G$1&amp;$A92,'[1]result_長さ・投てき (ｵﾎｰﾂｸ)'!$C$2:$N$630,12,FALSE)</f>
        <v>#N/A</v>
      </c>
      <c r="J92">
        <f t="shared" si="1"/>
        <v>83</v>
      </c>
    </row>
    <row r="93" spans="1:10" ht="15.75" customHeight="1" x14ac:dyDescent="0.15">
      <c r="A93" s="20">
        <v>91</v>
      </c>
      <c r="B93" s="21" t="e">
        <f>VLOOKUP($G$1&amp;$A93,'[1]result_長さ・投てき (ｵﾎｰﾂｸ)'!$C$2:$N$630,2,FALSE)</f>
        <v>#N/A</v>
      </c>
      <c r="C93" s="21" t="e">
        <f>VLOOKUP($G$1&amp;$A93,'[1]result_長さ・投てき (ｵﾎｰﾂｸ)'!$C$2:$N$630,3,FALSE)</f>
        <v>#N/A</v>
      </c>
      <c r="D93" s="21" t="e">
        <f>VLOOKUP($G$1&amp;$A93,'[1]result_長さ・投てき (ｵﾎｰﾂｸ)'!$C$2:$N$630,7,FALSE)</f>
        <v>#N/A</v>
      </c>
      <c r="E93" s="21" t="e">
        <f>VLOOKUP($G$1&amp;$A93,'[1]result_長さ・投てき (ｵﾎｰﾂｸ)'!$C$2:$N$630,8,FALSE)</f>
        <v>#N/A</v>
      </c>
      <c r="F93" s="21" t="e">
        <f>VLOOKUP($G$1&amp;$A93,'[1]result_長さ・投てき (ｵﾎｰﾂｸ)'!$C$2:$N$630,9,FALSE)</f>
        <v>#N/A</v>
      </c>
      <c r="G93" s="21" t="e">
        <f>VLOOKUP($G$1&amp;$A93,'[1]result_長さ・投てき (ｵﾎｰﾂｸ)'!$C$2:$N$630,10,FALSE)</f>
        <v>#N/A</v>
      </c>
      <c r="H93" s="21" t="e">
        <f>VLOOKUP($G$1&amp;$A93,'[1]result_長さ・投てき (ｵﾎｰﾂｸ)'!$C$2:$N$630,11,FALSE)</f>
        <v>#N/A</v>
      </c>
      <c r="I93" s="21" t="e">
        <f>VLOOKUP($G$1&amp;$A93,'[1]result_長さ・投てき (ｵﾎｰﾂｸ)'!$C$2:$N$630,12,FALSE)</f>
        <v>#N/A</v>
      </c>
      <c r="J93">
        <f t="shared" si="1"/>
        <v>83</v>
      </c>
    </row>
    <row r="94" spans="1:10" ht="15.75" customHeight="1" x14ac:dyDescent="0.15">
      <c r="A94" s="20">
        <v>92</v>
      </c>
      <c r="B94" s="21" t="e">
        <f>VLOOKUP($G$1&amp;$A94,'[1]result_長さ・投てき (ｵﾎｰﾂｸ)'!$C$2:$N$630,2,FALSE)</f>
        <v>#N/A</v>
      </c>
      <c r="C94" s="21" t="e">
        <f>VLOOKUP($G$1&amp;$A94,'[1]result_長さ・投てき (ｵﾎｰﾂｸ)'!$C$2:$N$630,3,FALSE)</f>
        <v>#N/A</v>
      </c>
      <c r="D94" s="21" t="e">
        <f>VLOOKUP($G$1&amp;$A94,'[1]result_長さ・投てき (ｵﾎｰﾂｸ)'!$C$2:$N$630,7,FALSE)</f>
        <v>#N/A</v>
      </c>
      <c r="E94" s="21" t="e">
        <f>VLOOKUP($G$1&amp;$A94,'[1]result_長さ・投てき (ｵﾎｰﾂｸ)'!$C$2:$N$630,8,FALSE)</f>
        <v>#N/A</v>
      </c>
      <c r="F94" s="21" t="e">
        <f>VLOOKUP($G$1&amp;$A94,'[1]result_長さ・投てき (ｵﾎｰﾂｸ)'!$C$2:$N$630,9,FALSE)</f>
        <v>#N/A</v>
      </c>
      <c r="G94" s="21" t="e">
        <f>VLOOKUP($G$1&amp;$A94,'[1]result_長さ・投てき (ｵﾎｰﾂｸ)'!$C$2:$N$630,10,FALSE)</f>
        <v>#N/A</v>
      </c>
      <c r="H94" s="21" t="e">
        <f>VLOOKUP($G$1&amp;$A94,'[1]result_長さ・投てき (ｵﾎｰﾂｸ)'!$C$2:$N$630,11,FALSE)</f>
        <v>#N/A</v>
      </c>
      <c r="I94" s="21" t="e">
        <f>VLOOKUP($G$1&amp;$A94,'[1]result_長さ・投てき (ｵﾎｰﾂｸ)'!$C$2:$N$630,12,FALSE)</f>
        <v>#N/A</v>
      </c>
      <c r="J94">
        <f t="shared" si="1"/>
        <v>83</v>
      </c>
    </row>
    <row r="95" spans="1:10" ht="15.75" customHeight="1" x14ac:dyDescent="0.15">
      <c r="A95" s="20">
        <v>93</v>
      </c>
      <c r="B95" s="21" t="e">
        <f>VLOOKUP($G$1&amp;$A95,'[1]result_長さ・投てき (ｵﾎｰﾂｸ)'!$C$2:$N$630,2,FALSE)</f>
        <v>#N/A</v>
      </c>
      <c r="C95" s="21" t="e">
        <f>VLOOKUP($G$1&amp;$A95,'[1]result_長さ・投てき (ｵﾎｰﾂｸ)'!$C$2:$N$630,3,FALSE)</f>
        <v>#N/A</v>
      </c>
      <c r="D95" s="21" t="e">
        <f>VLOOKUP($G$1&amp;$A95,'[1]result_長さ・投てき (ｵﾎｰﾂｸ)'!$C$2:$N$630,7,FALSE)</f>
        <v>#N/A</v>
      </c>
      <c r="E95" s="21" t="e">
        <f>VLOOKUP($G$1&amp;$A95,'[1]result_長さ・投てき (ｵﾎｰﾂｸ)'!$C$2:$N$630,8,FALSE)</f>
        <v>#N/A</v>
      </c>
      <c r="F95" s="21" t="e">
        <f>VLOOKUP($G$1&amp;$A95,'[1]result_長さ・投てき (ｵﾎｰﾂｸ)'!$C$2:$N$630,9,FALSE)</f>
        <v>#N/A</v>
      </c>
      <c r="G95" s="21" t="e">
        <f>VLOOKUP($G$1&amp;$A95,'[1]result_長さ・投てき (ｵﾎｰﾂｸ)'!$C$2:$N$630,10,FALSE)</f>
        <v>#N/A</v>
      </c>
      <c r="H95" s="21" t="e">
        <f>VLOOKUP($G$1&amp;$A95,'[1]result_長さ・投てき (ｵﾎｰﾂｸ)'!$C$2:$N$630,11,FALSE)</f>
        <v>#N/A</v>
      </c>
      <c r="I95" s="21" t="e">
        <f>VLOOKUP($G$1&amp;$A95,'[1]result_長さ・投てき (ｵﾎｰﾂｸ)'!$C$2:$N$630,12,FALSE)</f>
        <v>#N/A</v>
      </c>
      <c r="J95">
        <f t="shared" si="1"/>
        <v>83</v>
      </c>
    </row>
    <row r="96" spans="1:10" ht="15.75" customHeight="1" x14ac:dyDescent="0.15">
      <c r="A96" s="20">
        <v>94</v>
      </c>
      <c r="B96" s="21" t="e">
        <f>VLOOKUP($G$1&amp;$A96,'[1]result_長さ・投てき (ｵﾎｰﾂｸ)'!$C$2:$N$630,2,FALSE)</f>
        <v>#N/A</v>
      </c>
      <c r="C96" s="21" t="e">
        <f>VLOOKUP($G$1&amp;$A96,'[1]result_長さ・投てき (ｵﾎｰﾂｸ)'!$C$2:$N$630,3,FALSE)</f>
        <v>#N/A</v>
      </c>
      <c r="D96" s="21" t="e">
        <f>VLOOKUP($G$1&amp;$A96,'[1]result_長さ・投てき (ｵﾎｰﾂｸ)'!$C$2:$N$630,7,FALSE)</f>
        <v>#N/A</v>
      </c>
      <c r="E96" s="21" t="e">
        <f>VLOOKUP($G$1&amp;$A96,'[1]result_長さ・投てき (ｵﾎｰﾂｸ)'!$C$2:$N$630,8,FALSE)</f>
        <v>#N/A</v>
      </c>
      <c r="F96" s="21" t="e">
        <f>VLOOKUP($G$1&amp;$A96,'[1]result_長さ・投てき (ｵﾎｰﾂｸ)'!$C$2:$N$630,9,FALSE)</f>
        <v>#N/A</v>
      </c>
      <c r="G96" s="21" t="e">
        <f>VLOOKUP($G$1&amp;$A96,'[1]result_長さ・投てき (ｵﾎｰﾂｸ)'!$C$2:$N$630,10,FALSE)</f>
        <v>#N/A</v>
      </c>
      <c r="H96" s="21" t="e">
        <f>VLOOKUP($G$1&amp;$A96,'[1]result_長さ・投てき (ｵﾎｰﾂｸ)'!$C$2:$N$630,11,FALSE)</f>
        <v>#N/A</v>
      </c>
      <c r="I96" s="21" t="e">
        <f>VLOOKUP($G$1&amp;$A96,'[1]result_長さ・投てき (ｵﾎｰﾂｸ)'!$C$2:$N$630,12,FALSE)</f>
        <v>#N/A</v>
      </c>
      <c r="J96">
        <f t="shared" si="1"/>
        <v>83</v>
      </c>
    </row>
    <row r="97" spans="1:10" ht="15.75" customHeight="1" x14ac:dyDescent="0.15">
      <c r="A97" s="20">
        <v>95</v>
      </c>
      <c r="B97" s="21" t="e">
        <f>VLOOKUP($G$1&amp;$A97,'[1]result_長さ・投てき (ｵﾎｰﾂｸ)'!$C$2:$N$630,2,FALSE)</f>
        <v>#N/A</v>
      </c>
      <c r="C97" s="21" t="e">
        <f>VLOOKUP($G$1&amp;$A97,'[1]result_長さ・投てき (ｵﾎｰﾂｸ)'!$C$2:$N$630,3,FALSE)</f>
        <v>#N/A</v>
      </c>
      <c r="D97" s="21" t="e">
        <f>VLOOKUP($G$1&amp;$A97,'[1]result_長さ・投てき (ｵﾎｰﾂｸ)'!$C$2:$N$630,7,FALSE)</f>
        <v>#N/A</v>
      </c>
      <c r="E97" s="21" t="e">
        <f>VLOOKUP($G$1&amp;$A97,'[1]result_長さ・投てき (ｵﾎｰﾂｸ)'!$C$2:$N$630,8,FALSE)</f>
        <v>#N/A</v>
      </c>
      <c r="F97" s="21" t="e">
        <f>VLOOKUP($G$1&amp;$A97,'[1]result_長さ・投てき (ｵﾎｰﾂｸ)'!$C$2:$N$630,9,FALSE)</f>
        <v>#N/A</v>
      </c>
      <c r="G97" s="21" t="e">
        <f>VLOOKUP($G$1&amp;$A97,'[1]result_長さ・投てき (ｵﾎｰﾂｸ)'!$C$2:$N$630,10,FALSE)</f>
        <v>#N/A</v>
      </c>
      <c r="H97" s="21" t="e">
        <f>VLOOKUP($G$1&amp;$A97,'[1]result_長さ・投てき (ｵﾎｰﾂｸ)'!$C$2:$N$630,11,FALSE)</f>
        <v>#N/A</v>
      </c>
      <c r="I97" s="21" t="e">
        <f>VLOOKUP($G$1&amp;$A97,'[1]result_長さ・投てき (ｵﾎｰﾂｸ)'!$C$2:$N$630,12,FALSE)</f>
        <v>#N/A</v>
      </c>
      <c r="J97">
        <f t="shared" si="1"/>
        <v>83</v>
      </c>
    </row>
    <row r="98" spans="1:10" ht="15.75" customHeight="1" x14ac:dyDescent="0.15">
      <c r="A98" s="20">
        <v>96</v>
      </c>
      <c r="B98" s="21" t="e">
        <f>VLOOKUP($G$1&amp;$A98,'[1]result_長さ・投てき (ｵﾎｰﾂｸ)'!$C$2:$N$630,2,FALSE)</f>
        <v>#N/A</v>
      </c>
      <c r="C98" s="21" t="e">
        <f>VLOOKUP($G$1&amp;$A98,'[1]result_長さ・投てき (ｵﾎｰﾂｸ)'!$C$2:$N$630,3,FALSE)</f>
        <v>#N/A</v>
      </c>
      <c r="D98" s="21" t="e">
        <f>VLOOKUP($G$1&amp;$A98,'[1]result_長さ・投てき (ｵﾎｰﾂｸ)'!$C$2:$N$630,7,FALSE)</f>
        <v>#N/A</v>
      </c>
      <c r="E98" s="21" t="e">
        <f>VLOOKUP($G$1&amp;$A98,'[1]result_長さ・投てき (ｵﾎｰﾂｸ)'!$C$2:$N$630,8,FALSE)</f>
        <v>#N/A</v>
      </c>
      <c r="F98" s="21" t="e">
        <f>VLOOKUP($G$1&amp;$A98,'[1]result_長さ・投てき (ｵﾎｰﾂｸ)'!$C$2:$N$630,9,FALSE)</f>
        <v>#N/A</v>
      </c>
      <c r="G98" s="21" t="e">
        <f>VLOOKUP($G$1&amp;$A98,'[1]result_長さ・投てき (ｵﾎｰﾂｸ)'!$C$2:$N$630,10,FALSE)</f>
        <v>#N/A</v>
      </c>
      <c r="H98" s="21" t="e">
        <f>VLOOKUP($G$1&amp;$A98,'[1]result_長さ・投てき (ｵﾎｰﾂｸ)'!$C$2:$N$630,11,FALSE)</f>
        <v>#N/A</v>
      </c>
      <c r="I98" s="21" t="e">
        <f>VLOOKUP($G$1&amp;$A98,'[1]result_長さ・投てき (ｵﾎｰﾂｸ)'!$C$2:$N$630,12,FALSE)</f>
        <v>#N/A</v>
      </c>
      <c r="J98">
        <f t="shared" si="1"/>
        <v>83</v>
      </c>
    </row>
    <row r="99" spans="1:10" ht="15.75" customHeight="1" x14ac:dyDescent="0.15">
      <c r="A99" s="20">
        <v>97</v>
      </c>
      <c r="B99" s="21" t="e">
        <f>VLOOKUP($G$1&amp;$A99,'[1]result_長さ・投てき (ｵﾎｰﾂｸ)'!$C$2:$N$630,2,FALSE)</f>
        <v>#N/A</v>
      </c>
      <c r="C99" s="21" t="e">
        <f>VLOOKUP($G$1&amp;$A99,'[1]result_長さ・投てき (ｵﾎｰﾂｸ)'!$C$2:$N$630,3,FALSE)</f>
        <v>#N/A</v>
      </c>
      <c r="D99" s="21" t="e">
        <f>VLOOKUP($G$1&amp;$A99,'[1]result_長さ・投てき (ｵﾎｰﾂｸ)'!$C$2:$N$630,7,FALSE)</f>
        <v>#N/A</v>
      </c>
      <c r="E99" s="21" t="e">
        <f>VLOOKUP($G$1&amp;$A99,'[1]result_長さ・投てき (ｵﾎｰﾂｸ)'!$C$2:$N$630,8,FALSE)</f>
        <v>#N/A</v>
      </c>
      <c r="F99" s="21" t="e">
        <f>VLOOKUP($G$1&amp;$A99,'[1]result_長さ・投てき (ｵﾎｰﾂｸ)'!$C$2:$N$630,9,FALSE)</f>
        <v>#N/A</v>
      </c>
      <c r="G99" s="21" t="e">
        <f>VLOOKUP($G$1&amp;$A99,'[1]result_長さ・投てき (ｵﾎｰﾂｸ)'!$C$2:$N$630,10,FALSE)</f>
        <v>#N/A</v>
      </c>
      <c r="H99" s="21" t="e">
        <f>VLOOKUP($G$1&amp;$A99,'[1]result_長さ・投てき (ｵﾎｰﾂｸ)'!$C$2:$N$630,11,FALSE)</f>
        <v>#N/A</v>
      </c>
      <c r="I99" s="21" t="e">
        <f>VLOOKUP($G$1&amp;$A99,'[1]result_長さ・投てき (ｵﾎｰﾂｸ)'!$C$2:$N$630,12,FALSE)</f>
        <v>#N/A</v>
      </c>
      <c r="J99">
        <f t="shared" si="1"/>
        <v>83</v>
      </c>
    </row>
    <row r="100" spans="1:10" ht="15.75" customHeight="1" x14ac:dyDescent="0.15">
      <c r="A100" s="20">
        <v>98</v>
      </c>
      <c r="B100" s="21" t="e">
        <f>VLOOKUP($G$1&amp;$A100,'[1]result_長さ・投てき (ｵﾎｰﾂｸ)'!$C$2:$N$630,2,FALSE)</f>
        <v>#N/A</v>
      </c>
      <c r="C100" s="21" t="e">
        <f>VLOOKUP($G$1&amp;$A100,'[1]result_長さ・投てき (ｵﾎｰﾂｸ)'!$C$2:$N$630,3,FALSE)</f>
        <v>#N/A</v>
      </c>
      <c r="D100" s="21" t="e">
        <f>VLOOKUP($G$1&amp;$A100,'[1]result_長さ・投てき (ｵﾎｰﾂｸ)'!$C$2:$N$630,7,FALSE)</f>
        <v>#N/A</v>
      </c>
      <c r="E100" s="21" t="e">
        <f>VLOOKUP($G$1&amp;$A100,'[1]result_長さ・投てき (ｵﾎｰﾂｸ)'!$C$2:$N$630,8,FALSE)</f>
        <v>#N/A</v>
      </c>
      <c r="F100" s="21" t="e">
        <f>VLOOKUP($G$1&amp;$A100,'[1]result_長さ・投てき (ｵﾎｰﾂｸ)'!$C$2:$N$630,9,FALSE)</f>
        <v>#N/A</v>
      </c>
      <c r="G100" s="21" t="e">
        <f>VLOOKUP($G$1&amp;$A100,'[1]result_長さ・投てき (ｵﾎｰﾂｸ)'!$C$2:$N$630,10,FALSE)</f>
        <v>#N/A</v>
      </c>
      <c r="H100" s="21" t="e">
        <f>VLOOKUP($G$1&amp;$A100,'[1]result_長さ・投てき (ｵﾎｰﾂｸ)'!$C$2:$N$630,11,FALSE)</f>
        <v>#N/A</v>
      </c>
      <c r="I100" s="21" t="e">
        <f>VLOOKUP($G$1&amp;$A100,'[1]result_長さ・投てき (ｵﾎｰﾂｸ)'!$C$2:$N$630,12,FALSE)</f>
        <v>#N/A</v>
      </c>
      <c r="J100">
        <f t="shared" si="1"/>
        <v>83</v>
      </c>
    </row>
    <row r="101" spans="1:10" ht="15.75" customHeight="1" x14ac:dyDescent="0.15">
      <c r="A101" s="20">
        <v>99</v>
      </c>
      <c r="B101" s="21" t="e">
        <f>VLOOKUP($G$1&amp;$A101,'[1]result_長さ・投てき (ｵﾎｰﾂｸ)'!$C$2:$N$630,2,FALSE)</f>
        <v>#N/A</v>
      </c>
      <c r="C101" s="21" t="e">
        <f>VLOOKUP($G$1&amp;$A101,'[1]result_長さ・投てき (ｵﾎｰﾂｸ)'!$C$2:$N$630,3,FALSE)</f>
        <v>#N/A</v>
      </c>
      <c r="D101" s="21" t="e">
        <f>VLOOKUP($G$1&amp;$A101,'[1]result_長さ・投てき (ｵﾎｰﾂｸ)'!$C$2:$N$630,7,FALSE)</f>
        <v>#N/A</v>
      </c>
      <c r="E101" s="21" t="e">
        <f>VLOOKUP($G$1&amp;$A101,'[1]result_長さ・投てき (ｵﾎｰﾂｸ)'!$C$2:$N$630,8,FALSE)</f>
        <v>#N/A</v>
      </c>
      <c r="F101" s="21" t="e">
        <f>VLOOKUP($G$1&amp;$A101,'[1]result_長さ・投てき (ｵﾎｰﾂｸ)'!$C$2:$N$630,9,FALSE)</f>
        <v>#N/A</v>
      </c>
      <c r="G101" s="21" t="e">
        <f>VLOOKUP($G$1&amp;$A101,'[1]result_長さ・投てき (ｵﾎｰﾂｸ)'!$C$2:$N$630,10,FALSE)</f>
        <v>#N/A</v>
      </c>
      <c r="H101" s="21" t="e">
        <f>VLOOKUP($G$1&amp;$A101,'[1]result_長さ・投てき (ｵﾎｰﾂｸ)'!$C$2:$N$630,11,FALSE)</f>
        <v>#N/A</v>
      </c>
      <c r="I101" s="21" t="e">
        <f>VLOOKUP($G$1&amp;$A101,'[1]result_長さ・投てき (ｵﾎｰﾂｸ)'!$C$2:$N$630,12,FALSE)</f>
        <v>#N/A</v>
      </c>
      <c r="J101">
        <f t="shared" si="1"/>
        <v>83</v>
      </c>
    </row>
    <row r="102" spans="1:10" ht="15.75" customHeight="1" x14ac:dyDescent="0.15">
      <c r="A102" s="20">
        <v>100</v>
      </c>
      <c r="B102" s="21" t="e">
        <f>VLOOKUP($G$1&amp;$A102,'[1]result_長さ・投てき (ｵﾎｰﾂｸ)'!$C$2:$N$630,2,FALSE)</f>
        <v>#N/A</v>
      </c>
      <c r="C102" s="21" t="e">
        <f>VLOOKUP($G$1&amp;$A102,'[1]result_長さ・投てき (ｵﾎｰﾂｸ)'!$C$2:$N$630,3,FALSE)</f>
        <v>#N/A</v>
      </c>
      <c r="D102" s="21" t="e">
        <f>VLOOKUP($G$1&amp;$A102,'[1]result_長さ・投てき (ｵﾎｰﾂｸ)'!$C$2:$N$630,7,FALSE)</f>
        <v>#N/A</v>
      </c>
      <c r="E102" s="21" t="e">
        <f>VLOOKUP($G$1&amp;$A102,'[1]result_長さ・投てき (ｵﾎｰﾂｸ)'!$C$2:$N$630,8,FALSE)</f>
        <v>#N/A</v>
      </c>
      <c r="F102" s="21" t="e">
        <f>VLOOKUP($G$1&amp;$A102,'[1]result_長さ・投てき (ｵﾎｰﾂｸ)'!$C$2:$N$630,9,FALSE)</f>
        <v>#N/A</v>
      </c>
      <c r="G102" s="21" t="e">
        <f>VLOOKUP($G$1&amp;$A102,'[1]result_長さ・投てき (ｵﾎｰﾂｸ)'!$C$2:$N$630,10,FALSE)</f>
        <v>#N/A</v>
      </c>
      <c r="H102" s="21" t="e">
        <f>VLOOKUP($G$1&amp;$A102,'[1]result_長さ・投てき (ｵﾎｰﾂｸ)'!$C$2:$N$630,11,FALSE)</f>
        <v>#N/A</v>
      </c>
      <c r="I102" s="21" t="e">
        <f>VLOOKUP($G$1&amp;$A102,'[1]result_長さ・投てき (ｵﾎｰﾂｸ)'!$C$2:$N$630,12,FALSE)</f>
        <v>#N/A</v>
      </c>
      <c r="J102">
        <f t="shared" si="1"/>
        <v>83</v>
      </c>
    </row>
  </sheetData>
  <mergeCells count="2">
    <mergeCell ref="A1:F1"/>
    <mergeCell ref="G1:I1"/>
  </mergeCells>
  <phoneticPr fontId="18"/>
  <conditionalFormatting sqref="B3:I102">
    <cfRule type="containsErrors" dxfId="0" priority="1">
      <formula>ISERROR(B3)</formula>
    </cfRule>
  </conditionalFormatting>
  <pageMargins left="0.62992125984251968" right="0.62992125984251968" top="0.47244094488188981" bottom="0.4724409448818898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Spinner 1">
              <controlPr defaultSize="0" autoPict="0">
                <anchor moveWithCells="1" sizeWithCells="1">
                  <from>
                    <xdr:col>11</xdr:col>
                    <xdr:colOff>238125</xdr:colOff>
                    <xdr:row>0</xdr:row>
                    <xdr:rowOff>104775</xdr:rowOff>
                  </from>
                  <to>
                    <xdr:col>12</xdr:col>
                    <xdr:colOff>333375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84"/>
  <sheetViews>
    <sheetView view="pageBreakPreview" zoomScaleNormal="100" zoomScaleSheetLayoutView="100" workbookViewId="0">
      <selection activeCell="I15" sqref="I15"/>
    </sheetView>
  </sheetViews>
  <sheetFormatPr defaultRowHeight="13.5" x14ac:dyDescent="0.15"/>
  <cols>
    <col min="1" max="1" width="5.25" bestFit="1" customWidth="1"/>
    <col min="2" max="2" width="11" bestFit="1" customWidth="1"/>
    <col min="3" max="3" width="7.125" bestFit="1" customWidth="1"/>
    <col min="4" max="4" width="6.125" bestFit="1" customWidth="1"/>
    <col min="5" max="5" width="5.75" bestFit="1" customWidth="1"/>
    <col min="6" max="6" width="11.75" bestFit="1" customWidth="1"/>
    <col min="7" max="7" width="6.5" bestFit="1" customWidth="1"/>
    <col min="8" max="8" width="3.75" bestFit="1" customWidth="1"/>
    <col min="9" max="9" width="13" bestFit="1" customWidth="1"/>
    <col min="10" max="10" width="5.25" bestFit="1" customWidth="1"/>
    <col min="11" max="11" width="5.875" bestFit="1" customWidth="1"/>
  </cols>
  <sheetData>
    <row r="1" spans="1:12" ht="37.5" customHeight="1" x14ac:dyDescent="0.25">
      <c r="A1" s="27" t="s">
        <v>361</v>
      </c>
      <c r="B1" s="28"/>
      <c r="C1" s="28"/>
      <c r="D1" s="28"/>
      <c r="E1" s="28"/>
      <c r="F1" s="28"/>
      <c r="G1" s="29" t="str">
        <f>D3&amp;E3</f>
        <v/>
      </c>
      <c r="H1" s="30"/>
      <c r="I1" s="30"/>
      <c r="J1" s="30"/>
      <c r="K1" s="30"/>
    </row>
    <row r="2" spans="1:12" ht="21.75" customHeight="1" x14ac:dyDescent="0.15">
      <c r="A2" s="17" t="s">
        <v>362</v>
      </c>
      <c r="B2" s="18" t="s">
        <v>0</v>
      </c>
      <c r="C2" s="18" t="s">
        <v>1</v>
      </c>
      <c r="D2" s="18" t="s">
        <v>2</v>
      </c>
      <c r="E2" s="18" t="s">
        <v>363</v>
      </c>
      <c r="F2" s="18" t="s">
        <v>364</v>
      </c>
      <c r="G2" s="18" t="s">
        <v>6</v>
      </c>
      <c r="H2" s="18" t="s">
        <v>365</v>
      </c>
      <c r="I2" s="18" t="s">
        <v>9</v>
      </c>
      <c r="J2" s="18" t="s">
        <v>10</v>
      </c>
      <c r="K2" s="19" t="s">
        <v>366</v>
      </c>
    </row>
    <row r="3" spans="1:12" ht="15" customHeight="1" x14ac:dyDescent="0.15">
      <c r="A3" s="20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>
        <f>COUNTIF($F$3:$F$384,F3)</f>
        <v>0</v>
      </c>
    </row>
    <row r="4" spans="1:12" ht="15" customHeight="1" x14ac:dyDescent="0.15">
      <c r="A4" s="20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>
        <f t="shared" ref="L4:L67" si="0">COUNTIF($F$3:$F$384,F4)</f>
        <v>0</v>
      </c>
    </row>
    <row r="5" spans="1:12" ht="15" customHeight="1" x14ac:dyDescent="0.15">
      <c r="A5" s="20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>
        <f t="shared" si="0"/>
        <v>0</v>
      </c>
    </row>
    <row r="6" spans="1:12" ht="15" customHeight="1" x14ac:dyDescent="0.15">
      <c r="A6" s="20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>
        <f t="shared" si="0"/>
        <v>0</v>
      </c>
    </row>
    <row r="7" spans="1:12" ht="15" customHeight="1" x14ac:dyDescent="0.15">
      <c r="A7" s="20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>
        <f t="shared" si="0"/>
        <v>0</v>
      </c>
    </row>
    <row r="8" spans="1:12" ht="15" customHeight="1" x14ac:dyDescent="0.15">
      <c r="A8" s="20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>
        <f t="shared" si="0"/>
        <v>0</v>
      </c>
    </row>
    <row r="9" spans="1:12" ht="15" customHeight="1" x14ac:dyDescent="0.15">
      <c r="A9" s="20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>
        <f t="shared" si="0"/>
        <v>0</v>
      </c>
    </row>
    <row r="10" spans="1:12" ht="15" customHeight="1" x14ac:dyDescent="0.15">
      <c r="A10" s="20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>
        <f t="shared" si="0"/>
        <v>0</v>
      </c>
    </row>
    <row r="11" spans="1:12" ht="15" customHeight="1" x14ac:dyDescent="0.15">
      <c r="A11" s="20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>
        <f t="shared" si="0"/>
        <v>0</v>
      </c>
    </row>
    <row r="12" spans="1:12" ht="15" customHeight="1" x14ac:dyDescent="0.15">
      <c r="A12" s="20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>
        <f t="shared" si="0"/>
        <v>0</v>
      </c>
    </row>
    <row r="13" spans="1:12" ht="15" customHeight="1" x14ac:dyDescent="0.15">
      <c r="A13" s="20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>
        <f t="shared" si="0"/>
        <v>0</v>
      </c>
    </row>
    <row r="14" spans="1:12" ht="15" customHeight="1" x14ac:dyDescent="0.15">
      <c r="A14" s="20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>
        <f t="shared" si="0"/>
        <v>0</v>
      </c>
    </row>
    <row r="15" spans="1:12" ht="15" customHeight="1" x14ac:dyDescent="0.15">
      <c r="A15" s="20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>
        <f t="shared" si="0"/>
        <v>0</v>
      </c>
    </row>
    <row r="16" spans="1:12" ht="15" customHeight="1" x14ac:dyDescent="0.15">
      <c r="A16" s="20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>
        <f t="shared" si="0"/>
        <v>0</v>
      </c>
    </row>
    <row r="17" spans="1:12" ht="15" customHeight="1" x14ac:dyDescent="0.15">
      <c r="A17" s="20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>
        <f t="shared" si="0"/>
        <v>0</v>
      </c>
    </row>
    <row r="18" spans="1:12" ht="15" customHeight="1" x14ac:dyDescent="0.15">
      <c r="A18" s="20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>
        <f t="shared" si="0"/>
        <v>0</v>
      </c>
    </row>
    <row r="19" spans="1:12" ht="15" customHeight="1" x14ac:dyDescent="0.15">
      <c r="A19" s="20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>
        <f t="shared" si="0"/>
        <v>0</v>
      </c>
    </row>
    <row r="20" spans="1:12" ht="15" customHeight="1" x14ac:dyDescent="0.15">
      <c r="A20" s="20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>
        <f t="shared" si="0"/>
        <v>0</v>
      </c>
    </row>
    <row r="21" spans="1:12" ht="15" customHeight="1" x14ac:dyDescent="0.15">
      <c r="A21" s="20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>
        <f t="shared" si="0"/>
        <v>0</v>
      </c>
    </row>
    <row r="22" spans="1:12" ht="15" customHeight="1" x14ac:dyDescent="0.15">
      <c r="A22" s="20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>
        <f t="shared" si="0"/>
        <v>0</v>
      </c>
    </row>
    <row r="23" spans="1:12" ht="15" customHeight="1" x14ac:dyDescent="0.15">
      <c r="A23" s="20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>
        <f t="shared" si="0"/>
        <v>0</v>
      </c>
    </row>
    <row r="24" spans="1:12" ht="15" customHeight="1" x14ac:dyDescent="0.15">
      <c r="A24" s="20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>
        <f t="shared" si="0"/>
        <v>0</v>
      </c>
    </row>
    <row r="25" spans="1:12" ht="15" customHeight="1" x14ac:dyDescent="0.15">
      <c r="A25" s="20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>
        <f t="shared" si="0"/>
        <v>0</v>
      </c>
    </row>
    <row r="26" spans="1:12" ht="15" customHeight="1" x14ac:dyDescent="0.15">
      <c r="A26" s="20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>
        <f t="shared" si="0"/>
        <v>0</v>
      </c>
    </row>
    <row r="27" spans="1:12" ht="15" customHeight="1" x14ac:dyDescent="0.15">
      <c r="A27" s="20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>
        <f t="shared" si="0"/>
        <v>0</v>
      </c>
    </row>
    <row r="28" spans="1:12" ht="15" customHeight="1" x14ac:dyDescent="0.15">
      <c r="A28" s="20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>
        <f t="shared" si="0"/>
        <v>0</v>
      </c>
    </row>
    <row r="29" spans="1:12" ht="15" customHeight="1" x14ac:dyDescent="0.15">
      <c r="A29" s="20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>
        <f t="shared" si="0"/>
        <v>0</v>
      </c>
    </row>
    <row r="30" spans="1:12" ht="15" customHeight="1" x14ac:dyDescent="0.15">
      <c r="A30" s="20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>
        <f t="shared" si="0"/>
        <v>0</v>
      </c>
    </row>
    <row r="31" spans="1:12" ht="15" customHeight="1" x14ac:dyDescent="0.15">
      <c r="A31" s="20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>
        <f t="shared" si="0"/>
        <v>0</v>
      </c>
    </row>
    <row r="32" spans="1:12" ht="15" customHeight="1" x14ac:dyDescent="0.15">
      <c r="A32" s="20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>
        <f t="shared" si="0"/>
        <v>0</v>
      </c>
    </row>
    <row r="33" spans="1:12" ht="15" customHeight="1" x14ac:dyDescent="0.15">
      <c r="A33" s="20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>
        <f t="shared" si="0"/>
        <v>0</v>
      </c>
    </row>
    <row r="34" spans="1:12" ht="15" customHeight="1" x14ac:dyDescent="0.15">
      <c r="A34" s="20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>
        <f t="shared" si="0"/>
        <v>0</v>
      </c>
    </row>
    <row r="35" spans="1:12" ht="15" customHeight="1" x14ac:dyDescent="0.15">
      <c r="A35" s="20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>
        <f t="shared" si="0"/>
        <v>0</v>
      </c>
    </row>
    <row r="36" spans="1:12" ht="15" customHeight="1" x14ac:dyDescent="0.15">
      <c r="A36" s="20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>
        <f t="shared" si="0"/>
        <v>0</v>
      </c>
    </row>
    <row r="37" spans="1:12" ht="15" customHeight="1" x14ac:dyDescent="0.15">
      <c r="A37" s="20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>
        <f t="shared" si="0"/>
        <v>0</v>
      </c>
    </row>
    <row r="38" spans="1:12" ht="15" customHeight="1" x14ac:dyDescent="0.15">
      <c r="A38" s="20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>
        <f t="shared" si="0"/>
        <v>0</v>
      </c>
    </row>
    <row r="39" spans="1:12" ht="15" customHeight="1" x14ac:dyDescent="0.15">
      <c r="A39" s="20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>
        <f t="shared" si="0"/>
        <v>0</v>
      </c>
    </row>
    <row r="40" spans="1:12" ht="15" customHeight="1" x14ac:dyDescent="0.15">
      <c r="A40" s="20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>
        <f t="shared" si="0"/>
        <v>0</v>
      </c>
    </row>
    <row r="41" spans="1:12" ht="15" customHeight="1" x14ac:dyDescent="0.15">
      <c r="A41" s="20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>
        <f t="shared" si="0"/>
        <v>0</v>
      </c>
    </row>
    <row r="42" spans="1:12" ht="15" customHeight="1" x14ac:dyDescent="0.15">
      <c r="A42" s="20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>
        <f t="shared" si="0"/>
        <v>0</v>
      </c>
    </row>
    <row r="43" spans="1:12" ht="15" customHeight="1" x14ac:dyDescent="0.15">
      <c r="A43" s="20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>
        <f t="shared" si="0"/>
        <v>0</v>
      </c>
    </row>
    <row r="44" spans="1:12" ht="15" customHeight="1" x14ac:dyDescent="0.15">
      <c r="A44" s="20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>
        <f t="shared" si="0"/>
        <v>0</v>
      </c>
    </row>
    <row r="45" spans="1:12" ht="15" customHeight="1" x14ac:dyDescent="0.15">
      <c r="A45" s="20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>
        <f t="shared" si="0"/>
        <v>0</v>
      </c>
    </row>
    <row r="46" spans="1:12" ht="15" customHeight="1" x14ac:dyDescent="0.15">
      <c r="A46" s="20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>
        <f t="shared" si="0"/>
        <v>0</v>
      </c>
    </row>
    <row r="47" spans="1:12" ht="15" customHeight="1" x14ac:dyDescent="0.15">
      <c r="A47" s="20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>
        <f t="shared" si="0"/>
        <v>0</v>
      </c>
    </row>
    <row r="48" spans="1:12" ht="15" customHeight="1" x14ac:dyDescent="0.15">
      <c r="A48" s="20">
        <v>46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>
        <f t="shared" si="0"/>
        <v>0</v>
      </c>
    </row>
    <row r="49" spans="1:12" ht="15" customHeight="1" x14ac:dyDescent="0.15">
      <c r="A49" s="20">
        <v>47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>
        <f t="shared" si="0"/>
        <v>0</v>
      </c>
    </row>
    <row r="50" spans="1:12" ht="15" customHeight="1" x14ac:dyDescent="0.15">
      <c r="A50" s="20">
        <v>48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>
        <f t="shared" si="0"/>
        <v>0</v>
      </c>
    </row>
    <row r="51" spans="1:12" ht="15" customHeight="1" x14ac:dyDescent="0.15">
      <c r="A51" s="20">
        <v>49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>
        <f t="shared" si="0"/>
        <v>0</v>
      </c>
    </row>
    <row r="52" spans="1:12" ht="15" customHeight="1" x14ac:dyDescent="0.15">
      <c r="A52" s="20">
        <v>50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>
        <f t="shared" si="0"/>
        <v>0</v>
      </c>
    </row>
    <row r="53" spans="1:12" ht="1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>
        <f t="shared" si="0"/>
        <v>0</v>
      </c>
    </row>
    <row r="54" spans="1:12" ht="1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>
        <f t="shared" si="0"/>
        <v>0</v>
      </c>
    </row>
    <row r="55" spans="1:12" ht="1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>
        <f t="shared" si="0"/>
        <v>0</v>
      </c>
    </row>
    <row r="56" spans="1:12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>
        <f t="shared" si="0"/>
        <v>0</v>
      </c>
    </row>
    <row r="57" spans="1:12" ht="1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>
        <f t="shared" si="0"/>
        <v>0</v>
      </c>
    </row>
    <row r="58" spans="1:12" ht="1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>
        <f t="shared" si="0"/>
        <v>0</v>
      </c>
    </row>
    <row r="59" spans="1:12" ht="15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>
        <f t="shared" si="0"/>
        <v>0</v>
      </c>
    </row>
    <row r="60" spans="1:12" ht="15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>
        <f t="shared" si="0"/>
        <v>0</v>
      </c>
    </row>
    <row r="61" spans="1:12" ht="1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>
        <f t="shared" si="0"/>
        <v>0</v>
      </c>
    </row>
    <row r="62" spans="1:12" ht="15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>
        <f t="shared" si="0"/>
        <v>0</v>
      </c>
    </row>
    <row r="63" spans="1:12" ht="1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>
        <f t="shared" si="0"/>
        <v>0</v>
      </c>
    </row>
    <row r="64" spans="1:12" ht="15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>
        <f t="shared" si="0"/>
        <v>0</v>
      </c>
    </row>
    <row r="65" spans="1:12" ht="1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>
        <f t="shared" si="0"/>
        <v>0</v>
      </c>
    </row>
    <row r="66" spans="1:12" ht="15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>
        <f t="shared" si="0"/>
        <v>0</v>
      </c>
    </row>
    <row r="67" spans="1:12" ht="1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>
        <f t="shared" si="0"/>
        <v>0</v>
      </c>
    </row>
    <row r="68" spans="1:12" ht="15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>
        <f t="shared" ref="L68:L131" si="1">COUNTIF($F$3:$F$384,F68)</f>
        <v>0</v>
      </c>
    </row>
    <row r="69" spans="1:12" ht="1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>
        <f t="shared" si="1"/>
        <v>0</v>
      </c>
    </row>
    <row r="70" spans="1:12" ht="1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>
        <f t="shared" si="1"/>
        <v>0</v>
      </c>
    </row>
    <row r="71" spans="1:12" ht="1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>
        <f t="shared" si="1"/>
        <v>0</v>
      </c>
    </row>
    <row r="72" spans="1:12" ht="1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>
        <f t="shared" si="1"/>
        <v>0</v>
      </c>
    </row>
    <row r="73" spans="1:12" ht="1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>
        <f t="shared" si="1"/>
        <v>0</v>
      </c>
    </row>
    <row r="74" spans="1:12" ht="1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>
        <f t="shared" si="1"/>
        <v>0</v>
      </c>
    </row>
    <row r="75" spans="1:12" ht="1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>
        <f t="shared" si="1"/>
        <v>0</v>
      </c>
    </row>
    <row r="76" spans="1:12" ht="1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>
        <f t="shared" si="1"/>
        <v>0</v>
      </c>
    </row>
    <row r="77" spans="1:12" ht="1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>
        <f t="shared" si="1"/>
        <v>0</v>
      </c>
    </row>
    <row r="78" spans="1:12" ht="1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>
        <f t="shared" si="1"/>
        <v>0</v>
      </c>
    </row>
    <row r="79" spans="1:12" ht="1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>
        <f t="shared" si="1"/>
        <v>0</v>
      </c>
    </row>
    <row r="80" spans="1:12" ht="1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>
        <f t="shared" si="1"/>
        <v>0</v>
      </c>
    </row>
    <row r="81" spans="1:12" ht="1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>
        <f t="shared" si="1"/>
        <v>0</v>
      </c>
    </row>
    <row r="82" spans="1:12" ht="15" customHeight="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>
        <f t="shared" si="1"/>
        <v>0</v>
      </c>
    </row>
    <row r="83" spans="1:12" ht="15" customHeigh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>
        <f t="shared" si="1"/>
        <v>0</v>
      </c>
    </row>
    <row r="84" spans="1:12" ht="15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>
        <f t="shared" si="1"/>
        <v>0</v>
      </c>
    </row>
    <row r="85" spans="1:12" ht="15" customHeight="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>
        <f t="shared" si="1"/>
        <v>0</v>
      </c>
    </row>
    <row r="86" spans="1:12" ht="15" customHeight="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>
        <f t="shared" si="1"/>
        <v>0</v>
      </c>
    </row>
    <row r="87" spans="1:12" ht="1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>
        <f t="shared" si="1"/>
        <v>0</v>
      </c>
    </row>
    <row r="88" spans="1:12" ht="15" customHeight="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>
        <f t="shared" si="1"/>
        <v>0</v>
      </c>
    </row>
    <row r="89" spans="1:12" ht="15" customHeight="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>
        <f t="shared" si="1"/>
        <v>0</v>
      </c>
    </row>
    <row r="90" spans="1:12" ht="15" customHeight="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>
        <f t="shared" si="1"/>
        <v>0</v>
      </c>
    </row>
    <row r="91" spans="1:12" ht="15" customHeight="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>
        <f t="shared" si="1"/>
        <v>0</v>
      </c>
    </row>
    <row r="92" spans="1:12" ht="15" customHeight="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>
        <f t="shared" si="1"/>
        <v>0</v>
      </c>
    </row>
    <row r="93" spans="1:12" ht="1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>
        <f t="shared" si="1"/>
        <v>0</v>
      </c>
    </row>
    <row r="94" spans="1:12" ht="15" customHeight="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>
        <f t="shared" si="1"/>
        <v>0</v>
      </c>
    </row>
    <row r="95" spans="1:12" ht="15" customHeight="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>
        <f t="shared" si="1"/>
        <v>0</v>
      </c>
    </row>
    <row r="96" spans="1:12" ht="15" customHeight="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>
        <f t="shared" si="1"/>
        <v>0</v>
      </c>
    </row>
    <row r="97" spans="1:12" ht="15" customHeight="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>
        <f t="shared" si="1"/>
        <v>0</v>
      </c>
    </row>
    <row r="98" spans="1:12" ht="15" customHeight="1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>
        <f t="shared" si="1"/>
        <v>0</v>
      </c>
    </row>
    <row r="99" spans="1:12" ht="15" customHeight="1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>
        <f t="shared" si="1"/>
        <v>0</v>
      </c>
    </row>
    <row r="100" spans="1:12" ht="15" customHeight="1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>
        <f t="shared" si="1"/>
        <v>0</v>
      </c>
    </row>
    <row r="101" spans="1:12" ht="15" customHeight="1" x14ac:dyDescent="0.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>
        <f t="shared" si="1"/>
        <v>0</v>
      </c>
    </row>
    <row r="102" spans="1:12" ht="15" customHeight="1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>
        <f t="shared" si="1"/>
        <v>0</v>
      </c>
    </row>
    <row r="103" spans="1:12" ht="15" customHeight="1" x14ac:dyDescent="0.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>
        <f t="shared" si="1"/>
        <v>0</v>
      </c>
    </row>
    <row r="104" spans="1:12" ht="15" customHeight="1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>
        <f t="shared" si="1"/>
        <v>0</v>
      </c>
    </row>
    <row r="105" spans="1:12" ht="15" customHeight="1" x14ac:dyDescent="0.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>
        <f t="shared" si="1"/>
        <v>0</v>
      </c>
    </row>
    <row r="106" spans="1:12" ht="15" customHeight="1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>
        <f t="shared" si="1"/>
        <v>0</v>
      </c>
    </row>
    <row r="107" spans="1:12" ht="15" customHeight="1" x14ac:dyDescent="0.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>
        <f t="shared" si="1"/>
        <v>0</v>
      </c>
    </row>
    <row r="108" spans="1:12" ht="15" customHeight="1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>
        <f t="shared" si="1"/>
        <v>0</v>
      </c>
    </row>
    <row r="109" spans="1:12" ht="15" customHeight="1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>
        <f t="shared" si="1"/>
        <v>0</v>
      </c>
    </row>
    <row r="110" spans="1:12" ht="15" customHeight="1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>
        <f t="shared" si="1"/>
        <v>0</v>
      </c>
    </row>
    <row r="111" spans="1:12" ht="15" customHeight="1" x14ac:dyDescent="0.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>
        <f t="shared" si="1"/>
        <v>0</v>
      </c>
    </row>
    <row r="112" spans="1:12" ht="15" customHeight="1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>
        <f t="shared" si="1"/>
        <v>0</v>
      </c>
    </row>
    <row r="113" spans="1:12" ht="15" customHeight="1" x14ac:dyDescent="0.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>
        <f t="shared" si="1"/>
        <v>0</v>
      </c>
    </row>
    <row r="114" spans="1:12" ht="15" customHeight="1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>
        <f t="shared" si="1"/>
        <v>0</v>
      </c>
    </row>
    <row r="115" spans="1:12" ht="15" customHeight="1" x14ac:dyDescent="0.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>
        <f t="shared" si="1"/>
        <v>0</v>
      </c>
    </row>
    <row r="116" spans="1:12" ht="15" customHeight="1" x14ac:dyDescent="0.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>
        <f t="shared" si="1"/>
        <v>0</v>
      </c>
    </row>
    <row r="117" spans="1:12" ht="15" customHeight="1" x14ac:dyDescent="0.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>
        <f t="shared" si="1"/>
        <v>0</v>
      </c>
    </row>
    <row r="118" spans="1:12" ht="15" customHeight="1" x14ac:dyDescent="0.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>
        <f t="shared" si="1"/>
        <v>0</v>
      </c>
    </row>
    <row r="119" spans="1:12" ht="15" customHeight="1" x14ac:dyDescent="0.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>
        <f t="shared" si="1"/>
        <v>0</v>
      </c>
    </row>
    <row r="120" spans="1:12" ht="15" customHeight="1" x14ac:dyDescent="0.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>
        <f t="shared" si="1"/>
        <v>0</v>
      </c>
    </row>
    <row r="121" spans="1:12" ht="15" customHeight="1" x14ac:dyDescent="0.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>
        <f t="shared" si="1"/>
        <v>0</v>
      </c>
    </row>
    <row r="122" spans="1:12" ht="15" customHeight="1" x14ac:dyDescent="0.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>
        <f t="shared" si="1"/>
        <v>0</v>
      </c>
    </row>
    <row r="123" spans="1:12" ht="15" customHeight="1" x14ac:dyDescent="0.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>
        <f t="shared" si="1"/>
        <v>0</v>
      </c>
    </row>
    <row r="124" spans="1:12" ht="15" customHeight="1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>
        <f t="shared" si="1"/>
        <v>0</v>
      </c>
    </row>
    <row r="125" spans="1:12" ht="15" customHeight="1" x14ac:dyDescent="0.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>
        <f t="shared" si="1"/>
        <v>0</v>
      </c>
    </row>
    <row r="126" spans="1:12" ht="15" customHeight="1" x14ac:dyDescent="0.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>
        <f t="shared" si="1"/>
        <v>0</v>
      </c>
    </row>
    <row r="127" spans="1:12" ht="15" customHeight="1" x14ac:dyDescent="0.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>
        <f t="shared" si="1"/>
        <v>0</v>
      </c>
    </row>
    <row r="128" spans="1:12" ht="15" customHeight="1" x14ac:dyDescent="0.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>
        <f t="shared" si="1"/>
        <v>0</v>
      </c>
    </row>
    <row r="129" spans="1:12" ht="15" customHeight="1" x14ac:dyDescent="0.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>
        <f t="shared" si="1"/>
        <v>0</v>
      </c>
    </row>
    <row r="130" spans="1:12" ht="15" customHeight="1" x14ac:dyDescent="0.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>
        <f t="shared" si="1"/>
        <v>0</v>
      </c>
    </row>
    <row r="131" spans="1:12" ht="15" customHeight="1" x14ac:dyDescent="0.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>
        <f t="shared" si="1"/>
        <v>0</v>
      </c>
    </row>
    <row r="132" spans="1:12" ht="15" customHeight="1" x14ac:dyDescent="0.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>
        <f t="shared" ref="L132:L195" si="2">COUNTIF($F$3:$F$384,F132)</f>
        <v>0</v>
      </c>
    </row>
    <row r="133" spans="1:12" ht="15" customHeight="1" x14ac:dyDescent="0.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>
        <f t="shared" si="2"/>
        <v>0</v>
      </c>
    </row>
    <row r="134" spans="1:12" ht="15" customHeight="1" x14ac:dyDescent="0.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>
        <f t="shared" si="2"/>
        <v>0</v>
      </c>
    </row>
    <row r="135" spans="1:12" ht="15" customHeight="1" x14ac:dyDescent="0.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>
        <f t="shared" si="2"/>
        <v>0</v>
      </c>
    </row>
    <row r="136" spans="1:12" ht="15" customHeight="1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>
        <f t="shared" si="2"/>
        <v>0</v>
      </c>
    </row>
    <row r="137" spans="1:12" ht="15" customHeight="1" x14ac:dyDescent="0.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>
        <f t="shared" si="2"/>
        <v>0</v>
      </c>
    </row>
    <row r="138" spans="1:12" ht="15" customHeight="1" x14ac:dyDescent="0.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>
        <f t="shared" si="2"/>
        <v>0</v>
      </c>
    </row>
    <row r="139" spans="1:12" ht="15" customHeight="1" x14ac:dyDescent="0.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>
        <f t="shared" si="2"/>
        <v>0</v>
      </c>
    </row>
    <row r="140" spans="1:12" ht="15" customHeight="1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>
        <f t="shared" si="2"/>
        <v>0</v>
      </c>
    </row>
    <row r="141" spans="1:12" ht="15" customHeight="1" x14ac:dyDescent="0.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>
        <f t="shared" si="2"/>
        <v>0</v>
      </c>
    </row>
    <row r="142" spans="1:12" ht="15" customHeight="1" x14ac:dyDescent="0.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>
        <f t="shared" si="2"/>
        <v>0</v>
      </c>
    </row>
    <row r="143" spans="1:12" ht="15" customHeight="1" x14ac:dyDescent="0.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>
        <f t="shared" si="2"/>
        <v>0</v>
      </c>
    </row>
    <row r="144" spans="1:12" ht="15" customHeight="1" x14ac:dyDescent="0.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>
        <f t="shared" si="2"/>
        <v>0</v>
      </c>
    </row>
    <row r="145" spans="1:12" ht="15" customHeight="1" x14ac:dyDescent="0.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>
        <f t="shared" si="2"/>
        <v>0</v>
      </c>
    </row>
    <row r="146" spans="1:12" ht="15" customHeight="1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>
        <f t="shared" si="2"/>
        <v>0</v>
      </c>
    </row>
    <row r="147" spans="1:12" ht="15" customHeight="1" x14ac:dyDescent="0.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>
        <f t="shared" si="2"/>
        <v>0</v>
      </c>
    </row>
    <row r="148" spans="1:12" ht="15" customHeight="1" x14ac:dyDescent="0.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>
        <f t="shared" si="2"/>
        <v>0</v>
      </c>
    </row>
    <row r="149" spans="1:12" ht="15" customHeight="1" x14ac:dyDescent="0.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>
        <f t="shared" si="2"/>
        <v>0</v>
      </c>
    </row>
    <row r="150" spans="1:12" ht="15" customHeight="1" x14ac:dyDescent="0.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>
        <f t="shared" si="2"/>
        <v>0</v>
      </c>
    </row>
    <row r="151" spans="1:12" ht="15" customHeight="1" x14ac:dyDescent="0.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>
        <f t="shared" si="2"/>
        <v>0</v>
      </c>
    </row>
    <row r="152" spans="1:12" ht="15" customHeight="1" x14ac:dyDescent="0.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>
        <f t="shared" si="2"/>
        <v>0</v>
      </c>
    </row>
    <row r="153" spans="1:12" ht="15" customHeight="1" x14ac:dyDescent="0.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>
        <f t="shared" si="2"/>
        <v>0</v>
      </c>
    </row>
    <row r="154" spans="1:12" ht="15" customHeight="1" x14ac:dyDescent="0.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>
        <f t="shared" si="2"/>
        <v>0</v>
      </c>
    </row>
    <row r="155" spans="1:12" ht="15" customHeight="1" x14ac:dyDescent="0.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>
        <f t="shared" si="2"/>
        <v>0</v>
      </c>
    </row>
    <row r="156" spans="1:12" ht="15" customHeight="1" x14ac:dyDescent="0.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>
        <f t="shared" si="2"/>
        <v>0</v>
      </c>
    </row>
    <row r="157" spans="1:12" ht="15" customHeight="1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>
        <f t="shared" si="2"/>
        <v>0</v>
      </c>
    </row>
    <row r="158" spans="1:12" ht="15" customHeight="1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>
        <f t="shared" si="2"/>
        <v>0</v>
      </c>
    </row>
    <row r="159" spans="1:12" ht="15" customHeight="1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>
        <f t="shared" si="2"/>
        <v>0</v>
      </c>
    </row>
    <row r="160" spans="1:12" ht="15" customHeight="1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>
        <f t="shared" si="2"/>
        <v>0</v>
      </c>
    </row>
    <row r="161" spans="1:12" ht="15" customHeight="1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>
        <f t="shared" si="2"/>
        <v>0</v>
      </c>
    </row>
    <row r="162" spans="1:12" ht="15" customHeight="1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>
        <f t="shared" si="2"/>
        <v>0</v>
      </c>
    </row>
    <row r="163" spans="1:12" ht="15" customHeight="1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>
        <f t="shared" si="2"/>
        <v>0</v>
      </c>
    </row>
    <row r="164" spans="1:12" ht="15" customHeight="1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>
        <f t="shared" si="2"/>
        <v>0</v>
      </c>
    </row>
    <row r="165" spans="1:12" ht="15" customHeight="1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>
        <f t="shared" si="2"/>
        <v>0</v>
      </c>
    </row>
    <row r="166" spans="1:12" ht="15" customHeight="1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>
        <f t="shared" si="2"/>
        <v>0</v>
      </c>
    </row>
    <row r="167" spans="1:12" ht="15" customHeight="1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>
        <f t="shared" si="2"/>
        <v>0</v>
      </c>
    </row>
    <row r="168" spans="1:12" ht="15" customHeight="1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>
        <f t="shared" si="2"/>
        <v>0</v>
      </c>
    </row>
    <row r="169" spans="1:12" ht="15" customHeight="1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>
        <f t="shared" si="2"/>
        <v>0</v>
      </c>
    </row>
    <row r="170" spans="1:12" ht="15" customHeight="1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>
        <f t="shared" si="2"/>
        <v>0</v>
      </c>
    </row>
    <row r="171" spans="1:12" ht="15" customHeight="1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>
        <f t="shared" si="2"/>
        <v>0</v>
      </c>
    </row>
    <row r="172" spans="1:12" ht="15" customHeight="1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>
        <f t="shared" si="2"/>
        <v>0</v>
      </c>
    </row>
    <row r="173" spans="1:12" ht="15" customHeight="1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>
        <f t="shared" si="2"/>
        <v>0</v>
      </c>
    </row>
    <row r="174" spans="1:12" ht="15" customHeight="1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>
        <f t="shared" si="2"/>
        <v>0</v>
      </c>
    </row>
    <row r="175" spans="1:12" ht="15" customHeight="1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>
        <f t="shared" si="2"/>
        <v>0</v>
      </c>
    </row>
    <row r="176" spans="1:12" ht="15" customHeight="1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>
        <f t="shared" si="2"/>
        <v>0</v>
      </c>
    </row>
    <row r="177" spans="1:12" ht="15" customHeight="1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>
        <f t="shared" si="2"/>
        <v>0</v>
      </c>
    </row>
    <row r="178" spans="1:12" ht="15" customHeight="1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>
        <f t="shared" si="2"/>
        <v>0</v>
      </c>
    </row>
    <row r="179" spans="1:12" ht="15" customHeight="1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>
        <f t="shared" si="2"/>
        <v>0</v>
      </c>
    </row>
    <row r="180" spans="1:12" ht="15" customHeight="1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>
        <f t="shared" si="2"/>
        <v>0</v>
      </c>
    </row>
    <row r="181" spans="1:12" ht="15" customHeight="1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>
        <f t="shared" si="2"/>
        <v>0</v>
      </c>
    </row>
    <row r="182" spans="1:12" ht="15" customHeight="1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>
        <f t="shared" si="2"/>
        <v>0</v>
      </c>
    </row>
    <row r="183" spans="1:12" ht="15" customHeight="1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>
        <f t="shared" si="2"/>
        <v>0</v>
      </c>
    </row>
    <row r="184" spans="1:12" ht="15" customHeight="1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>
        <f t="shared" si="2"/>
        <v>0</v>
      </c>
    </row>
    <row r="185" spans="1:12" ht="15" customHeight="1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>
        <f t="shared" si="2"/>
        <v>0</v>
      </c>
    </row>
    <row r="186" spans="1:12" ht="15" customHeight="1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>
        <f t="shared" si="2"/>
        <v>0</v>
      </c>
    </row>
    <row r="187" spans="1:12" ht="15" customHeight="1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>
        <f t="shared" si="2"/>
        <v>0</v>
      </c>
    </row>
    <row r="188" spans="1:12" ht="15" customHeight="1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>
        <f t="shared" si="2"/>
        <v>0</v>
      </c>
    </row>
    <row r="189" spans="1:12" ht="15" customHeight="1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>
        <f t="shared" si="2"/>
        <v>0</v>
      </c>
    </row>
    <row r="190" spans="1:12" ht="15" customHeight="1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>
        <f t="shared" si="2"/>
        <v>0</v>
      </c>
    </row>
    <row r="191" spans="1:12" ht="15" customHeight="1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>
        <f t="shared" si="2"/>
        <v>0</v>
      </c>
    </row>
    <row r="192" spans="1:12" ht="15" customHeight="1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>
        <f t="shared" si="2"/>
        <v>0</v>
      </c>
    </row>
    <row r="193" spans="1:12" ht="15" customHeight="1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>
        <f t="shared" si="2"/>
        <v>0</v>
      </c>
    </row>
    <row r="194" spans="1:12" ht="15" customHeight="1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>
        <f t="shared" si="2"/>
        <v>0</v>
      </c>
    </row>
    <row r="195" spans="1:12" ht="15" customHeight="1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>
        <f t="shared" si="2"/>
        <v>0</v>
      </c>
    </row>
    <row r="196" spans="1:12" ht="15" customHeight="1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>
        <f t="shared" ref="L196:L259" si="3">COUNTIF($F$3:$F$384,F196)</f>
        <v>0</v>
      </c>
    </row>
    <row r="197" spans="1:12" ht="15" customHeight="1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>
        <f t="shared" si="3"/>
        <v>0</v>
      </c>
    </row>
    <row r="198" spans="1:12" ht="15" customHeight="1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>
        <f t="shared" si="3"/>
        <v>0</v>
      </c>
    </row>
    <row r="199" spans="1:12" ht="15" customHeight="1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>
        <f t="shared" si="3"/>
        <v>0</v>
      </c>
    </row>
    <row r="200" spans="1:12" ht="15" customHeight="1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>
        <f t="shared" si="3"/>
        <v>0</v>
      </c>
    </row>
    <row r="201" spans="1:12" ht="15" customHeight="1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>
        <f t="shared" si="3"/>
        <v>0</v>
      </c>
    </row>
    <row r="202" spans="1:12" ht="15" customHeight="1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>
        <f t="shared" si="3"/>
        <v>0</v>
      </c>
    </row>
    <row r="203" spans="1:12" ht="15" customHeight="1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>
        <f t="shared" si="3"/>
        <v>0</v>
      </c>
    </row>
    <row r="204" spans="1:12" ht="15" customHeight="1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>
        <f t="shared" si="3"/>
        <v>0</v>
      </c>
    </row>
    <row r="205" spans="1:12" ht="15" customHeight="1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>
        <f t="shared" si="3"/>
        <v>0</v>
      </c>
    </row>
    <row r="206" spans="1:12" ht="15" customHeight="1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>
        <f t="shared" si="3"/>
        <v>0</v>
      </c>
    </row>
    <row r="207" spans="1:12" ht="15" customHeight="1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>
        <f t="shared" si="3"/>
        <v>0</v>
      </c>
    </row>
    <row r="208" spans="1:12" ht="15" customHeight="1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>
        <f t="shared" si="3"/>
        <v>0</v>
      </c>
    </row>
    <row r="209" spans="1:12" ht="15" customHeight="1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>
        <f t="shared" si="3"/>
        <v>0</v>
      </c>
    </row>
    <row r="210" spans="1:12" ht="15" customHeight="1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>
        <f t="shared" si="3"/>
        <v>0</v>
      </c>
    </row>
    <row r="211" spans="1:12" ht="15" customHeight="1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>
        <f t="shared" si="3"/>
        <v>0</v>
      </c>
    </row>
    <row r="212" spans="1:12" ht="15" customHeight="1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>
        <f t="shared" si="3"/>
        <v>0</v>
      </c>
    </row>
    <row r="213" spans="1:12" ht="15" customHeight="1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>
        <f t="shared" si="3"/>
        <v>0</v>
      </c>
    </row>
    <row r="214" spans="1:12" ht="15" customHeight="1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>
        <f t="shared" si="3"/>
        <v>0</v>
      </c>
    </row>
    <row r="215" spans="1:12" ht="15" customHeight="1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>
        <f t="shared" si="3"/>
        <v>0</v>
      </c>
    </row>
    <row r="216" spans="1:12" ht="15" customHeight="1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>
        <f t="shared" si="3"/>
        <v>0</v>
      </c>
    </row>
    <row r="217" spans="1:12" ht="15" customHeight="1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>
        <f t="shared" si="3"/>
        <v>0</v>
      </c>
    </row>
    <row r="218" spans="1:12" ht="15" customHeight="1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>
        <f t="shared" si="3"/>
        <v>0</v>
      </c>
    </row>
    <row r="219" spans="1:12" ht="15" customHeight="1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>
        <f t="shared" si="3"/>
        <v>0</v>
      </c>
    </row>
    <row r="220" spans="1:12" ht="15" customHeight="1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>
        <f t="shared" si="3"/>
        <v>0</v>
      </c>
    </row>
    <row r="221" spans="1:12" ht="15" customHeight="1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>
        <f t="shared" si="3"/>
        <v>0</v>
      </c>
    </row>
    <row r="222" spans="1:12" ht="15" customHeight="1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>
        <f t="shared" si="3"/>
        <v>0</v>
      </c>
    </row>
    <row r="223" spans="1:12" ht="15" customHeight="1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>
        <f t="shared" si="3"/>
        <v>0</v>
      </c>
    </row>
    <row r="224" spans="1:12" ht="15" customHeight="1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>
        <f t="shared" si="3"/>
        <v>0</v>
      </c>
    </row>
    <row r="225" spans="1:12" ht="15" customHeight="1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>
        <f t="shared" si="3"/>
        <v>0</v>
      </c>
    </row>
    <row r="226" spans="1:12" ht="15" customHeight="1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>
        <f t="shared" si="3"/>
        <v>0</v>
      </c>
    </row>
    <row r="227" spans="1:12" ht="15" customHeight="1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>
        <f t="shared" si="3"/>
        <v>0</v>
      </c>
    </row>
    <row r="228" spans="1:12" ht="15" customHeight="1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>
        <f t="shared" si="3"/>
        <v>0</v>
      </c>
    </row>
    <row r="229" spans="1:12" ht="15" customHeight="1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>
        <f t="shared" si="3"/>
        <v>0</v>
      </c>
    </row>
    <row r="230" spans="1:12" ht="15" customHeight="1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>
        <f t="shared" si="3"/>
        <v>0</v>
      </c>
    </row>
    <row r="231" spans="1:12" ht="15" customHeight="1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>
        <f t="shared" si="3"/>
        <v>0</v>
      </c>
    </row>
    <row r="232" spans="1:12" ht="15" customHeight="1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>
        <f t="shared" si="3"/>
        <v>0</v>
      </c>
    </row>
    <row r="233" spans="1:12" ht="15" customHeight="1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>
        <f t="shared" si="3"/>
        <v>0</v>
      </c>
    </row>
    <row r="234" spans="1:12" ht="15" customHeight="1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>
        <f t="shared" si="3"/>
        <v>0</v>
      </c>
    </row>
    <row r="235" spans="1:12" ht="15" customHeight="1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>
        <f t="shared" si="3"/>
        <v>0</v>
      </c>
    </row>
    <row r="236" spans="1:12" ht="15" customHeight="1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>
        <f t="shared" si="3"/>
        <v>0</v>
      </c>
    </row>
    <row r="237" spans="1:12" ht="15" customHeight="1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>
        <f t="shared" si="3"/>
        <v>0</v>
      </c>
    </row>
    <row r="238" spans="1:12" ht="15" customHeight="1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>
        <f t="shared" si="3"/>
        <v>0</v>
      </c>
    </row>
    <row r="239" spans="1:12" ht="15" customHeight="1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>
        <f t="shared" si="3"/>
        <v>0</v>
      </c>
    </row>
    <row r="240" spans="1:12" ht="15" customHeight="1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>
        <f t="shared" si="3"/>
        <v>0</v>
      </c>
    </row>
    <row r="241" spans="1:12" ht="15" customHeight="1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>
        <f t="shared" si="3"/>
        <v>0</v>
      </c>
    </row>
    <row r="242" spans="1:12" ht="15" customHeight="1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>
        <f t="shared" si="3"/>
        <v>0</v>
      </c>
    </row>
    <row r="243" spans="1:12" ht="15" customHeight="1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>
        <f t="shared" si="3"/>
        <v>0</v>
      </c>
    </row>
    <row r="244" spans="1:12" ht="15" customHeight="1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>
        <f t="shared" si="3"/>
        <v>0</v>
      </c>
    </row>
    <row r="245" spans="1:12" ht="15" customHeight="1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>
        <f t="shared" si="3"/>
        <v>0</v>
      </c>
    </row>
    <row r="246" spans="1:12" ht="15" customHeight="1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>
        <f t="shared" si="3"/>
        <v>0</v>
      </c>
    </row>
    <row r="247" spans="1:12" ht="15" customHeight="1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>
        <f t="shared" si="3"/>
        <v>0</v>
      </c>
    </row>
    <row r="248" spans="1:12" ht="15" customHeight="1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>
        <f t="shared" si="3"/>
        <v>0</v>
      </c>
    </row>
    <row r="249" spans="1:12" ht="15" customHeight="1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>
        <f t="shared" si="3"/>
        <v>0</v>
      </c>
    </row>
    <row r="250" spans="1:12" ht="15" customHeight="1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>
        <f t="shared" si="3"/>
        <v>0</v>
      </c>
    </row>
    <row r="251" spans="1:12" ht="15" customHeight="1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>
        <f t="shared" si="3"/>
        <v>0</v>
      </c>
    </row>
    <row r="252" spans="1:12" ht="15" customHeight="1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>
        <f t="shared" si="3"/>
        <v>0</v>
      </c>
    </row>
    <row r="253" spans="1:12" ht="15" customHeight="1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>
        <f t="shared" si="3"/>
        <v>0</v>
      </c>
    </row>
    <row r="254" spans="1:12" ht="15" customHeight="1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>
        <f t="shared" si="3"/>
        <v>0</v>
      </c>
    </row>
    <row r="255" spans="1:12" ht="15" customHeight="1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>
        <f t="shared" si="3"/>
        <v>0</v>
      </c>
    </row>
    <row r="256" spans="1:12" ht="15" customHeight="1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>
        <f t="shared" si="3"/>
        <v>0</v>
      </c>
    </row>
    <row r="257" spans="1:12" ht="15" customHeight="1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>
        <f t="shared" si="3"/>
        <v>0</v>
      </c>
    </row>
    <row r="258" spans="1:12" ht="15" customHeight="1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>
        <f t="shared" si="3"/>
        <v>0</v>
      </c>
    </row>
    <row r="259" spans="1:12" ht="15" customHeight="1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>
        <f t="shared" si="3"/>
        <v>0</v>
      </c>
    </row>
    <row r="260" spans="1:12" ht="15" customHeight="1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>
        <f t="shared" ref="L260:L323" si="4">COUNTIF($F$3:$F$384,F260)</f>
        <v>0</v>
      </c>
    </row>
    <row r="261" spans="1:12" ht="15" customHeight="1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>
        <f t="shared" si="4"/>
        <v>0</v>
      </c>
    </row>
    <row r="262" spans="1:12" ht="15" customHeight="1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>
        <f t="shared" si="4"/>
        <v>0</v>
      </c>
    </row>
    <row r="263" spans="1:12" ht="15" customHeight="1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>
        <f t="shared" si="4"/>
        <v>0</v>
      </c>
    </row>
    <row r="264" spans="1:12" ht="15" customHeight="1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>
        <f t="shared" si="4"/>
        <v>0</v>
      </c>
    </row>
    <row r="265" spans="1:12" ht="15" customHeight="1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>
        <f t="shared" si="4"/>
        <v>0</v>
      </c>
    </row>
    <row r="266" spans="1:12" ht="15" customHeight="1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>
        <f t="shared" si="4"/>
        <v>0</v>
      </c>
    </row>
    <row r="267" spans="1:12" ht="15" customHeight="1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>
        <f t="shared" si="4"/>
        <v>0</v>
      </c>
    </row>
    <row r="268" spans="1:12" ht="15" customHeight="1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>
        <f t="shared" si="4"/>
        <v>0</v>
      </c>
    </row>
    <row r="269" spans="1:12" ht="15" customHeight="1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>
        <f t="shared" si="4"/>
        <v>0</v>
      </c>
    </row>
    <row r="270" spans="1:12" ht="15" customHeight="1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>
        <f t="shared" si="4"/>
        <v>0</v>
      </c>
    </row>
    <row r="271" spans="1:12" ht="15" customHeight="1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>
        <f t="shared" si="4"/>
        <v>0</v>
      </c>
    </row>
    <row r="272" spans="1:12" ht="15" customHeight="1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>
        <f t="shared" si="4"/>
        <v>0</v>
      </c>
    </row>
    <row r="273" spans="1:12" ht="15" customHeight="1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>
        <f t="shared" si="4"/>
        <v>0</v>
      </c>
    </row>
    <row r="274" spans="1:12" ht="15" customHeight="1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>
        <f t="shared" si="4"/>
        <v>0</v>
      </c>
    </row>
    <row r="275" spans="1:12" ht="15" customHeight="1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>
        <f t="shared" si="4"/>
        <v>0</v>
      </c>
    </row>
    <row r="276" spans="1:12" ht="15" customHeight="1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>
        <f t="shared" si="4"/>
        <v>0</v>
      </c>
    </row>
    <row r="277" spans="1:12" ht="15" customHeight="1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>
        <f t="shared" si="4"/>
        <v>0</v>
      </c>
    </row>
    <row r="278" spans="1:12" ht="15" customHeight="1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>
        <f t="shared" si="4"/>
        <v>0</v>
      </c>
    </row>
    <row r="279" spans="1:12" ht="15" customHeight="1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>
        <f t="shared" si="4"/>
        <v>0</v>
      </c>
    </row>
    <row r="280" spans="1:12" ht="15" customHeight="1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>
        <f t="shared" si="4"/>
        <v>0</v>
      </c>
    </row>
    <row r="281" spans="1:12" ht="15" customHeight="1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>
        <f t="shared" si="4"/>
        <v>0</v>
      </c>
    </row>
    <row r="282" spans="1:12" ht="15" customHeight="1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>
        <f t="shared" si="4"/>
        <v>0</v>
      </c>
    </row>
    <row r="283" spans="1:12" ht="15" customHeight="1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>
        <f t="shared" si="4"/>
        <v>0</v>
      </c>
    </row>
    <row r="284" spans="1:12" ht="15" customHeight="1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>
        <f t="shared" si="4"/>
        <v>0</v>
      </c>
    </row>
    <row r="285" spans="1:12" ht="15" customHeight="1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>
        <f t="shared" si="4"/>
        <v>0</v>
      </c>
    </row>
    <row r="286" spans="1:12" ht="15" customHeight="1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>
        <f t="shared" si="4"/>
        <v>0</v>
      </c>
    </row>
    <row r="287" spans="1:12" ht="15" customHeight="1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>
        <f t="shared" si="4"/>
        <v>0</v>
      </c>
    </row>
    <row r="288" spans="1:12" ht="15" customHeight="1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>
        <f t="shared" si="4"/>
        <v>0</v>
      </c>
    </row>
    <row r="289" spans="1:12" ht="15" customHeight="1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>
        <f t="shared" si="4"/>
        <v>0</v>
      </c>
    </row>
    <row r="290" spans="1:12" ht="15" customHeight="1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>
        <f t="shared" si="4"/>
        <v>0</v>
      </c>
    </row>
    <row r="291" spans="1:12" ht="15" customHeight="1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>
        <f t="shared" si="4"/>
        <v>0</v>
      </c>
    </row>
    <row r="292" spans="1:12" ht="15" customHeight="1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>
        <f t="shared" si="4"/>
        <v>0</v>
      </c>
    </row>
    <row r="293" spans="1:12" ht="15" customHeight="1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>
        <f t="shared" si="4"/>
        <v>0</v>
      </c>
    </row>
    <row r="294" spans="1:12" ht="15" customHeight="1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>
        <f t="shared" si="4"/>
        <v>0</v>
      </c>
    </row>
    <row r="295" spans="1:12" ht="15" customHeight="1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>
        <f t="shared" si="4"/>
        <v>0</v>
      </c>
    </row>
    <row r="296" spans="1:12" ht="15" customHeight="1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>
        <f t="shared" si="4"/>
        <v>0</v>
      </c>
    </row>
    <row r="297" spans="1:12" ht="15" customHeight="1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>
        <f t="shared" si="4"/>
        <v>0</v>
      </c>
    </row>
    <row r="298" spans="1:12" ht="15" customHeight="1" x14ac:dyDescent="0.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>
        <f t="shared" si="4"/>
        <v>0</v>
      </c>
    </row>
    <row r="299" spans="1:12" ht="15" customHeight="1" x14ac:dyDescent="0.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>
        <f t="shared" si="4"/>
        <v>0</v>
      </c>
    </row>
    <row r="300" spans="1:12" ht="15" customHeight="1" x14ac:dyDescent="0.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>
        <f t="shared" si="4"/>
        <v>0</v>
      </c>
    </row>
    <row r="301" spans="1:12" ht="15" customHeight="1" x14ac:dyDescent="0.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>
        <f t="shared" si="4"/>
        <v>0</v>
      </c>
    </row>
    <row r="302" spans="1:12" ht="15" customHeight="1" x14ac:dyDescent="0.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>
        <f t="shared" si="4"/>
        <v>0</v>
      </c>
    </row>
    <row r="303" spans="1:12" ht="15" customHeight="1" x14ac:dyDescent="0.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>
        <f t="shared" si="4"/>
        <v>0</v>
      </c>
    </row>
    <row r="304" spans="1:12" ht="15" customHeight="1" x14ac:dyDescent="0.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>
        <f t="shared" si="4"/>
        <v>0</v>
      </c>
    </row>
    <row r="305" spans="1:12" ht="15" customHeight="1" x14ac:dyDescent="0.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>
        <f t="shared" si="4"/>
        <v>0</v>
      </c>
    </row>
    <row r="306" spans="1:12" ht="15" customHeight="1" x14ac:dyDescent="0.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>
        <f t="shared" si="4"/>
        <v>0</v>
      </c>
    </row>
    <row r="307" spans="1:12" ht="15" customHeight="1" x14ac:dyDescent="0.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>
        <f t="shared" si="4"/>
        <v>0</v>
      </c>
    </row>
    <row r="308" spans="1:12" ht="15" customHeight="1" x14ac:dyDescent="0.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>
        <f t="shared" si="4"/>
        <v>0</v>
      </c>
    </row>
    <row r="309" spans="1:12" ht="15" customHeight="1" x14ac:dyDescent="0.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>
        <f t="shared" si="4"/>
        <v>0</v>
      </c>
    </row>
    <row r="310" spans="1:12" ht="15" customHeight="1" x14ac:dyDescent="0.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>
        <f t="shared" si="4"/>
        <v>0</v>
      </c>
    </row>
    <row r="311" spans="1:12" ht="15" customHeight="1" x14ac:dyDescent="0.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>
        <f t="shared" si="4"/>
        <v>0</v>
      </c>
    </row>
    <row r="312" spans="1:12" ht="15" customHeight="1" x14ac:dyDescent="0.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>
        <f t="shared" si="4"/>
        <v>0</v>
      </c>
    </row>
    <row r="313" spans="1:12" ht="15" customHeight="1" x14ac:dyDescent="0.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>
        <f t="shared" si="4"/>
        <v>0</v>
      </c>
    </row>
    <row r="314" spans="1:12" ht="15" customHeight="1" x14ac:dyDescent="0.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>
        <f t="shared" si="4"/>
        <v>0</v>
      </c>
    </row>
    <row r="315" spans="1:12" ht="15" customHeight="1" x14ac:dyDescent="0.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>
        <f t="shared" si="4"/>
        <v>0</v>
      </c>
    </row>
    <row r="316" spans="1:12" ht="15" customHeight="1" x14ac:dyDescent="0.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>
        <f t="shared" si="4"/>
        <v>0</v>
      </c>
    </row>
    <row r="317" spans="1:12" ht="15" customHeight="1" x14ac:dyDescent="0.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>
        <f t="shared" si="4"/>
        <v>0</v>
      </c>
    </row>
    <row r="318" spans="1:12" ht="15" customHeight="1" x14ac:dyDescent="0.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>
        <f t="shared" si="4"/>
        <v>0</v>
      </c>
    </row>
    <row r="319" spans="1:12" ht="15" customHeight="1" x14ac:dyDescent="0.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>
        <f t="shared" si="4"/>
        <v>0</v>
      </c>
    </row>
    <row r="320" spans="1:12" ht="15" customHeight="1" x14ac:dyDescent="0.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>
        <f t="shared" si="4"/>
        <v>0</v>
      </c>
    </row>
    <row r="321" spans="1:12" ht="15" customHeight="1" x14ac:dyDescent="0.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>
        <f t="shared" si="4"/>
        <v>0</v>
      </c>
    </row>
    <row r="322" spans="1:12" ht="15" customHeight="1" x14ac:dyDescent="0.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>
        <f t="shared" si="4"/>
        <v>0</v>
      </c>
    </row>
    <row r="323" spans="1:12" ht="15" customHeight="1" x14ac:dyDescent="0.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>
        <f t="shared" si="4"/>
        <v>0</v>
      </c>
    </row>
    <row r="324" spans="1:12" ht="15" customHeight="1" x14ac:dyDescent="0.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>
        <f t="shared" ref="L324:L384" si="5">COUNTIF($F$3:$F$384,F324)</f>
        <v>0</v>
      </c>
    </row>
    <row r="325" spans="1:12" ht="15" customHeight="1" x14ac:dyDescent="0.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>
        <f t="shared" si="5"/>
        <v>0</v>
      </c>
    </row>
    <row r="326" spans="1:12" ht="15" customHeight="1" x14ac:dyDescent="0.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>
        <f t="shared" si="5"/>
        <v>0</v>
      </c>
    </row>
    <row r="327" spans="1:12" ht="15" customHeight="1" x14ac:dyDescent="0.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>
        <f t="shared" si="5"/>
        <v>0</v>
      </c>
    </row>
    <row r="328" spans="1:12" ht="15" customHeight="1" x14ac:dyDescent="0.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>
        <f t="shared" si="5"/>
        <v>0</v>
      </c>
    </row>
    <row r="329" spans="1:12" ht="15" customHeight="1" x14ac:dyDescent="0.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>
        <f t="shared" si="5"/>
        <v>0</v>
      </c>
    </row>
    <row r="330" spans="1:12" ht="15" customHeight="1" x14ac:dyDescent="0.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>
        <f t="shared" si="5"/>
        <v>0</v>
      </c>
    </row>
    <row r="331" spans="1:12" ht="15" customHeight="1" x14ac:dyDescent="0.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>
        <f t="shared" si="5"/>
        <v>0</v>
      </c>
    </row>
    <row r="332" spans="1:12" ht="15" customHeight="1" x14ac:dyDescent="0.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>
        <f t="shared" si="5"/>
        <v>0</v>
      </c>
    </row>
    <row r="333" spans="1:12" ht="15" customHeight="1" x14ac:dyDescent="0.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>
        <f t="shared" si="5"/>
        <v>0</v>
      </c>
    </row>
    <row r="334" spans="1:12" ht="15" customHeight="1" x14ac:dyDescent="0.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>
        <f t="shared" si="5"/>
        <v>0</v>
      </c>
    </row>
    <row r="335" spans="1:12" ht="15" customHeight="1" x14ac:dyDescent="0.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>
        <f t="shared" si="5"/>
        <v>0</v>
      </c>
    </row>
    <row r="336" spans="1:12" ht="15" customHeight="1" x14ac:dyDescent="0.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>
        <f t="shared" si="5"/>
        <v>0</v>
      </c>
    </row>
    <row r="337" spans="1:12" ht="15" customHeight="1" x14ac:dyDescent="0.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>
        <f t="shared" si="5"/>
        <v>0</v>
      </c>
    </row>
    <row r="338" spans="1:12" ht="15" customHeight="1" x14ac:dyDescent="0.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>
        <f t="shared" si="5"/>
        <v>0</v>
      </c>
    </row>
    <row r="339" spans="1:12" ht="15" customHeight="1" x14ac:dyDescent="0.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>
        <f t="shared" si="5"/>
        <v>0</v>
      </c>
    </row>
    <row r="340" spans="1:12" ht="15" customHeight="1" x14ac:dyDescent="0.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>
        <f t="shared" si="5"/>
        <v>0</v>
      </c>
    </row>
    <row r="341" spans="1:12" ht="15" customHeight="1" x14ac:dyDescent="0.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>
        <f t="shared" si="5"/>
        <v>0</v>
      </c>
    </row>
    <row r="342" spans="1:12" ht="15" customHeight="1" x14ac:dyDescent="0.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>
        <f t="shared" si="5"/>
        <v>0</v>
      </c>
    </row>
    <row r="343" spans="1:12" ht="15" customHeight="1" x14ac:dyDescent="0.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>
        <f t="shared" si="5"/>
        <v>0</v>
      </c>
    </row>
    <row r="344" spans="1:12" ht="15" customHeight="1" x14ac:dyDescent="0.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>
        <f t="shared" si="5"/>
        <v>0</v>
      </c>
    </row>
    <row r="345" spans="1:12" ht="15" customHeight="1" x14ac:dyDescent="0.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>
        <f t="shared" si="5"/>
        <v>0</v>
      </c>
    </row>
    <row r="346" spans="1:12" ht="15" customHeight="1" x14ac:dyDescent="0.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>
        <f t="shared" si="5"/>
        <v>0</v>
      </c>
    </row>
    <row r="347" spans="1:12" ht="15" customHeight="1" x14ac:dyDescent="0.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>
        <f t="shared" si="5"/>
        <v>0</v>
      </c>
    </row>
    <row r="348" spans="1:12" ht="15" customHeight="1" x14ac:dyDescent="0.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>
        <f t="shared" si="5"/>
        <v>0</v>
      </c>
    </row>
    <row r="349" spans="1:12" ht="15" customHeight="1" x14ac:dyDescent="0.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>
        <f t="shared" si="5"/>
        <v>0</v>
      </c>
    </row>
    <row r="350" spans="1:12" ht="15" customHeight="1" x14ac:dyDescent="0.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>
        <f t="shared" si="5"/>
        <v>0</v>
      </c>
    </row>
    <row r="351" spans="1:12" ht="15" customHeight="1" x14ac:dyDescent="0.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>
        <f t="shared" si="5"/>
        <v>0</v>
      </c>
    </row>
    <row r="352" spans="1:12" ht="15" customHeight="1" x14ac:dyDescent="0.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>
        <f t="shared" si="5"/>
        <v>0</v>
      </c>
    </row>
    <row r="353" spans="1:12" ht="15" customHeight="1" x14ac:dyDescent="0.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>
        <f t="shared" si="5"/>
        <v>0</v>
      </c>
    </row>
    <row r="354" spans="1:12" ht="15" customHeight="1" x14ac:dyDescent="0.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>
        <f t="shared" si="5"/>
        <v>0</v>
      </c>
    </row>
    <row r="355" spans="1:12" ht="15" customHeight="1" x14ac:dyDescent="0.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>
        <f t="shared" si="5"/>
        <v>0</v>
      </c>
    </row>
    <row r="356" spans="1:12" ht="15" customHeight="1" x14ac:dyDescent="0.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>
        <f t="shared" si="5"/>
        <v>0</v>
      </c>
    </row>
    <row r="357" spans="1:12" ht="15" customHeight="1" x14ac:dyDescent="0.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>
        <f t="shared" si="5"/>
        <v>0</v>
      </c>
    </row>
    <row r="358" spans="1:12" ht="15" customHeight="1" x14ac:dyDescent="0.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>
        <f t="shared" si="5"/>
        <v>0</v>
      </c>
    </row>
    <row r="359" spans="1:12" ht="15" customHeight="1" x14ac:dyDescent="0.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>
        <f t="shared" si="5"/>
        <v>0</v>
      </c>
    </row>
    <row r="360" spans="1:12" ht="15" customHeight="1" x14ac:dyDescent="0.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>
        <f t="shared" si="5"/>
        <v>0</v>
      </c>
    </row>
    <row r="361" spans="1:12" ht="15" customHeight="1" x14ac:dyDescent="0.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>
        <f t="shared" si="5"/>
        <v>0</v>
      </c>
    </row>
    <row r="362" spans="1:12" ht="15" customHeight="1" x14ac:dyDescent="0.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>
        <f t="shared" si="5"/>
        <v>0</v>
      </c>
    </row>
    <row r="363" spans="1:12" ht="15" customHeight="1" x14ac:dyDescent="0.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>
        <f t="shared" si="5"/>
        <v>0</v>
      </c>
    </row>
    <row r="364" spans="1:12" ht="15" customHeight="1" x14ac:dyDescent="0.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>
        <f t="shared" si="5"/>
        <v>0</v>
      </c>
    </row>
    <row r="365" spans="1:12" ht="15" customHeight="1" x14ac:dyDescent="0.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>
        <f t="shared" si="5"/>
        <v>0</v>
      </c>
    </row>
    <row r="366" spans="1:12" ht="15" customHeight="1" x14ac:dyDescent="0.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>
        <f t="shared" si="5"/>
        <v>0</v>
      </c>
    </row>
    <row r="367" spans="1:12" ht="15" customHeight="1" x14ac:dyDescent="0.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>
        <f t="shared" si="5"/>
        <v>0</v>
      </c>
    </row>
    <row r="368" spans="1:12" ht="15" customHeight="1" x14ac:dyDescent="0.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>
        <f t="shared" si="5"/>
        <v>0</v>
      </c>
    </row>
    <row r="369" spans="1:12" ht="15" customHeight="1" x14ac:dyDescent="0.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>
        <f t="shared" si="5"/>
        <v>0</v>
      </c>
    </row>
    <row r="370" spans="1:12" ht="15" customHeight="1" x14ac:dyDescent="0.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>
        <f t="shared" si="5"/>
        <v>0</v>
      </c>
    </row>
    <row r="371" spans="1:12" ht="15" customHeight="1" x14ac:dyDescent="0.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>
        <f t="shared" si="5"/>
        <v>0</v>
      </c>
    </row>
    <row r="372" spans="1:12" ht="15" customHeight="1" x14ac:dyDescent="0.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>
        <f t="shared" si="5"/>
        <v>0</v>
      </c>
    </row>
    <row r="373" spans="1:12" ht="15" customHeight="1" x14ac:dyDescent="0.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>
        <f t="shared" si="5"/>
        <v>0</v>
      </c>
    </row>
    <row r="374" spans="1:12" ht="15" customHeight="1" x14ac:dyDescent="0.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>
        <f t="shared" si="5"/>
        <v>0</v>
      </c>
    </row>
    <row r="375" spans="1:12" ht="15" customHeight="1" x14ac:dyDescent="0.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>
        <f t="shared" si="5"/>
        <v>0</v>
      </c>
    </row>
    <row r="376" spans="1:12" ht="15" customHeight="1" x14ac:dyDescent="0.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>
        <f t="shared" si="5"/>
        <v>0</v>
      </c>
    </row>
    <row r="377" spans="1:12" ht="15" customHeight="1" x14ac:dyDescent="0.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>
        <f t="shared" si="5"/>
        <v>0</v>
      </c>
    </row>
    <row r="378" spans="1:12" ht="15" customHeight="1" x14ac:dyDescent="0.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>
        <f t="shared" si="5"/>
        <v>0</v>
      </c>
    </row>
    <row r="379" spans="1:12" ht="15" customHeight="1" x14ac:dyDescent="0.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>
        <f t="shared" si="5"/>
        <v>0</v>
      </c>
    </row>
    <row r="380" spans="1:12" ht="15" customHeight="1" x14ac:dyDescent="0.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>
        <f t="shared" si="5"/>
        <v>0</v>
      </c>
    </row>
    <row r="381" spans="1:12" ht="15" customHeight="1" x14ac:dyDescent="0.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>
        <f t="shared" si="5"/>
        <v>0</v>
      </c>
    </row>
    <row r="382" spans="1:12" ht="15" customHeight="1" x14ac:dyDescent="0.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>
        <f t="shared" si="5"/>
        <v>0</v>
      </c>
    </row>
    <row r="383" spans="1:12" ht="15" customHeight="1" x14ac:dyDescent="0.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>
        <f t="shared" si="5"/>
        <v>0</v>
      </c>
    </row>
    <row r="384" spans="1:12" ht="15" customHeight="1" x14ac:dyDescent="0.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>
        <f t="shared" si="5"/>
        <v>0</v>
      </c>
    </row>
  </sheetData>
  <mergeCells count="2">
    <mergeCell ref="A1:F1"/>
    <mergeCell ref="G1:K1"/>
  </mergeCells>
  <phoneticPr fontId="18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84"/>
  <sheetViews>
    <sheetView view="pageBreakPreview" zoomScaleNormal="100" zoomScaleSheetLayoutView="100" workbookViewId="0">
      <selection activeCell="D20" sqref="D20"/>
    </sheetView>
  </sheetViews>
  <sheetFormatPr defaultRowHeight="13.5" x14ac:dyDescent="0.15"/>
  <cols>
    <col min="1" max="1" width="5.25" bestFit="1" customWidth="1"/>
    <col min="2" max="2" width="11" bestFit="1" customWidth="1"/>
    <col min="3" max="3" width="7.125" bestFit="1" customWidth="1"/>
    <col min="4" max="4" width="6.125" bestFit="1" customWidth="1"/>
    <col min="5" max="5" width="5.75" bestFit="1" customWidth="1"/>
    <col min="6" max="6" width="11.75" bestFit="1" customWidth="1"/>
    <col min="7" max="7" width="6.5" bestFit="1" customWidth="1"/>
    <col min="8" max="8" width="3.75" bestFit="1" customWidth="1"/>
    <col min="9" max="9" width="13" bestFit="1" customWidth="1"/>
    <col min="10" max="10" width="5.25" bestFit="1" customWidth="1"/>
    <col min="11" max="11" width="5.875" bestFit="1" customWidth="1"/>
  </cols>
  <sheetData>
    <row r="1" spans="1:12" ht="37.5" customHeight="1" x14ac:dyDescent="0.25">
      <c r="A1" s="27" t="s">
        <v>361</v>
      </c>
      <c r="B1" s="28"/>
      <c r="C1" s="28"/>
      <c r="D1" s="28"/>
      <c r="E1" s="28"/>
      <c r="F1" s="28"/>
      <c r="G1" s="29" t="str">
        <f>D3&amp;E3</f>
        <v/>
      </c>
      <c r="H1" s="30"/>
      <c r="I1" s="30"/>
      <c r="J1" s="30"/>
      <c r="K1" s="30"/>
    </row>
    <row r="2" spans="1:12" ht="21.75" customHeight="1" x14ac:dyDescent="0.15">
      <c r="A2" s="17" t="s">
        <v>362</v>
      </c>
      <c r="B2" s="18" t="s">
        <v>0</v>
      </c>
      <c r="C2" s="18" t="s">
        <v>1</v>
      </c>
      <c r="D2" s="18" t="s">
        <v>2</v>
      </c>
      <c r="E2" s="18" t="s">
        <v>363</v>
      </c>
      <c r="F2" s="18" t="s">
        <v>364</v>
      </c>
      <c r="G2" s="18" t="s">
        <v>6</v>
      </c>
      <c r="H2" s="18" t="s">
        <v>358</v>
      </c>
      <c r="I2" s="18" t="s">
        <v>9</v>
      </c>
      <c r="J2" s="18" t="s">
        <v>10</v>
      </c>
      <c r="K2" s="19" t="s">
        <v>366</v>
      </c>
    </row>
    <row r="3" spans="1:12" ht="15" customHeight="1" x14ac:dyDescent="0.15">
      <c r="A3" s="20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>
        <f>COUNTIF($F$3:$F$384,F3)</f>
        <v>0</v>
      </c>
    </row>
    <row r="4" spans="1:12" ht="15" customHeight="1" x14ac:dyDescent="0.15">
      <c r="A4" s="20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>
        <f t="shared" ref="L4:L67" si="0">COUNTIF($F$3:$F$384,F4)</f>
        <v>0</v>
      </c>
    </row>
    <row r="5" spans="1:12" ht="15" customHeight="1" x14ac:dyDescent="0.15">
      <c r="A5" s="20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>
        <f t="shared" si="0"/>
        <v>0</v>
      </c>
    </row>
    <row r="6" spans="1:12" ht="15" customHeight="1" x14ac:dyDescent="0.15">
      <c r="A6" s="20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>
        <f t="shared" si="0"/>
        <v>0</v>
      </c>
    </row>
    <row r="7" spans="1:12" ht="15" customHeight="1" x14ac:dyDescent="0.15">
      <c r="A7" s="20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>
        <f t="shared" si="0"/>
        <v>0</v>
      </c>
    </row>
    <row r="8" spans="1:12" ht="15" customHeight="1" x14ac:dyDescent="0.15">
      <c r="A8" s="20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>
        <f t="shared" si="0"/>
        <v>0</v>
      </c>
    </row>
    <row r="9" spans="1:12" ht="15" customHeight="1" x14ac:dyDescent="0.15">
      <c r="A9" s="20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>
        <f t="shared" si="0"/>
        <v>0</v>
      </c>
    </row>
    <row r="10" spans="1:12" ht="15" customHeight="1" x14ac:dyDescent="0.15">
      <c r="A10" s="20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>
        <f t="shared" si="0"/>
        <v>0</v>
      </c>
    </row>
    <row r="11" spans="1:12" ht="15" customHeight="1" x14ac:dyDescent="0.15">
      <c r="A11" s="20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>
        <f t="shared" si="0"/>
        <v>0</v>
      </c>
    </row>
    <row r="12" spans="1:12" ht="15" customHeight="1" x14ac:dyDescent="0.15">
      <c r="A12" s="20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>
        <f t="shared" si="0"/>
        <v>0</v>
      </c>
    </row>
    <row r="13" spans="1:12" ht="15" customHeight="1" x14ac:dyDescent="0.15">
      <c r="A13" s="20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>
        <f t="shared" si="0"/>
        <v>0</v>
      </c>
    </row>
    <row r="14" spans="1:12" ht="15" customHeight="1" x14ac:dyDescent="0.15">
      <c r="A14" s="20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>
        <f t="shared" si="0"/>
        <v>0</v>
      </c>
    </row>
    <row r="15" spans="1:12" ht="15" customHeight="1" x14ac:dyDescent="0.15">
      <c r="A15" s="20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>
        <f t="shared" si="0"/>
        <v>0</v>
      </c>
    </row>
    <row r="16" spans="1:12" ht="15" customHeight="1" x14ac:dyDescent="0.15">
      <c r="A16" s="20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>
        <f t="shared" si="0"/>
        <v>0</v>
      </c>
    </row>
    <row r="17" spans="1:12" ht="15" customHeight="1" x14ac:dyDescent="0.15">
      <c r="A17" s="20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>
        <f t="shared" si="0"/>
        <v>0</v>
      </c>
    </row>
    <row r="18" spans="1:12" ht="15" customHeight="1" x14ac:dyDescent="0.15">
      <c r="A18" s="20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>
        <f t="shared" si="0"/>
        <v>0</v>
      </c>
    </row>
    <row r="19" spans="1:12" ht="15" customHeight="1" x14ac:dyDescent="0.15">
      <c r="A19" s="20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>
        <f t="shared" si="0"/>
        <v>0</v>
      </c>
    </row>
    <row r="20" spans="1:12" ht="15" customHeight="1" x14ac:dyDescent="0.15">
      <c r="A20" s="20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>
        <f t="shared" si="0"/>
        <v>0</v>
      </c>
    </row>
    <row r="21" spans="1:12" ht="15" customHeight="1" x14ac:dyDescent="0.15">
      <c r="A21" s="20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>
        <f t="shared" si="0"/>
        <v>0</v>
      </c>
    </row>
    <row r="22" spans="1:12" ht="15" customHeight="1" x14ac:dyDescent="0.15">
      <c r="A22" s="20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>
        <f t="shared" si="0"/>
        <v>0</v>
      </c>
    </row>
    <row r="23" spans="1:12" ht="15" customHeight="1" x14ac:dyDescent="0.15">
      <c r="A23" s="20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>
        <f t="shared" si="0"/>
        <v>0</v>
      </c>
    </row>
    <row r="24" spans="1:12" ht="15" customHeight="1" x14ac:dyDescent="0.15">
      <c r="A24" s="20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>
        <f t="shared" si="0"/>
        <v>0</v>
      </c>
    </row>
    <row r="25" spans="1:12" ht="15" customHeight="1" x14ac:dyDescent="0.15">
      <c r="A25" s="20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>
        <f t="shared" si="0"/>
        <v>0</v>
      </c>
    </row>
    <row r="26" spans="1:12" ht="15" customHeight="1" x14ac:dyDescent="0.15">
      <c r="A26" s="20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>
        <f t="shared" si="0"/>
        <v>0</v>
      </c>
    </row>
    <row r="27" spans="1:12" ht="15" customHeight="1" x14ac:dyDescent="0.15">
      <c r="A27" s="20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>
        <f t="shared" si="0"/>
        <v>0</v>
      </c>
    </row>
    <row r="28" spans="1:12" ht="15" customHeight="1" x14ac:dyDescent="0.15">
      <c r="A28" s="20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>
        <f t="shared" si="0"/>
        <v>0</v>
      </c>
    </row>
    <row r="29" spans="1:12" ht="15" customHeight="1" x14ac:dyDescent="0.15">
      <c r="A29" s="20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>
        <f t="shared" si="0"/>
        <v>0</v>
      </c>
    </row>
    <row r="30" spans="1:12" ht="15" customHeight="1" x14ac:dyDescent="0.15">
      <c r="A30" s="20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>
        <f t="shared" si="0"/>
        <v>0</v>
      </c>
    </row>
    <row r="31" spans="1:12" ht="15" customHeight="1" x14ac:dyDescent="0.15">
      <c r="A31" s="20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>
        <f t="shared" si="0"/>
        <v>0</v>
      </c>
    </row>
    <row r="32" spans="1:12" ht="15" customHeight="1" x14ac:dyDescent="0.15">
      <c r="A32" s="20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>
        <f t="shared" si="0"/>
        <v>0</v>
      </c>
    </row>
    <row r="33" spans="1:12" ht="15" customHeight="1" x14ac:dyDescent="0.15">
      <c r="A33" s="20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>
        <f t="shared" si="0"/>
        <v>0</v>
      </c>
    </row>
    <row r="34" spans="1:12" ht="15" customHeight="1" x14ac:dyDescent="0.15">
      <c r="A34" s="20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>
        <f t="shared" si="0"/>
        <v>0</v>
      </c>
    </row>
    <row r="35" spans="1:12" ht="15" customHeight="1" x14ac:dyDescent="0.15">
      <c r="A35" s="20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>
        <f t="shared" si="0"/>
        <v>0</v>
      </c>
    </row>
    <row r="36" spans="1:12" ht="15" customHeight="1" x14ac:dyDescent="0.15">
      <c r="A36" s="20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>
        <f t="shared" si="0"/>
        <v>0</v>
      </c>
    </row>
    <row r="37" spans="1:12" ht="15" customHeight="1" x14ac:dyDescent="0.15">
      <c r="A37" s="20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>
        <f t="shared" si="0"/>
        <v>0</v>
      </c>
    </row>
    <row r="38" spans="1:12" ht="15" customHeight="1" x14ac:dyDescent="0.15">
      <c r="A38" s="20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>
        <f t="shared" si="0"/>
        <v>0</v>
      </c>
    </row>
    <row r="39" spans="1:12" ht="15" customHeight="1" x14ac:dyDescent="0.15">
      <c r="A39" s="20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>
        <f t="shared" si="0"/>
        <v>0</v>
      </c>
    </row>
    <row r="40" spans="1:12" ht="15" customHeight="1" x14ac:dyDescent="0.15">
      <c r="A40" s="20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>
        <f t="shared" si="0"/>
        <v>0</v>
      </c>
    </row>
    <row r="41" spans="1:12" ht="15" customHeight="1" x14ac:dyDescent="0.15">
      <c r="A41" s="20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>
        <f t="shared" si="0"/>
        <v>0</v>
      </c>
    </row>
    <row r="42" spans="1:12" ht="15" customHeight="1" x14ac:dyDescent="0.15">
      <c r="A42" s="20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>
        <f t="shared" si="0"/>
        <v>0</v>
      </c>
    </row>
    <row r="43" spans="1:12" ht="15" customHeight="1" x14ac:dyDescent="0.15">
      <c r="A43" s="20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>
        <f t="shared" si="0"/>
        <v>0</v>
      </c>
    </row>
    <row r="44" spans="1:12" ht="15" customHeight="1" x14ac:dyDescent="0.15">
      <c r="A44" s="20">
        <v>42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>
        <f t="shared" si="0"/>
        <v>0</v>
      </c>
    </row>
    <row r="45" spans="1:12" ht="15" customHeight="1" x14ac:dyDescent="0.15">
      <c r="A45" s="20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>
        <f t="shared" si="0"/>
        <v>0</v>
      </c>
    </row>
    <row r="46" spans="1:12" ht="15" customHeight="1" x14ac:dyDescent="0.15">
      <c r="A46" s="20">
        <v>44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>
        <f t="shared" si="0"/>
        <v>0</v>
      </c>
    </row>
    <row r="47" spans="1:12" ht="15" customHeight="1" x14ac:dyDescent="0.15">
      <c r="A47" s="20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>
        <f t="shared" si="0"/>
        <v>0</v>
      </c>
    </row>
    <row r="48" spans="1:12" ht="15" customHeight="1" x14ac:dyDescent="0.15">
      <c r="A48" s="20">
        <v>46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>
        <f t="shared" si="0"/>
        <v>0</v>
      </c>
    </row>
    <row r="49" spans="1:12" ht="15" customHeight="1" x14ac:dyDescent="0.15">
      <c r="A49" s="20">
        <v>47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>
        <f t="shared" si="0"/>
        <v>0</v>
      </c>
    </row>
    <row r="50" spans="1:12" ht="15" customHeight="1" x14ac:dyDescent="0.15">
      <c r="A50" s="20">
        <v>48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>
        <f t="shared" si="0"/>
        <v>0</v>
      </c>
    </row>
    <row r="51" spans="1:12" ht="15" customHeight="1" x14ac:dyDescent="0.15">
      <c r="A51" s="20">
        <v>49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>
        <f t="shared" si="0"/>
        <v>0</v>
      </c>
    </row>
    <row r="52" spans="1:12" ht="15" customHeight="1" x14ac:dyDescent="0.15">
      <c r="A52" s="20">
        <v>50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>
        <f t="shared" si="0"/>
        <v>0</v>
      </c>
    </row>
    <row r="53" spans="1:12" ht="1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>
        <f t="shared" si="0"/>
        <v>0</v>
      </c>
    </row>
    <row r="54" spans="1:12" ht="15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>
        <f t="shared" si="0"/>
        <v>0</v>
      </c>
    </row>
    <row r="55" spans="1:12" ht="1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>
        <f t="shared" si="0"/>
        <v>0</v>
      </c>
    </row>
    <row r="56" spans="1:12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>
        <f t="shared" si="0"/>
        <v>0</v>
      </c>
    </row>
    <row r="57" spans="1:12" ht="15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>
        <f t="shared" si="0"/>
        <v>0</v>
      </c>
    </row>
    <row r="58" spans="1:12" ht="15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>
        <f t="shared" si="0"/>
        <v>0</v>
      </c>
    </row>
    <row r="59" spans="1:12" ht="15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>
        <f t="shared" si="0"/>
        <v>0</v>
      </c>
    </row>
    <row r="60" spans="1:12" ht="15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>
        <f t="shared" si="0"/>
        <v>0</v>
      </c>
    </row>
    <row r="61" spans="1:12" ht="1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>
        <f t="shared" si="0"/>
        <v>0</v>
      </c>
    </row>
    <row r="62" spans="1:12" ht="15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>
        <f t="shared" si="0"/>
        <v>0</v>
      </c>
    </row>
    <row r="63" spans="1:12" ht="1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>
        <f t="shared" si="0"/>
        <v>0</v>
      </c>
    </row>
    <row r="64" spans="1:12" ht="15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>
        <f t="shared" si="0"/>
        <v>0</v>
      </c>
    </row>
    <row r="65" spans="1:12" ht="1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>
        <f t="shared" si="0"/>
        <v>0</v>
      </c>
    </row>
    <row r="66" spans="1:12" ht="15" customHeight="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>
        <f t="shared" si="0"/>
        <v>0</v>
      </c>
    </row>
    <row r="67" spans="1:12" ht="1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>
        <f t="shared" si="0"/>
        <v>0</v>
      </c>
    </row>
    <row r="68" spans="1:12" ht="15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>
        <f t="shared" ref="L68:L131" si="1">COUNTIF($F$3:$F$384,F68)</f>
        <v>0</v>
      </c>
    </row>
    <row r="69" spans="1:12" ht="1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>
        <f t="shared" si="1"/>
        <v>0</v>
      </c>
    </row>
    <row r="70" spans="1:12" ht="1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>
        <f t="shared" si="1"/>
        <v>0</v>
      </c>
    </row>
    <row r="71" spans="1:12" ht="1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>
        <f t="shared" si="1"/>
        <v>0</v>
      </c>
    </row>
    <row r="72" spans="1:12" ht="1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>
        <f t="shared" si="1"/>
        <v>0</v>
      </c>
    </row>
    <row r="73" spans="1:12" ht="1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>
        <f t="shared" si="1"/>
        <v>0</v>
      </c>
    </row>
    <row r="74" spans="1:12" ht="1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>
        <f t="shared" si="1"/>
        <v>0</v>
      </c>
    </row>
    <row r="75" spans="1:12" ht="1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>
        <f t="shared" si="1"/>
        <v>0</v>
      </c>
    </row>
    <row r="76" spans="1:12" ht="1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>
        <f t="shared" si="1"/>
        <v>0</v>
      </c>
    </row>
    <row r="77" spans="1:12" ht="15" customHeigh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>
        <f t="shared" si="1"/>
        <v>0</v>
      </c>
    </row>
    <row r="78" spans="1:12" ht="15" customHeight="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>
        <f t="shared" si="1"/>
        <v>0</v>
      </c>
    </row>
    <row r="79" spans="1:12" ht="1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>
        <f t="shared" si="1"/>
        <v>0</v>
      </c>
    </row>
    <row r="80" spans="1:12" ht="1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>
        <f t="shared" si="1"/>
        <v>0</v>
      </c>
    </row>
    <row r="81" spans="1:12" ht="1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>
        <f t="shared" si="1"/>
        <v>0</v>
      </c>
    </row>
    <row r="82" spans="1:12" ht="15" customHeight="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>
        <f t="shared" si="1"/>
        <v>0</v>
      </c>
    </row>
    <row r="83" spans="1:12" ht="15" customHeigh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>
        <f t="shared" si="1"/>
        <v>0</v>
      </c>
    </row>
    <row r="84" spans="1:12" ht="15" customHeigh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>
        <f t="shared" si="1"/>
        <v>0</v>
      </c>
    </row>
    <row r="85" spans="1:12" ht="15" customHeight="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>
        <f t="shared" si="1"/>
        <v>0</v>
      </c>
    </row>
    <row r="86" spans="1:12" ht="15" customHeight="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>
        <f t="shared" si="1"/>
        <v>0</v>
      </c>
    </row>
    <row r="87" spans="1:12" ht="15" customHeight="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>
        <f t="shared" si="1"/>
        <v>0</v>
      </c>
    </row>
    <row r="88" spans="1:12" ht="15" customHeight="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>
        <f t="shared" si="1"/>
        <v>0</v>
      </c>
    </row>
    <row r="89" spans="1:12" ht="15" customHeight="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>
        <f t="shared" si="1"/>
        <v>0</v>
      </c>
    </row>
    <row r="90" spans="1:12" ht="15" customHeight="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>
        <f t="shared" si="1"/>
        <v>0</v>
      </c>
    </row>
    <row r="91" spans="1:12" ht="15" customHeight="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>
        <f t="shared" si="1"/>
        <v>0</v>
      </c>
    </row>
    <row r="92" spans="1:12" ht="15" customHeight="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>
        <f t="shared" si="1"/>
        <v>0</v>
      </c>
    </row>
    <row r="93" spans="1:12" ht="15" customHeight="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>
        <f t="shared" si="1"/>
        <v>0</v>
      </c>
    </row>
    <row r="94" spans="1:12" ht="15" customHeight="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>
        <f t="shared" si="1"/>
        <v>0</v>
      </c>
    </row>
    <row r="95" spans="1:12" ht="15" customHeight="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>
        <f t="shared" si="1"/>
        <v>0</v>
      </c>
    </row>
    <row r="96" spans="1:12" ht="15" customHeight="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>
        <f t="shared" si="1"/>
        <v>0</v>
      </c>
    </row>
    <row r="97" spans="1:12" ht="15" customHeight="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>
        <f t="shared" si="1"/>
        <v>0</v>
      </c>
    </row>
    <row r="98" spans="1:12" ht="15" customHeight="1" x14ac:dyDescent="0.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>
        <f t="shared" si="1"/>
        <v>0</v>
      </c>
    </row>
    <row r="99" spans="1:12" ht="15" customHeight="1" x14ac:dyDescent="0.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>
        <f t="shared" si="1"/>
        <v>0</v>
      </c>
    </row>
    <row r="100" spans="1:12" ht="15" customHeight="1" x14ac:dyDescent="0.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>
        <f t="shared" si="1"/>
        <v>0</v>
      </c>
    </row>
    <row r="101" spans="1:12" ht="15" customHeight="1" x14ac:dyDescent="0.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>
        <f t="shared" si="1"/>
        <v>0</v>
      </c>
    </row>
    <row r="102" spans="1:12" ht="15" customHeight="1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>
        <f t="shared" si="1"/>
        <v>0</v>
      </c>
    </row>
    <row r="103" spans="1:12" ht="15" customHeight="1" x14ac:dyDescent="0.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>
        <f t="shared" si="1"/>
        <v>0</v>
      </c>
    </row>
    <row r="104" spans="1:12" ht="15" customHeight="1" x14ac:dyDescent="0.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>
        <f t="shared" si="1"/>
        <v>0</v>
      </c>
    </row>
    <row r="105" spans="1:12" ht="15" customHeight="1" x14ac:dyDescent="0.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>
        <f t="shared" si="1"/>
        <v>0</v>
      </c>
    </row>
    <row r="106" spans="1:12" ht="15" customHeight="1" x14ac:dyDescent="0.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>
        <f t="shared" si="1"/>
        <v>0</v>
      </c>
    </row>
    <row r="107" spans="1:12" ht="15" customHeight="1" x14ac:dyDescent="0.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>
        <f t="shared" si="1"/>
        <v>0</v>
      </c>
    </row>
    <row r="108" spans="1:12" ht="15" customHeight="1" x14ac:dyDescent="0.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>
        <f t="shared" si="1"/>
        <v>0</v>
      </c>
    </row>
    <row r="109" spans="1:12" ht="15" customHeight="1" x14ac:dyDescent="0.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>
        <f t="shared" si="1"/>
        <v>0</v>
      </c>
    </row>
    <row r="110" spans="1:12" ht="15" customHeight="1" x14ac:dyDescent="0.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>
        <f t="shared" si="1"/>
        <v>0</v>
      </c>
    </row>
    <row r="111" spans="1:12" ht="15" customHeight="1" x14ac:dyDescent="0.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>
        <f t="shared" si="1"/>
        <v>0</v>
      </c>
    </row>
    <row r="112" spans="1:12" ht="15" customHeight="1" x14ac:dyDescent="0.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>
        <f t="shared" si="1"/>
        <v>0</v>
      </c>
    </row>
    <row r="113" spans="1:12" ht="15" customHeight="1" x14ac:dyDescent="0.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>
        <f t="shared" si="1"/>
        <v>0</v>
      </c>
    </row>
    <row r="114" spans="1:12" ht="15" customHeight="1" x14ac:dyDescent="0.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>
        <f t="shared" si="1"/>
        <v>0</v>
      </c>
    </row>
    <row r="115" spans="1:12" ht="15" customHeight="1" x14ac:dyDescent="0.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>
        <f t="shared" si="1"/>
        <v>0</v>
      </c>
    </row>
    <row r="116" spans="1:12" ht="15" customHeight="1" x14ac:dyDescent="0.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>
        <f t="shared" si="1"/>
        <v>0</v>
      </c>
    </row>
    <row r="117" spans="1:12" ht="15" customHeight="1" x14ac:dyDescent="0.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>
        <f t="shared" si="1"/>
        <v>0</v>
      </c>
    </row>
    <row r="118" spans="1:12" ht="15" customHeight="1" x14ac:dyDescent="0.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>
        <f t="shared" si="1"/>
        <v>0</v>
      </c>
    </row>
    <row r="119" spans="1:12" ht="15" customHeight="1" x14ac:dyDescent="0.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>
        <f t="shared" si="1"/>
        <v>0</v>
      </c>
    </row>
    <row r="120" spans="1:12" ht="15" customHeight="1" x14ac:dyDescent="0.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>
        <f t="shared" si="1"/>
        <v>0</v>
      </c>
    </row>
    <row r="121" spans="1:12" ht="15" customHeight="1" x14ac:dyDescent="0.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>
        <f t="shared" si="1"/>
        <v>0</v>
      </c>
    </row>
    <row r="122" spans="1:12" ht="15" customHeight="1" x14ac:dyDescent="0.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>
        <f t="shared" si="1"/>
        <v>0</v>
      </c>
    </row>
    <row r="123" spans="1:12" ht="15" customHeight="1" x14ac:dyDescent="0.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>
        <f t="shared" si="1"/>
        <v>0</v>
      </c>
    </row>
    <row r="124" spans="1:12" ht="15" customHeight="1" x14ac:dyDescent="0.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>
        <f t="shared" si="1"/>
        <v>0</v>
      </c>
    </row>
    <row r="125" spans="1:12" ht="15" customHeight="1" x14ac:dyDescent="0.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>
        <f t="shared" si="1"/>
        <v>0</v>
      </c>
    </row>
    <row r="126" spans="1:12" ht="15" customHeight="1" x14ac:dyDescent="0.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>
        <f t="shared" si="1"/>
        <v>0</v>
      </c>
    </row>
    <row r="127" spans="1:12" ht="15" customHeight="1" x14ac:dyDescent="0.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>
        <f t="shared" si="1"/>
        <v>0</v>
      </c>
    </row>
    <row r="128" spans="1:12" ht="15" customHeight="1" x14ac:dyDescent="0.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>
        <f t="shared" si="1"/>
        <v>0</v>
      </c>
    </row>
    <row r="129" spans="1:12" ht="15" customHeight="1" x14ac:dyDescent="0.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>
        <f t="shared" si="1"/>
        <v>0</v>
      </c>
    </row>
    <row r="130" spans="1:12" ht="15" customHeight="1" x14ac:dyDescent="0.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>
        <f t="shared" si="1"/>
        <v>0</v>
      </c>
    </row>
    <row r="131" spans="1:12" ht="15" customHeight="1" x14ac:dyDescent="0.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>
        <f t="shared" si="1"/>
        <v>0</v>
      </c>
    </row>
    <row r="132" spans="1:12" ht="15" customHeight="1" x14ac:dyDescent="0.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>
        <f t="shared" ref="L132:L195" si="2">COUNTIF($F$3:$F$384,F132)</f>
        <v>0</v>
      </c>
    </row>
    <row r="133" spans="1:12" ht="15" customHeight="1" x14ac:dyDescent="0.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>
        <f t="shared" si="2"/>
        <v>0</v>
      </c>
    </row>
    <row r="134" spans="1:12" ht="15" customHeight="1" x14ac:dyDescent="0.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>
        <f t="shared" si="2"/>
        <v>0</v>
      </c>
    </row>
    <row r="135" spans="1:12" ht="15" customHeight="1" x14ac:dyDescent="0.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>
        <f t="shared" si="2"/>
        <v>0</v>
      </c>
    </row>
    <row r="136" spans="1:12" ht="15" customHeight="1" x14ac:dyDescent="0.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>
        <f t="shared" si="2"/>
        <v>0</v>
      </c>
    </row>
    <row r="137" spans="1:12" ht="15" customHeight="1" x14ac:dyDescent="0.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>
        <f t="shared" si="2"/>
        <v>0</v>
      </c>
    </row>
    <row r="138" spans="1:12" ht="15" customHeight="1" x14ac:dyDescent="0.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>
        <f t="shared" si="2"/>
        <v>0</v>
      </c>
    </row>
    <row r="139" spans="1:12" ht="15" customHeight="1" x14ac:dyDescent="0.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>
        <f t="shared" si="2"/>
        <v>0</v>
      </c>
    </row>
    <row r="140" spans="1:12" ht="15" customHeight="1" x14ac:dyDescent="0.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>
        <f t="shared" si="2"/>
        <v>0</v>
      </c>
    </row>
    <row r="141" spans="1:12" ht="15" customHeight="1" x14ac:dyDescent="0.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>
        <f t="shared" si="2"/>
        <v>0</v>
      </c>
    </row>
    <row r="142" spans="1:12" ht="15" customHeight="1" x14ac:dyDescent="0.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>
        <f t="shared" si="2"/>
        <v>0</v>
      </c>
    </row>
    <row r="143" spans="1:12" ht="15" customHeight="1" x14ac:dyDescent="0.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>
        <f t="shared" si="2"/>
        <v>0</v>
      </c>
    </row>
    <row r="144" spans="1:12" ht="15" customHeight="1" x14ac:dyDescent="0.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>
        <f t="shared" si="2"/>
        <v>0</v>
      </c>
    </row>
    <row r="145" spans="1:12" ht="15" customHeight="1" x14ac:dyDescent="0.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>
        <f t="shared" si="2"/>
        <v>0</v>
      </c>
    </row>
    <row r="146" spans="1:12" ht="15" customHeight="1" x14ac:dyDescent="0.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>
        <f t="shared" si="2"/>
        <v>0</v>
      </c>
    </row>
    <row r="147" spans="1:12" ht="15" customHeight="1" x14ac:dyDescent="0.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>
        <f t="shared" si="2"/>
        <v>0</v>
      </c>
    </row>
    <row r="148" spans="1:12" ht="15" customHeight="1" x14ac:dyDescent="0.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>
        <f t="shared" si="2"/>
        <v>0</v>
      </c>
    </row>
    <row r="149" spans="1:12" ht="15" customHeight="1" x14ac:dyDescent="0.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>
        <f t="shared" si="2"/>
        <v>0</v>
      </c>
    </row>
    <row r="150" spans="1:12" ht="15" customHeight="1" x14ac:dyDescent="0.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>
        <f t="shared" si="2"/>
        <v>0</v>
      </c>
    </row>
    <row r="151" spans="1:12" ht="15" customHeight="1" x14ac:dyDescent="0.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>
        <f t="shared" si="2"/>
        <v>0</v>
      </c>
    </row>
    <row r="152" spans="1:12" ht="15" customHeight="1" x14ac:dyDescent="0.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>
        <f t="shared" si="2"/>
        <v>0</v>
      </c>
    </row>
    <row r="153" spans="1:12" ht="15" customHeight="1" x14ac:dyDescent="0.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>
        <f t="shared" si="2"/>
        <v>0</v>
      </c>
    </row>
    <row r="154" spans="1:12" ht="15" customHeight="1" x14ac:dyDescent="0.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>
        <f t="shared" si="2"/>
        <v>0</v>
      </c>
    </row>
    <row r="155" spans="1:12" ht="15" customHeight="1" x14ac:dyDescent="0.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>
        <f t="shared" si="2"/>
        <v>0</v>
      </c>
    </row>
    <row r="156" spans="1:12" ht="15" customHeight="1" x14ac:dyDescent="0.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>
        <f t="shared" si="2"/>
        <v>0</v>
      </c>
    </row>
    <row r="157" spans="1:12" ht="15" customHeight="1" x14ac:dyDescent="0.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>
        <f t="shared" si="2"/>
        <v>0</v>
      </c>
    </row>
    <row r="158" spans="1:12" ht="15" customHeight="1" x14ac:dyDescent="0.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>
        <f t="shared" si="2"/>
        <v>0</v>
      </c>
    </row>
    <row r="159" spans="1:12" ht="15" customHeight="1" x14ac:dyDescent="0.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>
        <f t="shared" si="2"/>
        <v>0</v>
      </c>
    </row>
    <row r="160" spans="1:12" ht="15" customHeight="1" x14ac:dyDescent="0.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>
        <f t="shared" si="2"/>
        <v>0</v>
      </c>
    </row>
    <row r="161" spans="1:12" ht="15" customHeight="1" x14ac:dyDescent="0.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>
        <f t="shared" si="2"/>
        <v>0</v>
      </c>
    </row>
    <row r="162" spans="1:12" ht="15" customHeight="1" x14ac:dyDescent="0.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>
        <f t="shared" si="2"/>
        <v>0</v>
      </c>
    </row>
    <row r="163" spans="1:12" ht="15" customHeight="1" x14ac:dyDescent="0.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>
        <f t="shared" si="2"/>
        <v>0</v>
      </c>
    </row>
    <row r="164" spans="1:12" ht="15" customHeight="1" x14ac:dyDescent="0.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>
        <f t="shared" si="2"/>
        <v>0</v>
      </c>
    </row>
    <row r="165" spans="1:12" ht="15" customHeight="1" x14ac:dyDescent="0.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>
        <f t="shared" si="2"/>
        <v>0</v>
      </c>
    </row>
    <row r="166" spans="1:12" ht="15" customHeight="1" x14ac:dyDescent="0.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>
        <f t="shared" si="2"/>
        <v>0</v>
      </c>
    </row>
    <row r="167" spans="1:12" ht="15" customHeight="1" x14ac:dyDescent="0.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>
        <f t="shared" si="2"/>
        <v>0</v>
      </c>
    </row>
    <row r="168" spans="1:12" ht="15" customHeight="1" x14ac:dyDescent="0.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>
        <f t="shared" si="2"/>
        <v>0</v>
      </c>
    </row>
    <row r="169" spans="1:12" ht="15" customHeight="1" x14ac:dyDescent="0.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>
        <f t="shared" si="2"/>
        <v>0</v>
      </c>
    </row>
    <row r="170" spans="1:12" ht="15" customHeight="1" x14ac:dyDescent="0.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>
        <f t="shared" si="2"/>
        <v>0</v>
      </c>
    </row>
    <row r="171" spans="1:12" ht="15" customHeight="1" x14ac:dyDescent="0.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>
        <f t="shared" si="2"/>
        <v>0</v>
      </c>
    </row>
    <row r="172" spans="1:12" ht="15" customHeight="1" x14ac:dyDescent="0.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>
        <f t="shared" si="2"/>
        <v>0</v>
      </c>
    </row>
    <row r="173" spans="1:12" ht="15" customHeight="1" x14ac:dyDescent="0.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>
        <f t="shared" si="2"/>
        <v>0</v>
      </c>
    </row>
    <row r="174" spans="1:12" ht="15" customHeight="1" x14ac:dyDescent="0.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>
        <f t="shared" si="2"/>
        <v>0</v>
      </c>
    </row>
    <row r="175" spans="1:12" ht="15" customHeight="1" x14ac:dyDescent="0.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>
        <f t="shared" si="2"/>
        <v>0</v>
      </c>
    </row>
    <row r="176" spans="1:12" ht="15" customHeight="1" x14ac:dyDescent="0.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>
        <f t="shared" si="2"/>
        <v>0</v>
      </c>
    </row>
    <row r="177" spans="1:12" ht="15" customHeight="1" x14ac:dyDescent="0.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>
        <f t="shared" si="2"/>
        <v>0</v>
      </c>
    </row>
    <row r="178" spans="1:12" ht="15" customHeight="1" x14ac:dyDescent="0.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>
        <f t="shared" si="2"/>
        <v>0</v>
      </c>
    </row>
    <row r="179" spans="1:12" ht="15" customHeight="1" x14ac:dyDescent="0.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>
        <f t="shared" si="2"/>
        <v>0</v>
      </c>
    </row>
    <row r="180" spans="1:12" ht="15" customHeight="1" x14ac:dyDescent="0.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>
        <f t="shared" si="2"/>
        <v>0</v>
      </c>
    </row>
    <row r="181" spans="1:12" ht="15" customHeight="1" x14ac:dyDescent="0.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>
        <f t="shared" si="2"/>
        <v>0</v>
      </c>
    </row>
    <row r="182" spans="1:12" ht="15" customHeight="1" x14ac:dyDescent="0.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>
        <f t="shared" si="2"/>
        <v>0</v>
      </c>
    </row>
    <row r="183" spans="1:12" ht="15" customHeight="1" x14ac:dyDescent="0.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>
        <f t="shared" si="2"/>
        <v>0</v>
      </c>
    </row>
    <row r="184" spans="1:12" ht="15" customHeight="1" x14ac:dyDescent="0.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>
        <f t="shared" si="2"/>
        <v>0</v>
      </c>
    </row>
    <row r="185" spans="1:12" ht="15" customHeight="1" x14ac:dyDescent="0.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>
        <f t="shared" si="2"/>
        <v>0</v>
      </c>
    </row>
    <row r="186" spans="1:12" ht="15" customHeight="1" x14ac:dyDescent="0.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>
        <f t="shared" si="2"/>
        <v>0</v>
      </c>
    </row>
    <row r="187" spans="1:12" ht="15" customHeight="1" x14ac:dyDescent="0.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>
        <f t="shared" si="2"/>
        <v>0</v>
      </c>
    </row>
    <row r="188" spans="1:12" ht="15" customHeight="1" x14ac:dyDescent="0.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>
        <f t="shared" si="2"/>
        <v>0</v>
      </c>
    </row>
    <row r="189" spans="1:12" ht="15" customHeight="1" x14ac:dyDescent="0.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>
        <f t="shared" si="2"/>
        <v>0</v>
      </c>
    </row>
    <row r="190" spans="1:12" ht="15" customHeight="1" x14ac:dyDescent="0.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>
        <f t="shared" si="2"/>
        <v>0</v>
      </c>
    </row>
    <row r="191" spans="1:12" ht="15" customHeight="1" x14ac:dyDescent="0.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>
        <f t="shared" si="2"/>
        <v>0</v>
      </c>
    </row>
    <row r="192" spans="1:12" ht="15" customHeight="1" x14ac:dyDescent="0.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>
        <f t="shared" si="2"/>
        <v>0</v>
      </c>
    </row>
    <row r="193" spans="1:12" ht="15" customHeight="1" x14ac:dyDescent="0.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>
        <f t="shared" si="2"/>
        <v>0</v>
      </c>
    </row>
    <row r="194" spans="1:12" ht="15" customHeight="1" x14ac:dyDescent="0.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>
        <f t="shared" si="2"/>
        <v>0</v>
      </c>
    </row>
    <row r="195" spans="1:12" ht="15" customHeight="1" x14ac:dyDescent="0.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>
        <f t="shared" si="2"/>
        <v>0</v>
      </c>
    </row>
    <row r="196" spans="1:12" ht="15" customHeight="1" x14ac:dyDescent="0.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>
        <f t="shared" ref="L196:L259" si="3">COUNTIF($F$3:$F$384,F196)</f>
        <v>0</v>
      </c>
    </row>
    <row r="197" spans="1:12" ht="15" customHeight="1" x14ac:dyDescent="0.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>
        <f t="shared" si="3"/>
        <v>0</v>
      </c>
    </row>
    <row r="198" spans="1:12" ht="15" customHeight="1" x14ac:dyDescent="0.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>
        <f t="shared" si="3"/>
        <v>0</v>
      </c>
    </row>
    <row r="199" spans="1:12" ht="15" customHeight="1" x14ac:dyDescent="0.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>
        <f t="shared" si="3"/>
        <v>0</v>
      </c>
    </row>
    <row r="200" spans="1:12" ht="15" customHeight="1" x14ac:dyDescent="0.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>
        <f t="shared" si="3"/>
        <v>0</v>
      </c>
    </row>
    <row r="201" spans="1:12" ht="15" customHeight="1" x14ac:dyDescent="0.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>
        <f t="shared" si="3"/>
        <v>0</v>
      </c>
    </row>
    <row r="202" spans="1:12" ht="15" customHeight="1" x14ac:dyDescent="0.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>
        <f t="shared" si="3"/>
        <v>0</v>
      </c>
    </row>
    <row r="203" spans="1:12" ht="15" customHeight="1" x14ac:dyDescent="0.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>
        <f t="shared" si="3"/>
        <v>0</v>
      </c>
    </row>
    <row r="204" spans="1:12" ht="15" customHeight="1" x14ac:dyDescent="0.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>
        <f t="shared" si="3"/>
        <v>0</v>
      </c>
    </row>
    <row r="205" spans="1:12" ht="15" customHeight="1" x14ac:dyDescent="0.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>
        <f t="shared" si="3"/>
        <v>0</v>
      </c>
    </row>
    <row r="206" spans="1:12" ht="15" customHeight="1" x14ac:dyDescent="0.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>
        <f t="shared" si="3"/>
        <v>0</v>
      </c>
    </row>
    <row r="207" spans="1:12" ht="15" customHeight="1" x14ac:dyDescent="0.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>
        <f t="shared" si="3"/>
        <v>0</v>
      </c>
    </row>
    <row r="208" spans="1:12" ht="15" customHeight="1" x14ac:dyDescent="0.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>
        <f t="shared" si="3"/>
        <v>0</v>
      </c>
    </row>
    <row r="209" spans="1:12" ht="15" customHeight="1" x14ac:dyDescent="0.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>
        <f t="shared" si="3"/>
        <v>0</v>
      </c>
    </row>
    <row r="210" spans="1:12" ht="15" customHeight="1" x14ac:dyDescent="0.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>
        <f t="shared" si="3"/>
        <v>0</v>
      </c>
    </row>
    <row r="211" spans="1:12" ht="15" customHeight="1" x14ac:dyDescent="0.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>
        <f t="shared" si="3"/>
        <v>0</v>
      </c>
    </row>
    <row r="212" spans="1:12" ht="15" customHeight="1" x14ac:dyDescent="0.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>
        <f t="shared" si="3"/>
        <v>0</v>
      </c>
    </row>
    <row r="213" spans="1:12" ht="15" customHeight="1" x14ac:dyDescent="0.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>
        <f t="shared" si="3"/>
        <v>0</v>
      </c>
    </row>
    <row r="214" spans="1:12" ht="15" customHeight="1" x14ac:dyDescent="0.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>
        <f t="shared" si="3"/>
        <v>0</v>
      </c>
    </row>
    <row r="215" spans="1:12" ht="15" customHeight="1" x14ac:dyDescent="0.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>
        <f t="shared" si="3"/>
        <v>0</v>
      </c>
    </row>
    <row r="216" spans="1:12" ht="15" customHeight="1" x14ac:dyDescent="0.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>
        <f t="shared" si="3"/>
        <v>0</v>
      </c>
    </row>
    <row r="217" spans="1:12" ht="15" customHeight="1" x14ac:dyDescent="0.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>
        <f t="shared" si="3"/>
        <v>0</v>
      </c>
    </row>
    <row r="218" spans="1:12" ht="15" customHeight="1" x14ac:dyDescent="0.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>
        <f t="shared" si="3"/>
        <v>0</v>
      </c>
    </row>
    <row r="219" spans="1:12" ht="15" customHeight="1" x14ac:dyDescent="0.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>
        <f t="shared" si="3"/>
        <v>0</v>
      </c>
    </row>
    <row r="220" spans="1:12" ht="15" customHeight="1" x14ac:dyDescent="0.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>
        <f t="shared" si="3"/>
        <v>0</v>
      </c>
    </row>
    <row r="221" spans="1:12" ht="15" customHeight="1" x14ac:dyDescent="0.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>
        <f t="shared" si="3"/>
        <v>0</v>
      </c>
    </row>
    <row r="222" spans="1:12" ht="15" customHeight="1" x14ac:dyDescent="0.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>
        <f t="shared" si="3"/>
        <v>0</v>
      </c>
    </row>
    <row r="223" spans="1:12" ht="15" customHeight="1" x14ac:dyDescent="0.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>
        <f t="shared" si="3"/>
        <v>0</v>
      </c>
    </row>
    <row r="224" spans="1:12" ht="15" customHeight="1" x14ac:dyDescent="0.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>
        <f t="shared" si="3"/>
        <v>0</v>
      </c>
    </row>
    <row r="225" spans="1:12" ht="15" customHeight="1" x14ac:dyDescent="0.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>
        <f t="shared" si="3"/>
        <v>0</v>
      </c>
    </row>
    <row r="226" spans="1:12" ht="15" customHeight="1" x14ac:dyDescent="0.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>
        <f t="shared" si="3"/>
        <v>0</v>
      </c>
    </row>
    <row r="227" spans="1:12" ht="15" customHeight="1" x14ac:dyDescent="0.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>
        <f t="shared" si="3"/>
        <v>0</v>
      </c>
    </row>
    <row r="228" spans="1:12" ht="15" customHeight="1" x14ac:dyDescent="0.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>
        <f t="shared" si="3"/>
        <v>0</v>
      </c>
    </row>
    <row r="229" spans="1:12" ht="15" customHeight="1" x14ac:dyDescent="0.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>
        <f t="shared" si="3"/>
        <v>0</v>
      </c>
    </row>
    <row r="230" spans="1:12" ht="15" customHeight="1" x14ac:dyDescent="0.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>
        <f t="shared" si="3"/>
        <v>0</v>
      </c>
    </row>
    <row r="231" spans="1:12" ht="15" customHeight="1" x14ac:dyDescent="0.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>
        <f t="shared" si="3"/>
        <v>0</v>
      </c>
    </row>
    <row r="232" spans="1:12" ht="15" customHeight="1" x14ac:dyDescent="0.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>
        <f t="shared" si="3"/>
        <v>0</v>
      </c>
    </row>
    <row r="233" spans="1:12" ht="15" customHeight="1" x14ac:dyDescent="0.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>
        <f t="shared" si="3"/>
        <v>0</v>
      </c>
    </row>
    <row r="234" spans="1:12" ht="15" customHeight="1" x14ac:dyDescent="0.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>
        <f t="shared" si="3"/>
        <v>0</v>
      </c>
    </row>
    <row r="235" spans="1:12" ht="15" customHeight="1" x14ac:dyDescent="0.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>
        <f t="shared" si="3"/>
        <v>0</v>
      </c>
    </row>
    <row r="236" spans="1:12" ht="15" customHeight="1" x14ac:dyDescent="0.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>
        <f t="shared" si="3"/>
        <v>0</v>
      </c>
    </row>
    <row r="237" spans="1:12" ht="15" customHeight="1" x14ac:dyDescent="0.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>
        <f t="shared" si="3"/>
        <v>0</v>
      </c>
    </row>
    <row r="238" spans="1:12" ht="15" customHeight="1" x14ac:dyDescent="0.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>
        <f t="shared" si="3"/>
        <v>0</v>
      </c>
    </row>
    <row r="239" spans="1:12" ht="15" customHeight="1" x14ac:dyDescent="0.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>
        <f t="shared" si="3"/>
        <v>0</v>
      </c>
    </row>
    <row r="240" spans="1:12" ht="15" customHeight="1" x14ac:dyDescent="0.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>
        <f t="shared" si="3"/>
        <v>0</v>
      </c>
    </row>
    <row r="241" spans="1:12" ht="15" customHeight="1" x14ac:dyDescent="0.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>
        <f t="shared" si="3"/>
        <v>0</v>
      </c>
    </row>
    <row r="242" spans="1:12" ht="15" customHeight="1" x14ac:dyDescent="0.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>
        <f t="shared" si="3"/>
        <v>0</v>
      </c>
    </row>
    <row r="243" spans="1:12" ht="15" customHeight="1" x14ac:dyDescent="0.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>
        <f t="shared" si="3"/>
        <v>0</v>
      </c>
    </row>
    <row r="244" spans="1:12" ht="15" customHeight="1" x14ac:dyDescent="0.1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>
        <f t="shared" si="3"/>
        <v>0</v>
      </c>
    </row>
    <row r="245" spans="1:12" ht="15" customHeight="1" x14ac:dyDescent="0.1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>
        <f t="shared" si="3"/>
        <v>0</v>
      </c>
    </row>
    <row r="246" spans="1:12" ht="15" customHeight="1" x14ac:dyDescent="0.1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>
        <f t="shared" si="3"/>
        <v>0</v>
      </c>
    </row>
    <row r="247" spans="1:12" ht="15" customHeight="1" x14ac:dyDescent="0.1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>
        <f t="shared" si="3"/>
        <v>0</v>
      </c>
    </row>
    <row r="248" spans="1:12" ht="15" customHeight="1" x14ac:dyDescent="0.1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>
        <f t="shared" si="3"/>
        <v>0</v>
      </c>
    </row>
    <row r="249" spans="1:12" ht="15" customHeight="1" x14ac:dyDescent="0.1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>
        <f t="shared" si="3"/>
        <v>0</v>
      </c>
    </row>
    <row r="250" spans="1:12" ht="15" customHeight="1" x14ac:dyDescent="0.1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>
        <f t="shared" si="3"/>
        <v>0</v>
      </c>
    </row>
    <row r="251" spans="1:12" ht="15" customHeight="1" x14ac:dyDescent="0.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>
        <f t="shared" si="3"/>
        <v>0</v>
      </c>
    </row>
    <row r="252" spans="1:12" ht="15" customHeight="1" x14ac:dyDescent="0.1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>
        <f t="shared" si="3"/>
        <v>0</v>
      </c>
    </row>
    <row r="253" spans="1:12" ht="15" customHeight="1" x14ac:dyDescent="0.1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>
        <f t="shared" si="3"/>
        <v>0</v>
      </c>
    </row>
    <row r="254" spans="1:12" ht="15" customHeight="1" x14ac:dyDescent="0.1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>
        <f t="shared" si="3"/>
        <v>0</v>
      </c>
    </row>
    <row r="255" spans="1:12" ht="15" customHeight="1" x14ac:dyDescent="0.1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>
        <f t="shared" si="3"/>
        <v>0</v>
      </c>
    </row>
    <row r="256" spans="1:12" ht="15" customHeight="1" x14ac:dyDescent="0.1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>
        <f t="shared" si="3"/>
        <v>0</v>
      </c>
    </row>
    <row r="257" spans="1:12" ht="15" customHeight="1" x14ac:dyDescent="0.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>
        <f t="shared" si="3"/>
        <v>0</v>
      </c>
    </row>
    <row r="258" spans="1:12" ht="15" customHeight="1" x14ac:dyDescent="0.1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>
        <f t="shared" si="3"/>
        <v>0</v>
      </c>
    </row>
    <row r="259" spans="1:12" ht="15" customHeight="1" x14ac:dyDescent="0.1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>
        <f t="shared" si="3"/>
        <v>0</v>
      </c>
    </row>
    <row r="260" spans="1:12" ht="15" customHeight="1" x14ac:dyDescent="0.1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>
        <f t="shared" ref="L260:L323" si="4">COUNTIF($F$3:$F$384,F260)</f>
        <v>0</v>
      </c>
    </row>
    <row r="261" spans="1:12" ht="15" customHeight="1" x14ac:dyDescent="0.1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>
        <f t="shared" si="4"/>
        <v>0</v>
      </c>
    </row>
    <row r="262" spans="1:12" ht="15" customHeight="1" x14ac:dyDescent="0.1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>
        <f t="shared" si="4"/>
        <v>0</v>
      </c>
    </row>
    <row r="263" spans="1:12" ht="15" customHeight="1" x14ac:dyDescent="0.1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>
        <f t="shared" si="4"/>
        <v>0</v>
      </c>
    </row>
    <row r="264" spans="1:12" ht="15" customHeight="1" x14ac:dyDescent="0.1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>
        <f t="shared" si="4"/>
        <v>0</v>
      </c>
    </row>
    <row r="265" spans="1:12" ht="15" customHeight="1" x14ac:dyDescent="0.1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>
        <f t="shared" si="4"/>
        <v>0</v>
      </c>
    </row>
    <row r="266" spans="1:12" ht="15" customHeight="1" x14ac:dyDescent="0.1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>
        <f t="shared" si="4"/>
        <v>0</v>
      </c>
    </row>
    <row r="267" spans="1:12" ht="15" customHeight="1" x14ac:dyDescent="0.1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>
        <f t="shared" si="4"/>
        <v>0</v>
      </c>
    </row>
    <row r="268" spans="1:12" ht="15" customHeight="1" x14ac:dyDescent="0.1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>
        <f t="shared" si="4"/>
        <v>0</v>
      </c>
    </row>
    <row r="269" spans="1:12" ht="15" customHeight="1" x14ac:dyDescent="0.1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>
        <f t="shared" si="4"/>
        <v>0</v>
      </c>
    </row>
    <row r="270" spans="1:12" ht="15" customHeight="1" x14ac:dyDescent="0.1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>
        <f t="shared" si="4"/>
        <v>0</v>
      </c>
    </row>
    <row r="271" spans="1:12" ht="15" customHeight="1" x14ac:dyDescent="0.1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>
        <f t="shared" si="4"/>
        <v>0</v>
      </c>
    </row>
    <row r="272" spans="1:12" ht="15" customHeight="1" x14ac:dyDescent="0.1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>
        <f t="shared" si="4"/>
        <v>0</v>
      </c>
    </row>
    <row r="273" spans="1:12" ht="15" customHeight="1" x14ac:dyDescent="0.1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>
        <f t="shared" si="4"/>
        <v>0</v>
      </c>
    </row>
    <row r="274" spans="1:12" ht="15" customHeight="1" x14ac:dyDescent="0.1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>
        <f t="shared" si="4"/>
        <v>0</v>
      </c>
    </row>
    <row r="275" spans="1:12" ht="15" customHeight="1" x14ac:dyDescent="0.1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>
        <f t="shared" si="4"/>
        <v>0</v>
      </c>
    </row>
    <row r="276" spans="1:12" ht="15" customHeight="1" x14ac:dyDescent="0.1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>
        <f t="shared" si="4"/>
        <v>0</v>
      </c>
    </row>
    <row r="277" spans="1:12" ht="15" customHeight="1" x14ac:dyDescent="0.1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>
        <f t="shared" si="4"/>
        <v>0</v>
      </c>
    </row>
    <row r="278" spans="1:12" ht="15" customHeight="1" x14ac:dyDescent="0.1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>
        <f t="shared" si="4"/>
        <v>0</v>
      </c>
    </row>
    <row r="279" spans="1:12" ht="15" customHeight="1" x14ac:dyDescent="0.1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>
        <f t="shared" si="4"/>
        <v>0</v>
      </c>
    </row>
    <row r="280" spans="1:12" ht="15" customHeight="1" x14ac:dyDescent="0.1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>
        <f t="shared" si="4"/>
        <v>0</v>
      </c>
    </row>
    <row r="281" spans="1:12" ht="15" customHeight="1" x14ac:dyDescent="0.1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>
        <f t="shared" si="4"/>
        <v>0</v>
      </c>
    </row>
    <row r="282" spans="1:12" ht="15" customHeight="1" x14ac:dyDescent="0.1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>
        <f t="shared" si="4"/>
        <v>0</v>
      </c>
    </row>
    <row r="283" spans="1:12" ht="15" customHeight="1" x14ac:dyDescent="0.1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>
        <f t="shared" si="4"/>
        <v>0</v>
      </c>
    </row>
    <row r="284" spans="1:12" ht="15" customHeight="1" x14ac:dyDescent="0.1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>
        <f t="shared" si="4"/>
        <v>0</v>
      </c>
    </row>
    <row r="285" spans="1:12" ht="15" customHeight="1" x14ac:dyDescent="0.1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>
        <f t="shared" si="4"/>
        <v>0</v>
      </c>
    </row>
    <row r="286" spans="1:12" ht="15" customHeight="1" x14ac:dyDescent="0.1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>
        <f t="shared" si="4"/>
        <v>0</v>
      </c>
    </row>
    <row r="287" spans="1:12" ht="15" customHeight="1" x14ac:dyDescent="0.1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>
        <f t="shared" si="4"/>
        <v>0</v>
      </c>
    </row>
    <row r="288" spans="1:12" ht="15" customHeight="1" x14ac:dyDescent="0.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>
        <f t="shared" si="4"/>
        <v>0</v>
      </c>
    </row>
    <row r="289" spans="1:12" ht="15" customHeight="1" x14ac:dyDescent="0.1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>
        <f t="shared" si="4"/>
        <v>0</v>
      </c>
    </row>
    <row r="290" spans="1:12" ht="15" customHeight="1" x14ac:dyDescent="0.1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>
        <f t="shared" si="4"/>
        <v>0</v>
      </c>
    </row>
    <row r="291" spans="1:12" ht="15" customHeight="1" x14ac:dyDescent="0.1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>
        <f t="shared" si="4"/>
        <v>0</v>
      </c>
    </row>
    <row r="292" spans="1:12" ht="15" customHeight="1" x14ac:dyDescent="0.1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>
        <f t="shared" si="4"/>
        <v>0</v>
      </c>
    </row>
    <row r="293" spans="1:12" ht="15" customHeight="1" x14ac:dyDescent="0.1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>
        <f t="shared" si="4"/>
        <v>0</v>
      </c>
    </row>
    <row r="294" spans="1:12" ht="15" customHeight="1" x14ac:dyDescent="0.1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>
        <f t="shared" si="4"/>
        <v>0</v>
      </c>
    </row>
    <row r="295" spans="1:12" ht="15" customHeight="1" x14ac:dyDescent="0.1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>
        <f t="shared" si="4"/>
        <v>0</v>
      </c>
    </row>
    <row r="296" spans="1:12" ht="15" customHeight="1" x14ac:dyDescent="0.1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>
        <f t="shared" si="4"/>
        <v>0</v>
      </c>
    </row>
    <row r="297" spans="1:12" ht="15" customHeight="1" x14ac:dyDescent="0.1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>
        <f t="shared" si="4"/>
        <v>0</v>
      </c>
    </row>
    <row r="298" spans="1:12" ht="15" customHeight="1" x14ac:dyDescent="0.1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>
        <f t="shared" si="4"/>
        <v>0</v>
      </c>
    </row>
    <row r="299" spans="1:12" ht="15" customHeight="1" x14ac:dyDescent="0.1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>
        <f t="shared" si="4"/>
        <v>0</v>
      </c>
    </row>
    <row r="300" spans="1:12" ht="15" customHeight="1" x14ac:dyDescent="0.1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>
        <f t="shared" si="4"/>
        <v>0</v>
      </c>
    </row>
    <row r="301" spans="1:12" ht="15" customHeight="1" x14ac:dyDescent="0.1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>
        <f t="shared" si="4"/>
        <v>0</v>
      </c>
    </row>
    <row r="302" spans="1:12" ht="15" customHeight="1" x14ac:dyDescent="0.1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>
        <f t="shared" si="4"/>
        <v>0</v>
      </c>
    </row>
    <row r="303" spans="1:12" ht="15" customHeight="1" x14ac:dyDescent="0.1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>
        <f t="shared" si="4"/>
        <v>0</v>
      </c>
    </row>
    <row r="304" spans="1:12" ht="15" customHeight="1" x14ac:dyDescent="0.1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>
        <f t="shared" si="4"/>
        <v>0</v>
      </c>
    </row>
    <row r="305" spans="1:12" ht="15" customHeight="1" x14ac:dyDescent="0.1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>
        <f t="shared" si="4"/>
        <v>0</v>
      </c>
    </row>
    <row r="306" spans="1:12" ht="15" customHeight="1" x14ac:dyDescent="0.1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>
        <f t="shared" si="4"/>
        <v>0</v>
      </c>
    </row>
    <row r="307" spans="1:12" ht="15" customHeight="1" x14ac:dyDescent="0.1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>
        <f t="shared" si="4"/>
        <v>0</v>
      </c>
    </row>
    <row r="308" spans="1:12" ht="15" customHeight="1" x14ac:dyDescent="0.1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>
        <f t="shared" si="4"/>
        <v>0</v>
      </c>
    </row>
    <row r="309" spans="1:12" ht="15" customHeight="1" x14ac:dyDescent="0.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>
        <f t="shared" si="4"/>
        <v>0</v>
      </c>
    </row>
    <row r="310" spans="1:12" ht="15" customHeight="1" x14ac:dyDescent="0.1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>
        <f t="shared" si="4"/>
        <v>0</v>
      </c>
    </row>
    <row r="311" spans="1:12" ht="15" customHeight="1" x14ac:dyDescent="0.1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>
        <f t="shared" si="4"/>
        <v>0</v>
      </c>
    </row>
    <row r="312" spans="1:12" ht="15" customHeight="1" x14ac:dyDescent="0.1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>
        <f t="shared" si="4"/>
        <v>0</v>
      </c>
    </row>
    <row r="313" spans="1:12" ht="15" customHeight="1" x14ac:dyDescent="0.1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>
        <f t="shared" si="4"/>
        <v>0</v>
      </c>
    </row>
    <row r="314" spans="1:12" ht="15" customHeight="1" x14ac:dyDescent="0.1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>
        <f t="shared" si="4"/>
        <v>0</v>
      </c>
    </row>
    <row r="315" spans="1:12" ht="15" customHeight="1" x14ac:dyDescent="0.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>
        <f t="shared" si="4"/>
        <v>0</v>
      </c>
    </row>
    <row r="316" spans="1:12" ht="15" customHeight="1" x14ac:dyDescent="0.1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>
        <f t="shared" si="4"/>
        <v>0</v>
      </c>
    </row>
    <row r="317" spans="1:12" ht="15" customHeight="1" x14ac:dyDescent="0.1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>
        <f t="shared" si="4"/>
        <v>0</v>
      </c>
    </row>
    <row r="318" spans="1:12" ht="15" customHeight="1" x14ac:dyDescent="0.1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>
        <f t="shared" si="4"/>
        <v>0</v>
      </c>
    </row>
    <row r="319" spans="1:12" ht="15" customHeight="1" x14ac:dyDescent="0.1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>
        <f t="shared" si="4"/>
        <v>0</v>
      </c>
    </row>
    <row r="320" spans="1:12" ht="15" customHeight="1" x14ac:dyDescent="0.1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>
        <f t="shared" si="4"/>
        <v>0</v>
      </c>
    </row>
    <row r="321" spans="1:12" ht="15" customHeight="1" x14ac:dyDescent="0.1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>
        <f t="shared" si="4"/>
        <v>0</v>
      </c>
    </row>
    <row r="322" spans="1:12" ht="15" customHeight="1" x14ac:dyDescent="0.1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>
        <f t="shared" si="4"/>
        <v>0</v>
      </c>
    </row>
    <row r="323" spans="1:12" ht="15" customHeight="1" x14ac:dyDescent="0.1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>
        <f t="shared" si="4"/>
        <v>0</v>
      </c>
    </row>
    <row r="324" spans="1:12" ht="15" customHeight="1" x14ac:dyDescent="0.1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>
        <f t="shared" ref="L324:L384" si="5">COUNTIF($F$3:$F$384,F324)</f>
        <v>0</v>
      </c>
    </row>
    <row r="325" spans="1:12" ht="15" customHeight="1" x14ac:dyDescent="0.1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>
        <f t="shared" si="5"/>
        <v>0</v>
      </c>
    </row>
    <row r="326" spans="1:12" ht="15" customHeight="1" x14ac:dyDescent="0.1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>
        <f t="shared" si="5"/>
        <v>0</v>
      </c>
    </row>
    <row r="327" spans="1:12" ht="15" customHeight="1" x14ac:dyDescent="0.1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>
        <f t="shared" si="5"/>
        <v>0</v>
      </c>
    </row>
    <row r="328" spans="1:12" ht="15" customHeight="1" x14ac:dyDescent="0.1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>
        <f t="shared" si="5"/>
        <v>0</v>
      </c>
    </row>
    <row r="329" spans="1:12" ht="15" customHeight="1" x14ac:dyDescent="0.1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>
        <f t="shared" si="5"/>
        <v>0</v>
      </c>
    </row>
    <row r="330" spans="1:12" ht="15" customHeight="1" x14ac:dyDescent="0.1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>
        <f t="shared" si="5"/>
        <v>0</v>
      </c>
    </row>
    <row r="331" spans="1:12" ht="15" customHeight="1" x14ac:dyDescent="0.1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>
        <f t="shared" si="5"/>
        <v>0</v>
      </c>
    </row>
    <row r="332" spans="1:12" ht="15" customHeight="1" x14ac:dyDescent="0.1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>
        <f t="shared" si="5"/>
        <v>0</v>
      </c>
    </row>
    <row r="333" spans="1:12" ht="15" customHeight="1" x14ac:dyDescent="0.1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>
        <f t="shared" si="5"/>
        <v>0</v>
      </c>
    </row>
    <row r="334" spans="1:12" ht="15" customHeight="1" x14ac:dyDescent="0.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>
        <f t="shared" si="5"/>
        <v>0</v>
      </c>
    </row>
    <row r="335" spans="1:12" ht="15" customHeight="1" x14ac:dyDescent="0.1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>
        <f t="shared" si="5"/>
        <v>0</v>
      </c>
    </row>
    <row r="336" spans="1:12" ht="15" customHeight="1" x14ac:dyDescent="0.1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>
        <f t="shared" si="5"/>
        <v>0</v>
      </c>
    </row>
    <row r="337" spans="1:12" ht="15" customHeight="1" x14ac:dyDescent="0.1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>
        <f t="shared" si="5"/>
        <v>0</v>
      </c>
    </row>
    <row r="338" spans="1:12" ht="15" customHeight="1" x14ac:dyDescent="0.1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>
        <f t="shared" si="5"/>
        <v>0</v>
      </c>
    </row>
    <row r="339" spans="1:12" ht="15" customHeight="1" x14ac:dyDescent="0.1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>
        <f t="shared" si="5"/>
        <v>0</v>
      </c>
    </row>
    <row r="340" spans="1:12" ht="15" customHeight="1" x14ac:dyDescent="0.1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>
        <f t="shared" si="5"/>
        <v>0</v>
      </c>
    </row>
    <row r="341" spans="1:12" ht="15" customHeight="1" x14ac:dyDescent="0.1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>
        <f t="shared" si="5"/>
        <v>0</v>
      </c>
    </row>
    <row r="342" spans="1:12" ht="15" customHeight="1" x14ac:dyDescent="0.1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>
        <f t="shared" si="5"/>
        <v>0</v>
      </c>
    </row>
    <row r="343" spans="1:12" ht="15" customHeight="1" x14ac:dyDescent="0.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>
        <f t="shared" si="5"/>
        <v>0</v>
      </c>
    </row>
    <row r="344" spans="1:12" ht="15" customHeight="1" x14ac:dyDescent="0.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>
        <f t="shared" si="5"/>
        <v>0</v>
      </c>
    </row>
    <row r="345" spans="1:12" ht="15" customHeight="1" x14ac:dyDescent="0.1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>
        <f t="shared" si="5"/>
        <v>0</v>
      </c>
    </row>
    <row r="346" spans="1:12" ht="15" customHeight="1" x14ac:dyDescent="0.1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>
        <f t="shared" si="5"/>
        <v>0</v>
      </c>
    </row>
    <row r="347" spans="1:12" ht="15" customHeight="1" x14ac:dyDescent="0.1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>
        <f t="shared" si="5"/>
        <v>0</v>
      </c>
    </row>
    <row r="348" spans="1:12" ht="15" customHeight="1" x14ac:dyDescent="0.1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>
        <f t="shared" si="5"/>
        <v>0</v>
      </c>
    </row>
    <row r="349" spans="1:12" ht="15" customHeight="1" x14ac:dyDescent="0.1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>
        <f t="shared" si="5"/>
        <v>0</v>
      </c>
    </row>
    <row r="350" spans="1:12" ht="15" customHeight="1" x14ac:dyDescent="0.1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>
        <f t="shared" si="5"/>
        <v>0</v>
      </c>
    </row>
    <row r="351" spans="1:12" ht="15" customHeight="1" x14ac:dyDescent="0.1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>
        <f t="shared" si="5"/>
        <v>0</v>
      </c>
    </row>
    <row r="352" spans="1:12" ht="15" customHeight="1" x14ac:dyDescent="0.1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>
        <f t="shared" si="5"/>
        <v>0</v>
      </c>
    </row>
    <row r="353" spans="1:12" ht="15" customHeight="1" x14ac:dyDescent="0.1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>
        <f t="shared" si="5"/>
        <v>0</v>
      </c>
    </row>
    <row r="354" spans="1:12" ht="15" customHeight="1" x14ac:dyDescent="0.1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>
        <f t="shared" si="5"/>
        <v>0</v>
      </c>
    </row>
    <row r="355" spans="1:12" ht="15" customHeight="1" x14ac:dyDescent="0.1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>
        <f t="shared" si="5"/>
        <v>0</v>
      </c>
    </row>
    <row r="356" spans="1:12" ht="15" customHeight="1" x14ac:dyDescent="0.1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>
        <f t="shared" si="5"/>
        <v>0</v>
      </c>
    </row>
    <row r="357" spans="1:12" ht="15" customHeight="1" x14ac:dyDescent="0.1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>
        <f t="shared" si="5"/>
        <v>0</v>
      </c>
    </row>
    <row r="358" spans="1:12" ht="15" customHeight="1" x14ac:dyDescent="0.1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>
        <f t="shared" si="5"/>
        <v>0</v>
      </c>
    </row>
    <row r="359" spans="1:12" ht="15" customHeight="1" x14ac:dyDescent="0.1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>
        <f t="shared" si="5"/>
        <v>0</v>
      </c>
    </row>
    <row r="360" spans="1:12" ht="15" customHeight="1" x14ac:dyDescent="0.1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>
        <f t="shared" si="5"/>
        <v>0</v>
      </c>
    </row>
    <row r="361" spans="1:12" ht="15" customHeight="1" x14ac:dyDescent="0.1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>
        <f t="shared" si="5"/>
        <v>0</v>
      </c>
    </row>
    <row r="362" spans="1:12" ht="15" customHeight="1" x14ac:dyDescent="0.1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>
        <f t="shared" si="5"/>
        <v>0</v>
      </c>
    </row>
    <row r="363" spans="1:12" ht="15" customHeight="1" x14ac:dyDescent="0.1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>
        <f t="shared" si="5"/>
        <v>0</v>
      </c>
    </row>
    <row r="364" spans="1:12" ht="15" customHeight="1" x14ac:dyDescent="0.1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>
        <f t="shared" si="5"/>
        <v>0</v>
      </c>
    </row>
    <row r="365" spans="1:12" ht="15" customHeight="1" x14ac:dyDescent="0.1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>
        <f t="shared" si="5"/>
        <v>0</v>
      </c>
    </row>
    <row r="366" spans="1:12" ht="15" customHeight="1" x14ac:dyDescent="0.1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>
        <f t="shared" si="5"/>
        <v>0</v>
      </c>
    </row>
    <row r="367" spans="1:12" ht="15" customHeight="1" x14ac:dyDescent="0.1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>
        <f t="shared" si="5"/>
        <v>0</v>
      </c>
    </row>
    <row r="368" spans="1:12" ht="15" customHeight="1" x14ac:dyDescent="0.1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>
        <f t="shared" si="5"/>
        <v>0</v>
      </c>
    </row>
    <row r="369" spans="1:12" ht="15" customHeight="1" x14ac:dyDescent="0.1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>
        <f t="shared" si="5"/>
        <v>0</v>
      </c>
    </row>
    <row r="370" spans="1:12" ht="15" customHeight="1" x14ac:dyDescent="0.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>
        <f t="shared" si="5"/>
        <v>0</v>
      </c>
    </row>
    <row r="371" spans="1:12" ht="15" customHeight="1" x14ac:dyDescent="0.1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>
        <f t="shared" si="5"/>
        <v>0</v>
      </c>
    </row>
    <row r="372" spans="1:12" ht="15" customHeight="1" x14ac:dyDescent="0.1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>
        <f t="shared" si="5"/>
        <v>0</v>
      </c>
    </row>
    <row r="373" spans="1:12" ht="15" customHeight="1" x14ac:dyDescent="0.1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>
        <f t="shared" si="5"/>
        <v>0</v>
      </c>
    </row>
    <row r="374" spans="1:12" ht="15" customHeight="1" x14ac:dyDescent="0.1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>
        <f t="shared" si="5"/>
        <v>0</v>
      </c>
    </row>
    <row r="375" spans="1:12" ht="15" customHeight="1" x14ac:dyDescent="0.1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>
        <f t="shared" si="5"/>
        <v>0</v>
      </c>
    </row>
    <row r="376" spans="1:12" ht="15" customHeight="1" x14ac:dyDescent="0.1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>
        <f t="shared" si="5"/>
        <v>0</v>
      </c>
    </row>
    <row r="377" spans="1:12" ht="15" customHeight="1" x14ac:dyDescent="0.1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>
        <f t="shared" si="5"/>
        <v>0</v>
      </c>
    </row>
    <row r="378" spans="1:12" ht="15" customHeight="1" x14ac:dyDescent="0.1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>
        <f t="shared" si="5"/>
        <v>0</v>
      </c>
    </row>
    <row r="379" spans="1:12" ht="15" customHeight="1" x14ac:dyDescent="0.1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>
        <f t="shared" si="5"/>
        <v>0</v>
      </c>
    </row>
    <row r="380" spans="1:12" ht="15" customHeight="1" x14ac:dyDescent="0.1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>
        <f t="shared" si="5"/>
        <v>0</v>
      </c>
    </row>
    <row r="381" spans="1:12" ht="15" customHeight="1" x14ac:dyDescent="0.1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>
        <f t="shared" si="5"/>
        <v>0</v>
      </c>
    </row>
    <row r="382" spans="1:12" ht="15" customHeight="1" x14ac:dyDescent="0.1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>
        <f t="shared" si="5"/>
        <v>0</v>
      </c>
    </row>
    <row r="383" spans="1:12" ht="15" customHeight="1" x14ac:dyDescent="0.1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>
        <f t="shared" si="5"/>
        <v>0</v>
      </c>
    </row>
    <row r="384" spans="1:12" ht="15" customHeight="1" x14ac:dyDescent="0.1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>
        <f t="shared" si="5"/>
        <v>0</v>
      </c>
    </row>
  </sheetData>
  <mergeCells count="2">
    <mergeCell ref="A1:F1"/>
    <mergeCell ref="G1:K1"/>
  </mergeCells>
  <phoneticPr fontId="18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1"/>
  <sheetViews>
    <sheetView topLeftCell="A75" zoomScale="70" zoomScaleNormal="70" workbookViewId="0">
      <selection activeCell="B101" sqref="B101:J111"/>
    </sheetView>
  </sheetViews>
  <sheetFormatPr defaultRowHeight="13.5" x14ac:dyDescent="0.15"/>
  <cols>
    <col min="2" max="2" width="16.5" bestFit="1" customWidth="1"/>
    <col min="3" max="3" width="7.5" bestFit="1" customWidth="1"/>
    <col min="4" max="4" width="6.5" bestFit="1" customWidth="1"/>
    <col min="5" max="5" width="9.25" bestFit="1" customWidth="1"/>
    <col min="6" max="6" width="14.75" bestFit="1" customWidth="1"/>
    <col min="7" max="7" width="6.375" bestFit="1" customWidth="1"/>
    <col min="8" max="8" width="3.875" bestFit="1" customWidth="1"/>
    <col min="9" max="9" width="13.375" bestFit="1" customWidth="1"/>
    <col min="10" max="10" width="5.625" customWidth="1"/>
  </cols>
  <sheetData>
    <row r="1" spans="2:10" x14ac:dyDescent="0.15">
      <c r="B1" s="14" t="s">
        <v>0</v>
      </c>
      <c r="C1" s="16" t="s">
        <v>1</v>
      </c>
      <c r="D1" s="16" t="s">
        <v>246</v>
      </c>
      <c r="E1" s="16" t="s">
        <v>4</v>
      </c>
      <c r="F1" s="16" t="s">
        <v>245</v>
      </c>
      <c r="G1" s="16" t="s">
        <v>6</v>
      </c>
      <c r="H1" s="16" t="s">
        <v>358</v>
      </c>
      <c r="I1" s="16" t="s">
        <v>9</v>
      </c>
      <c r="J1" s="15" t="s">
        <v>10</v>
      </c>
    </row>
    <row r="2" spans="2:10" x14ac:dyDescent="0.15">
      <c r="B2" s="10" t="s">
        <v>232</v>
      </c>
      <c r="C2" s="10" t="s">
        <v>48</v>
      </c>
      <c r="D2" s="10" t="s">
        <v>244</v>
      </c>
      <c r="E2" s="10" t="s">
        <v>351</v>
      </c>
      <c r="F2" s="10" t="s">
        <v>297</v>
      </c>
      <c r="G2" s="10" t="s">
        <v>356</v>
      </c>
      <c r="H2" s="10" t="s">
        <v>249</v>
      </c>
      <c r="I2" s="10" t="s">
        <v>20</v>
      </c>
      <c r="J2" s="10">
        <v>3</v>
      </c>
    </row>
    <row r="3" spans="2:10" x14ac:dyDescent="0.15">
      <c r="B3" s="10" t="s">
        <v>231</v>
      </c>
      <c r="C3" s="10" t="s">
        <v>236</v>
      </c>
      <c r="D3" s="10" t="s">
        <v>244</v>
      </c>
      <c r="E3" s="10" t="s">
        <v>11</v>
      </c>
      <c r="F3" s="10" t="s">
        <v>287</v>
      </c>
      <c r="G3" s="10">
        <v>1.55</v>
      </c>
      <c r="H3" s="10" t="s">
        <v>248</v>
      </c>
      <c r="I3" s="10" t="s">
        <v>14</v>
      </c>
      <c r="J3" s="10">
        <v>2</v>
      </c>
    </row>
    <row r="4" spans="2:10" x14ac:dyDescent="0.15">
      <c r="B4" s="10" t="s">
        <v>229</v>
      </c>
      <c r="C4" s="10" t="s">
        <v>237</v>
      </c>
      <c r="D4" s="10" t="s">
        <v>244</v>
      </c>
      <c r="E4" s="10" t="s">
        <v>11</v>
      </c>
      <c r="F4" s="10" t="s">
        <v>319</v>
      </c>
      <c r="G4" s="10">
        <v>1.49</v>
      </c>
      <c r="H4" s="10" t="s">
        <v>248</v>
      </c>
      <c r="I4" s="10" t="s">
        <v>36</v>
      </c>
      <c r="J4" s="10">
        <v>1</v>
      </c>
    </row>
    <row r="5" spans="2:10" x14ac:dyDescent="0.15">
      <c r="B5" s="10" t="s">
        <v>229</v>
      </c>
      <c r="C5" s="10" t="s">
        <v>237</v>
      </c>
      <c r="D5" s="10" t="s">
        <v>244</v>
      </c>
      <c r="E5" s="10" t="s">
        <v>11</v>
      </c>
      <c r="F5" s="10" t="s">
        <v>309</v>
      </c>
      <c r="G5" s="10">
        <v>1.46</v>
      </c>
      <c r="H5" s="10" t="s">
        <v>248</v>
      </c>
      <c r="I5" s="10" t="s">
        <v>37</v>
      </c>
      <c r="J5" s="10">
        <v>2</v>
      </c>
    </row>
    <row r="6" spans="2:10" x14ac:dyDescent="0.15">
      <c r="B6" s="10" t="s">
        <v>231</v>
      </c>
      <c r="C6" s="10" t="s">
        <v>236</v>
      </c>
      <c r="D6" s="10" t="s">
        <v>244</v>
      </c>
      <c r="E6" s="10" t="s">
        <v>11</v>
      </c>
      <c r="F6" s="10" t="s">
        <v>277</v>
      </c>
      <c r="G6" s="10">
        <v>1.46</v>
      </c>
      <c r="H6" s="10" t="s">
        <v>248</v>
      </c>
      <c r="I6" s="10" t="s">
        <v>37</v>
      </c>
      <c r="J6" s="10">
        <v>2</v>
      </c>
    </row>
    <row r="7" spans="2:10" x14ac:dyDescent="0.15">
      <c r="B7" s="10" t="s">
        <v>229</v>
      </c>
      <c r="C7" s="10" t="s">
        <v>237</v>
      </c>
      <c r="D7" s="10" t="s">
        <v>244</v>
      </c>
      <c r="E7" s="10" t="s">
        <v>11</v>
      </c>
      <c r="F7" s="10" t="s">
        <v>329</v>
      </c>
      <c r="G7" s="10">
        <v>1.35</v>
      </c>
      <c r="H7" s="10" t="s">
        <v>248</v>
      </c>
      <c r="I7" s="10" t="s">
        <v>19</v>
      </c>
      <c r="J7" s="10">
        <v>1</v>
      </c>
    </row>
    <row r="8" spans="2:10" x14ac:dyDescent="0.15">
      <c r="B8" s="10" t="s">
        <v>231</v>
      </c>
      <c r="C8" s="10" t="s">
        <v>236</v>
      </c>
      <c r="D8" s="10" t="s">
        <v>244</v>
      </c>
      <c r="E8" s="10" t="s">
        <v>11</v>
      </c>
      <c r="F8" s="10" t="s">
        <v>317</v>
      </c>
      <c r="G8" s="10">
        <v>1.35</v>
      </c>
      <c r="H8" s="10" t="s">
        <v>248</v>
      </c>
      <c r="I8" s="10" t="s">
        <v>14</v>
      </c>
      <c r="J8" s="10">
        <v>1</v>
      </c>
    </row>
    <row r="9" spans="2:10" x14ac:dyDescent="0.15">
      <c r="B9" s="10" t="s">
        <v>229</v>
      </c>
      <c r="C9" s="10" t="s">
        <v>237</v>
      </c>
      <c r="D9" s="10" t="s">
        <v>244</v>
      </c>
      <c r="E9" s="10" t="s">
        <v>11</v>
      </c>
      <c r="F9" s="10" t="s">
        <v>313</v>
      </c>
      <c r="G9" s="10">
        <v>1.35</v>
      </c>
      <c r="H9" s="10" t="s">
        <v>248</v>
      </c>
      <c r="I9" s="10" t="s">
        <v>38</v>
      </c>
      <c r="J9" s="10">
        <v>1</v>
      </c>
    </row>
    <row r="10" spans="2:10" x14ac:dyDescent="0.15">
      <c r="B10" s="10" t="s">
        <v>226</v>
      </c>
      <c r="C10" s="10" t="s">
        <v>237</v>
      </c>
      <c r="D10" s="10" t="s">
        <v>244</v>
      </c>
      <c r="E10" s="10" t="s">
        <v>11</v>
      </c>
      <c r="F10" s="10" t="s">
        <v>303</v>
      </c>
      <c r="G10" s="10">
        <v>1.35</v>
      </c>
      <c r="H10" s="10" t="s">
        <v>248</v>
      </c>
      <c r="I10" s="10" t="s">
        <v>36</v>
      </c>
      <c r="J10" s="10">
        <v>1</v>
      </c>
    </row>
    <row r="11" spans="2:10" x14ac:dyDescent="0.15">
      <c r="B11" s="10" t="s">
        <v>231</v>
      </c>
      <c r="C11" s="10" t="s">
        <v>236</v>
      </c>
      <c r="D11" s="10" t="s">
        <v>244</v>
      </c>
      <c r="E11" s="10" t="s">
        <v>11</v>
      </c>
      <c r="F11" s="10" t="s">
        <v>296</v>
      </c>
      <c r="G11" s="10">
        <v>1.35</v>
      </c>
      <c r="H11" s="10" t="s">
        <v>248</v>
      </c>
      <c r="I11" s="10" t="s">
        <v>19</v>
      </c>
      <c r="J11" s="10">
        <v>3</v>
      </c>
    </row>
    <row r="12" spans="2:10" x14ac:dyDescent="0.15">
      <c r="B12" s="10" t="s">
        <v>224</v>
      </c>
      <c r="C12" s="10" t="s">
        <v>237</v>
      </c>
      <c r="D12" s="10" t="s">
        <v>244</v>
      </c>
      <c r="E12" s="10" t="s">
        <v>11</v>
      </c>
      <c r="F12" s="10" t="s">
        <v>96</v>
      </c>
      <c r="G12" s="10">
        <v>1.35</v>
      </c>
      <c r="H12" s="10" t="s">
        <v>248</v>
      </c>
      <c r="I12" s="10" t="s">
        <v>19</v>
      </c>
      <c r="J12" s="10">
        <v>1</v>
      </c>
    </row>
    <row r="13" spans="2:10" x14ac:dyDescent="0.15">
      <c r="B13" s="10" t="s">
        <v>222</v>
      </c>
      <c r="C13" s="10" t="s">
        <v>236</v>
      </c>
      <c r="D13" s="10" t="s">
        <v>244</v>
      </c>
      <c r="E13" s="10" t="s">
        <v>11</v>
      </c>
      <c r="F13" s="10" t="s">
        <v>327</v>
      </c>
      <c r="G13" s="10">
        <v>1.3</v>
      </c>
      <c r="H13" s="10" t="s">
        <v>248</v>
      </c>
      <c r="I13" s="10" t="s">
        <v>26</v>
      </c>
      <c r="J13" s="10">
        <v>3</v>
      </c>
    </row>
    <row r="14" spans="2:10" x14ac:dyDescent="0.15">
      <c r="B14" s="10" t="s">
        <v>231</v>
      </c>
      <c r="C14" s="10" t="s">
        <v>236</v>
      </c>
      <c r="D14" s="10" t="s">
        <v>244</v>
      </c>
      <c r="E14" s="10" t="s">
        <v>11</v>
      </c>
      <c r="F14" s="10" t="s">
        <v>280</v>
      </c>
      <c r="G14" s="10">
        <v>1.3</v>
      </c>
      <c r="H14" s="10" t="s">
        <v>248</v>
      </c>
      <c r="I14" s="10" t="s">
        <v>57</v>
      </c>
      <c r="J14" s="10">
        <v>3</v>
      </c>
    </row>
    <row r="15" spans="2:10" x14ac:dyDescent="0.15">
      <c r="B15" s="10" t="s">
        <v>231</v>
      </c>
      <c r="C15" s="10" t="s">
        <v>236</v>
      </c>
      <c r="D15" s="10" t="s">
        <v>244</v>
      </c>
      <c r="E15" s="10" t="s">
        <v>11</v>
      </c>
      <c r="F15" s="10" t="s">
        <v>326</v>
      </c>
      <c r="G15" s="10">
        <v>1.2</v>
      </c>
      <c r="H15" s="10" t="s">
        <v>248</v>
      </c>
      <c r="I15" s="10" t="s">
        <v>19</v>
      </c>
      <c r="J15" s="10">
        <v>2</v>
      </c>
    </row>
    <row r="16" spans="2:10" x14ac:dyDescent="0.15">
      <c r="B16" s="10" t="s">
        <v>231</v>
      </c>
      <c r="C16" s="10" t="s">
        <v>236</v>
      </c>
      <c r="D16" s="10" t="s">
        <v>244</v>
      </c>
      <c r="E16" s="10" t="s">
        <v>11</v>
      </c>
      <c r="F16" s="10" t="s">
        <v>315</v>
      </c>
      <c r="G16" s="10">
        <v>1.2</v>
      </c>
      <c r="H16" s="10" t="s">
        <v>248</v>
      </c>
      <c r="I16" s="10" t="s">
        <v>38</v>
      </c>
      <c r="J16" s="10">
        <v>2</v>
      </c>
    </row>
    <row r="17" spans="2:10" x14ac:dyDescent="0.15">
      <c r="B17" s="10" t="s">
        <v>231</v>
      </c>
      <c r="C17" s="10" t="s">
        <v>236</v>
      </c>
      <c r="D17" s="10" t="s">
        <v>244</v>
      </c>
      <c r="E17" s="10" t="s">
        <v>11</v>
      </c>
      <c r="F17" s="10" t="s">
        <v>293</v>
      </c>
      <c r="G17" s="10">
        <v>1.2</v>
      </c>
      <c r="H17" s="10" t="s">
        <v>248</v>
      </c>
      <c r="I17" s="10" t="s">
        <v>26</v>
      </c>
      <c r="J17" s="10">
        <v>1</v>
      </c>
    </row>
    <row r="18" spans="2:10" x14ac:dyDescent="0.15">
      <c r="B18" s="10" t="s">
        <v>229</v>
      </c>
      <c r="C18" s="10" t="s">
        <v>237</v>
      </c>
      <c r="D18" s="10" t="s">
        <v>244</v>
      </c>
      <c r="E18" s="10" t="s">
        <v>11</v>
      </c>
      <c r="F18" s="10" t="s">
        <v>275</v>
      </c>
      <c r="G18" s="10">
        <v>1.2</v>
      </c>
      <c r="H18" s="10" t="s">
        <v>248</v>
      </c>
      <c r="I18" s="10" t="s">
        <v>19</v>
      </c>
      <c r="J18" s="10">
        <v>1</v>
      </c>
    </row>
    <row r="19" spans="2:10" x14ac:dyDescent="0.15">
      <c r="B19" s="10" t="s">
        <v>225</v>
      </c>
      <c r="C19" s="10" t="s">
        <v>236</v>
      </c>
      <c r="D19" s="10" t="s">
        <v>244</v>
      </c>
      <c r="E19" s="10" t="s">
        <v>11</v>
      </c>
      <c r="F19" s="10" t="s">
        <v>270</v>
      </c>
      <c r="G19" s="10">
        <v>1.2</v>
      </c>
      <c r="H19" s="10" t="s">
        <v>248</v>
      </c>
      <c r="I19" s="10" t="s">
        <v>38</v>
      </c>
      <c r="J19" s="10">
        <v>1</v>
      </c>
    </row>
    <row r="20" spans="2:10" x14ac:dyDescent="0.15">
      <c r="B20" s="10" t="s">
        <v>229</v>
      </c>
      <c r="C20" s="10" t="s">
        <v>237</v>
      </c>
      <c r="D20" s="10" t="s">
        <v>244</v>
      </c>
      <c r="E20" s="10" t="s">
        <v>11</v>
      </c>
      <c r="F20" s="10" t="s">
        <v>101</v>
      </c>
      <c r="G20" s="10">
        <v>1.2</v>
      </c>
      <c r="H20" s="10" t="s">
        <v>248</v>
      </c>
      <c r="I20" s="10" t="s">
        <v>38</v>
      </c>
      <c r="J20" s="10">
        <v>2</v>
      </c>
    </row>
    <row r="21" spans="2:10" x14ac:dyDescent="0.15">
      <c r="B21" s="11" t="s">
        <v>235</v>
      </c>
      <c r="C21" s="11" t="s">
        <v>238</v>
      </c>
      <c r="D21" s="12" t="s">
        <v>242</v>
      </c>
      <c r="E21" s="12" t="s">
        <v>11</v>
      </c>
      <c r="F21" s="12" t="s">
        <v>254</v>
      </c>
      <c r="G21" s="13" t="s">
        <v>357</v>
      </c>
      <c r="H21" s="12" t="s">
        <v>248</v>
      </c>
      <c r="I21" s="12" t="s">
        <v>23</v>
      </c>
      <c r="J21" s="12">
        <v>3</v>
      </c>
    </row>
    <row r="22" spans="2:10" x14ac:dyDescent="0.15">
      <c r="B22" s="10" t="s">
        <v>232</v>
      </c>
      <c r="C22" s="10" t="s">
        <v>48</v>
      </c>
      <c r="D22" s="10" t="s">
        <v>242</v>
      </c>
      <c r="E22" s="10" t="s">
        <v>351</v>
      </c>
      <c r="F22" s="10" t="s">
        <v>254</v>
      </c>
      <c r="G22" s="10" t="s">
        <v>352</v>
      </c>
      <c r="H22" s="10" t="s">
        <v>248</v>
      </c>
      <c r="I22" s="10" t="s">
        <v>23</v>
      </c>
      <c r="J22" s="10">
        <v>3</v>
      </c>
    </row>
    <row r="23" spans="2:10" x14ac:dyDescent="0.15">
      <c r="B23" s="10" t="s">
        <v>224</v>
      </c>
      <c r="C23" s="10" t="s">
        <v>237</v>
      </c>
      <c r="D23" s="10" t="s">
        <v>242</v>
      </c>
      <c r="E23" s="10" t="s">
        <v>11</v>
      </c>
      <c r="F23" s="10" t="s">
        <v>279</v>
      </c>
      <c r="G23" s="10">
        <v>1.8</v>
      </c>
      <c r="H23" s="10" t="s">
        <v>248</v>
      </c>
      <c r="I23" s="10" t="s">
        <v>21</v>
      </c>
      <c r="J23" s="10">
        <v>2</v>
      </c>
    </row>
    <row r="24" spans="2:10" x14ac:dyDescent="0.15">
      <c r="B24" s="10" t="s">
        <v>224</v>
      </c>
      <c r="C24" s="10" t="s">
        <v>237</v>
      </c>
      <c r="D24" s="10" t="s">
        <v>242</v>
      </c>
      <c r="E24" s="10" t="s">
        <v>11</v>
      </c>
      <c r="F24" s="10" t="s">
        <v>312</v>
      </c>
      <c r="G24" s="10">
        <v>1.7</v>
      </c>
      <c r="H24" s="10" t="s">
        <v>248</v>
      </c>
      <c r="I24" s="10" t="s">
        <v>38</v>
      </c>
      <c r="J24" s="10">
        <v>1</v>
      </c>
    </row>
    <row r="25" spans="2:10" x14ac:dyDescent="0.15">
      <c r="B25" s="10" t="s">
        <v>229</v>
      </c>
      <c r="C25" s="10" t="s">
        <v>237</v>
      </c>
      <c r="D25" s="10" t="s">
        <v>242</v>
      </c>
      <c r="E25" s="10" t="s">
        <v>11</v>
      </c>
      <c r="F25" s="10" t="s">
        <v>294</v>
      </c>
      <c r="G25" s="10">
        <v>1.68</v>
      </c>
      <c r="H25" s="10" t="s">
        <v>248</v>
      </c>
      <c r="I25" s="10" t="s">
        <v>20</v>
      </c>
      <c r="J25" s="10">
        <v>2</v>
      </c>
    </row>
    <row r="26" spans="2:10" x14ac:dyDescent="0.15">
      <c r="B26" s="10" t="s">
        <v>231</v>
      </c>
      <c r="C26" s="10" t="s">
        <v>236</v>
      </c>
      <c r="D26" s="10" t="s">
        <v>242</v>
      </c>
      <c r="E26" s="10" t="s">
        <v>11</v>
      </c>
      <c r="F26" s="10" t="s">
        <v>252</v>
      </c>
      <c r="G26" s="10">
        <v>1.68</v>
      </c>
      <c r="H26" s="10" t="s">
        <v>248</v>
      </c>
      <c r="I26" s="10" t="s">
        <v>36</v>
      </c>
      <c r="J26" s="10">
        <v>3</v>
      </c>
    </row>
    <row r="27" spans="2:10" x14ac:dyDescent="0.15">
      <c r="B27" s="10" t="s">
        <v>222</v>
      </c>
      <c r="C27" s="10" t="s">
        <v>236</v>
      </c>
      <c r="D27" s="10" t="s">
        <v>242</v>
      </c>
      <c r="E27" s="10" t="s">
        <v>11</v>
      </c>
      <c r="F27" s="10" t="s">
        <v>278</v>
      </c>
      <c r="G27" s="10">
        <v>1.66</v>
      </c>
      <c r="H27" s="10" t="s">
        <v>248</v>
      </c>
      <c r="I27" s="10" t="s">
        <v>21</v>
      </c>
      <c r="J27" s="10">
        <v>2</v>
      </c>
    </row>
    <row r="28" spans="2:10" x14ac:dyDescent="0.15">
      <c r="B28" s="10" t="s">
        <v>224</v>
      </c>
      <c r="C28" s="10" t="s">
        <v>237</v>
      </c>
      <c r="D28" s="10" t="s">
        <v>242</v>
      </c>
      <c r="E28" s="10" t="s">
        <v>11</v>
      </c>
      <c r="F28" s="10" t="s">
        <v>325</v>
      </c>
      <c r="G28" s="10">
        <v>1.65</v>
      </c>
      <c r="H28" s="10" t="s">
        <v>248</v>
      </c>
      <c r="I28" s="10" t="s">
        <v>20</v>
      </c>
      <c r="J28" s="10">
        <v>2</v>
      </c>
    </row>
    <row r="29" spans="2:10" x14ac:dyDescent="0.15">
      <c r="B29" s="10" t="s">
        <v>224</v>
      </c>
      <c r="C29" s="10" t="s">
        <v>237</v>
      </c>
      <c r="D29" s="10" t="s">
        <v>242</v>
      </c>
      <c r="E29" s="10" t="s">
        <v>11</v>
      </c>
      <c r="F29" s="10" t="s">
        <v>308</v>
      </c>
      <c r="G29" s="10">
        <v>1.65</v>
      </c>
      <c r="H29" s="10" t="s">
        <v>248</v>
      </c>
      <c r="I29" s="10" t="s">
        <v>43</v>
      </c>
      <c r="J29" s="10">
        <v>1</v>
      </c>
    </row>
    <row r="30" spans="2:10" x14ac:dyDescent="0.15">
      <c r="B30" s="10" t="s">
        <v>222</v>
      </c>
      <c r="C30" s="10" t="s">
        <v>236</v>
      </c>
      <c r="D30" s="10" t="s">
        <v>242</v>
      </c>
      <c r="E30" s="10" t="s">
        <v>11</v>
      </c>
      <c r="F30" s="10" t="s">
        <v>264</v>
      </c>
      <c r="G30" s="10">
        <v>1.63</v>
      </c>
      <c r="H30" s="10" t="s">
        <v>248</v>
      </c>
      <c r="I30" s="10" t="s">
        <v>21</v>
      </c>
      <c r="J30" s="10">
        <v>3</v>
      </c>
    </row>
    <row r="31" spans="2:10" x14ac:dyDescent="0.15">
      <c r="B31" s="10" t="s">
        <v>229</v>
      </c>
      <c r="C31" s="10" t="s">
        <v>237</v>
      </c>
      <c r="D31" s="10" t="s">
        <v>242</v>
      </c>
      <c r="E31" s="10" t="s">
        <v>11</v>
      </c>
      <c r="F31" s="10" t="s">
        <v>321</v>
      </c>
      <c r="G31" s="10">
        <v>1.6</v>
      </c>
      <c r="H31" s="10" t="s">
        <v>248</v>
      </c>
      <c r="I31" s="10" t="s">
        <v>38</v>
      </c>
      <c r="J31" s="10">
        <v>1</v>
      </c>
    </row>
    <row r="32" spans="2:10" x14ac:dyDescent="0.15">
      <c r="B32" s="10" t="s">
        <v>231</v>
      </c>
      <c r="C32" s="10" t="s">
        <v>236</v>
      </c>
      <c r="D32" s="10" t="s">
        <v>242</v>
      </c>
      <c r="E32" s="10" t="s">
        <v>11</v>
      </c>
      <c r="F32" s="10" t="s">
        <v>266</v>
      </c>
      <c r="G32" s="10">
        <v>1.6</v>
      </c>
      <c r="H32" s="10" t="s">
        <v>248</v>
      </c>
      <c r="I32" s="10" t="s">
        <v>19</v>
      </c>
      <c r="J32" s="10">
        <v>2</v>
      </c>
    </row>
    <row r="33" spans="1:10" x14ac:dyDescent="0.15">
      <c r="B33" s="10" t="s">
        <v>231</v>
      </c>
      <c r="C33" s="10" t="s">
        <v>236</v>
      </c>
      <c r="D33" s="10" t="s">
        <v>242</v>
      </c>
      <c r="E33" s="10" t="s">
        <v>11</v>
      </c>
      <c r="F33" s="10" t="s">
        <v>328</v>
      </c>
      <c r="G33" s="10">
        <v>1.5</v>
      </c>
      <c r="H33" s="10" t="s">
        <v>248</v>
      </c>
      <c r="I33" s="10" t="s">
        <v>43</v>
      </c>
      <c r="J33" s="10">
        <v>2</v>
      </c>
    </row>
    <row r="34" spans="1:10" x14ac:dyDescent="0.15">
      <c r="B34" s="10" t="s">
        <v>231</v>
      </c>
      <c r="C34" s="10" t="s">
        <v>236</v>
      </c>
      <c r="D34" s="10" t="s">
        <v>242</v>
      </c>
      <c r="E34" s="10" t="s">
        <v>11</v>
      </c>
      <c r="F34" s="10" t="s">
        <v>299</v>
      </c>
      <c r="G34" s="10">
        <v>1.5</v>
      </c>
      <c r="H34" s="10" t="s">
        <v>248</v>
      </c>
      <c r="I34" s="10" t="s">
        <v>19</v>
      </c>
      <c r="J34" s="10">
        <v>1</v>
      </c>
    </row>
    <row r="35" spans="1:10" x14ac:dyDescent="0.15">
      <c r="B35" s="10" t="s">
        <v>222</v>
      </c>
      <c r="C35" s="10" t="s">
        <v>236</v>
      </c>
      <c r="D35" s="10" t="s">
        <v>242</v>
      </c>
      <c r="E35" s="10" t="s">
        <v>11</v>
      </c>
      <c r="F35" s="10" t="s">
        <v>276</v>
      </c>
      <c r="G35" s="10">
        <v>1.5</v>
      </c>
      <c r="H35" s="10" t="s">
        <v>248</v>
      </c>
      <c r="I35" s="10" t="s">
        <v>22</v>
      </c>
      <c r="J35" s="10">
        <v>3</v>
      </c>
    </row>
    <row r="36" spans="1:10" x14ac:dyDescent="0.15">
      <c r="B36" s="10" t="s">
        <v>224</v>
      </c>
      <c r="C36" s="10" t="s">
        <v>237</v>
      </c>
      <c r="D36" s="10" t="s">
        <v>242</v>
      </c>
      <c r="E36" s="10" t="s">
        <v>11</v>
      </c>
      <c r="F36" s="10" t="s">
        <v>311</v>
      </c>
      <c r="G36" s="10">
        <v>1.45</v>
      </c>
      <c r="H36" s="10" t="s">
        <v>248</v>
      </c>
      <c r="I36" s="10" t="s">
        <v>43</v>
      </c>
      <c r="J36" s="10">
        <v>2</v>
      </c>
    </row>
    <row r="37" spans="1:10" x14ac:dyDescent="0.15">
      <c r="B37" s="10" t="s">
        <v>231</v>
      </c>
      <c r="C37" s="10" t="s">
        <v>236</v>
      </c>
      <c r="D37" s="10" t="s">
        <v>242</v>
      </c>
      <c r="E37" s="10" t="s">
        <v>11</v>
      </c>
      <c r="F37" s="10" t="s">
        <v>300</v>
      </c>
      <c r="G37" s="10">
        <v>1.45</v>
      </c>
      <c r="H37" s="10" t="s">
        <v>248</v>
      </c>
      <c r="I37" s="10" t="s">
        <v>19</v>
      </c>
      <c r="J37" s="10">
        <v>2</v>
      </c>
    </row>
    <row r="38" spans="1:10" x14ac:dyDescent="0.15">
      <c r="B38" s="10" t="s">
        <v>229</v>
      </c>
      <c r="C38" s="10" t="s">
        <v>237</v>
      </c>
      <c r="D38" s="10" t="s">
        <v>242</v>
      </c>
      <c r="E38" s="10" t="s">
        <v>11</v>
      </c>
      <c r="F38" s="10" t="s">
        <v>289</v>
      </c>
      <c r="G38" s="10">
        <v>1.45</v>
      </c>
      <c r="H38" s="10" t="s">
        <v>248</v>
      </c>
      <c r="I38" s="10" t="s">
        <v>36</v>
      </c>
      <c r="J38" s="10">
        <v>2</v>
      </c>
    </row>
    <row r="39" spans="1:10" x14ac:dyDescent="0.15">
      <c r="B39" s="10" t="s">
        <v>222</v>
      </c>
      <c r="C39" s="10" t="s">
        <v>236</v>
      </c>
      <c r="D39" s="10" t="s">
        <v>243</v>
      </c>
      <c r="E39" s="10" t="s">
        <v>11</v>
      </c>
      <c r="F39" s="10" t="s">
        <v>283</v>
      </c>
      <c r="G39" s="10">
        <v>1.57</v>
      </c>
      <c r="H39" s="10" t="s">
        <v>248</v>
      </c>
      <c r="I39" s="10" t="s">
        <v>25</v>
      </c>
      <c r="J39" s="10">
        <v>3</v>
      </c>
    </row>
    <row r="40" spans="1:10" x14ac:dyDescent="0.15">
      <c r="B40" s="10" t="s">
        <v>234</v>
      </c>
      <c r="C40" s="10" t="s">
        <v>105</v>
      </c>
      <c r="D40" s="10" t="s">
        <v>243</v>
      </c>
      <c r="E40" s="10" t="s">
        <v>11</v>
      </c>
      <c r="F40" s="10" t="s">
        <v>259</v>
      </c>
      <c r="G40" s="10">
        <v>1.51</v>
      </c>
      <c r="H40" s="10" t="s">
        <v>249</v>
      </c>
      <c r="I40" s="10" t="s">
        <v>29</v>
      </c>
      <c r="J40" s="10">
        <v>3</v>
      </c>
    </row>
    <row r="41" spans="1:10" x14ac:dyDescent="0.15">
      <c r="B41" s="10" t="s">
        <v>224</v>
      </c>
      <c r="C41" s="10" t="s">
        <v>237</v>
      </c>
      <c r="D41" s="10" t="s">
        <v>243</v>
      </c>
      <c r="E41" s="10" t="s">
        <v>11</v>
      </c>
      <c r="F41" s="10" t="s">
        <v>284</v>
      </c>
      <c r="G41" s="10">
        <v>1.5</v>
      </c>
      <c r="H41" s="10" t="s">
        <v>248</v>
      </c>
      <c r="I41" s="10" t="s">
        <v>27</v>
      </c>
      <c r="J41" s="10">
        <v>2</v>
      </c>
    </row>
    <row r="42" spans="1:10" x14ac:dyDescent="0.15">
      <c r="B42" s="10" t="s">
        <v>223</v>
      </c>
      <c r="C42" s="10" t="s">
        <v>236</v>
      </c>
      <c r="D42" s="10" t="s">
        <v>243</v>
      </c>
      <c r="E42" s="10" t="s">
        <v>11</v>
      </c>
      <c r="F42" s="10" t="s">
        <v>261</v>
      </c>
      <c r="G42" s="10">
        <v>1.46</v>
      </c>
      <c r="H42" s="10" t="s">
        <v>248</v>
      </c>
      <c r="I42" s="10" t="s">
        <v>28</v>
      </c>
      <c r="J42" s="10">
        <v>2</v>
      </c>
    </row>
    <row r="43" spans="1:10" x14ac:dyDescent="0.15">
      <c r="B43" s="10" t="s">
        <v>230</v>
      </c>
      <c r="C43" s="10" t="s">
        <v>237</v>
      </c>
      <c r="D43" s="10" t="s">
        <v>243</v>
      </c>
      <c r="E43" s="10" t="s">
        <v>11</v>
      </c>
      <c r="F43" s="10" t="s">
        <v>302</v>
      </c>
      <c r="G43" s="10">
        <v>1.41</v>
      </c>
      <c r="H43" s="10" t="s">
        <v>248</v>
      </c>
      <c r="I43" s="10" t="s">
        <v>45</v>
      </c>
      <c r="J43" s="10">
        <v>2</v>
      </c>
    </row>
    <row r="44" spans="1:10" x14ac:dyDescent="0.15">
      <c r="B44" s="10" t="s">
        <v>230</v>
      </c>
      <c r="C44" s="10" t="s">
        <v>237</v>
      </c>
      <c r="D44" s="10" t="s">
        <v>243</v>
      </c>
      <c r="E44" s="10" t="s">
        <v>11</v>
      </c>
      <c r="F44" s="10" t="s">
        <v>281</v>
      </c>
      <c r="G44" s="10">
        <v>1.41</v>
      </c>
      <c r="H44" s="10" t="s">
        <v>248</v>
      </c>
      <c r="I44" s="10" t="s">
        <v>25</v>
      </c>
      <c r="J44" s="10">
        <v>2</v>
      </c>
    </row>
    <row r="45" spans="1:10" x14ac:dyDescent="0.15">
      <c r="A45" t="s">
        <v>46</v>
      </c>
      <c r="B45" s="10" t="s">
        <v>226</v>
      </c>
      <c r="C45" s="10" t="s">
        <v>237</v>
      </c>
      <c r="D45" s="10" t="s">
        <v>243</v>
      </c>
      <c r="E45" s="10" t="s">
        <v>11</v>
      </c>
      <c r="F45" s="10" t="s">
        <v>262</v>
      </c>
      <c r="G45" s="10">
        <v>1.41</v>
      </c>
      <c r="H45" s="10" t="s">
        <v>248</v>
      </c>
      <c r="I45" s="10" t="s">
        <v>28</v>
      </c>
      <c r="J45" s="10">
        <v>1</v>
      </c>
    </row>
    <row r="46" spans="1:10" x14ac:dyDescent="0.15">
      <c r="B46" s="10" t="s">
        <v>227</v>
      </c>
      <c r="C46" s="10" t="s">
        <v>236</v>
      </c>
      <c r="D46" s="10" t="s">
        <v>243</v>
      </c>
      <c r="E46" s="10" t="s">
        <v>11</v>
      </c>
      <c r="F46" s="10" t="s">
        <v>285</v>
      </c>
      <c r="G46" s="10">
        <v>1.4</v>
      </c>
      <c r="H46" s="10" t="s">
        <v>248</v>
      </c>
      <c r="I46" s="10" t="s">
        <v>30</v>
      </c>
      <c r="J46" s="10">
        <v>3</v>
      </c>
    </row>
    <row r="47" spans="1:10" x14ac:dyDescent="0.15">
      <c r="B47" s="10" t="s">
        <v>234</v>
      </c>
      <c r="C47" s="10" t="s">
        <v>105</v>
      </c>
      <c r="D47" s="10" t="s">
        <v>243</v>
      </c>
      <c r="E47" s="10" t="s">
        <v>11</v>
      </c>
      <c r="F47" s="10" t="s">
        <v>260</v>
      </c>
      <c r="G47" s="10">
        <v>1.4</v>
      </c>
      <c r="H47" s="10" t="s">
        <v>249</v>
      </c>
      <c r="I47" s="10" t="s">
        <v>31</v>
      </c>
      <c r="J47" s="10">
        <v>3</v>
      </c>
    </row>
    <row r="48" spans="1:10" x14ac:dyDescent="0.15">
      <c r="B48" s="10" t="s">
        <v>226</v>
      </c>
      <c r="C48" s="10" t="s">
        <v>237</v>
      </c>
      <c r="D48" s="10" t="s">
        <v>243</v>
      </c>
      <c r="E48" s="10" t="s">
        <v>11</v>
      </c>
      <c r="F48" s="10" t="s">
        <v>292</v>
      </c>
      <c r="G48" s="10">
        <v>1.35</v>
      </c>
      <c r="H48" s="10" t="s">
        <v>248</v>
      </c>
      <c r="I48" s="10" t="s">
        <v>25</v>
      </c>
      <c r="J48" s="10">
        <v>1</v>
      </c>
    </row>
    <row r="49" spans="2:10" x14ac:dyDescent="0.15">
      <c r="B49" s="10" t="s">
        <v>222</v>
      </c>
      <c r="C49" s="10" t="s">
        <v>236</v>
      </c>
      <c r="D49" s="10" t="s">
        <v>243</v>
      </c>
      <c r="E49" s="10" t="s">
        <v>11</v>
      </c>
      <c r="F49" s="10" t="s">
        <v>316</v>
      </c>
      <c r="G49" s="10">
        <v>1.3</v>
      </c>
      <c r="H49" s="10" t="s">
        <v>248</v>
      </c>
      <c r="I49" s="10" t="s">
        <v>18</v>
      </c>
      <c r="J49" s="10">
        <v>2</v>
      </c>
    </row>
    <row r="50" spans="2:10" x14ac:dyDescent="0.15">
      <c r="B50" s="10" t="s">
        <v>227</v>
      </c>
      <c r="C50" s="10" t="s">
        <v>236</v>
      </c>
      <c r="D50" s="10" t="s">
        <v>243</v>
      </c>
      <c r="E50" s="10" t="s">
        <v>11</v>
      </c>
      <c r="F50" s="10" t="s">
        <v>305</v>
      </c>
      <c r="G50" s="10">
        <v>1.3</v>
      </c>
      <c r="H50" s="10" t="s">
        <v>248</v>
      </c>
      <c r="I50" s="10" t="s">
        <v>24</v>
      </c>
      <c r="J50" s="10">
        <v>2</v>
      </c>
    </row>
    <row r="51" spans="2:10" x14ac:dyDescent="0.15">
      <c r="B51" s="10" t="s">
        <v>227</v>
      </c>
      <c r="C51" s="10" t="s">
        <v>236</v>
      </c>
      <c r="D51" s="10" t="s">
        <v>243</v>
      </c>
      <c r="E51" s="10" t="s">
        <v>11</v>
      </c>
      <c r="F51" s="10" t="s">
        <v>291</v>
      </c>
      <c r="G51" s="10">
        <v>1.3</v>
      </c>
      <c r="H51" s="10" t="s">
        <v>248</v>
      </c>
      <c r="I51" s="10" t="s">
        <v>27</v>
      </c>
      <c r="J51" s="10">
        <v>2</v>
      </c>
    </row>
    <row r="52" spans="2:10" x14ac:dyDescent="0.15">
      <c r="B52" s="10" t="s">
        <v>240</v>
      </c>
      <c r="C52" s="10" t="s">
        <v>239</v>
      </c>
      <c r="D52" s="10" t="s">
        <v>243</v>
      </c>
      <c r="E52" s="10" t="s">
        <v>11</v>
      </c>
      <c r="F52" s="10" t="s">
        <v>286</v>
      </c>
      <c r="G52" s="10">
        <v>1.3</v>
      </c>
      <c r="H52" s="10" t="s">
        <v>248</v>
      </c>
      <c r="I52" s="10" t="s">
        <v>31</v>
      </c>
      <c r="J52" s="10">
        <v>1</v>
      </c>
    </row>
    <row r="53" spans="2:10" x14ac:dyDescent="0.15">
      <c r="B53" s="10" t="s">
        <v>230</v>
      </c>
      <c r="C53" s="10" t="s">
        <v>237</v>
      </c>
      <c r="D53" s="10" t="s">
        <v>243</v>
      </c>
      <c r="E53" s="10" t="s">
        <v>11</v>
      </c>
      <c r="F53" s="10" t="s">
        <v>307</v>
      </c>
      <c r="G53" s="10">
        <v>1.25</v>
      </c>
      <c r="H53" s="10" t="s">
        <v>248</v>
      </c>
      <c r="I53" s="10" t="s">
        <v>25</v>
      </c>
      <c r="J53" s="10">
        <v>1</v>
      </c>
    </row>
    <row r="54" spans="2:10" x14ac:dyDescent="0.15">
      <c r="B54" s="10" t="s">
        <v>227</v>
      </c>
      <c r="C54" s="10" t="s">
        <v>236</v>
      </c>
      <c r="D54" s="10" t="s">
        <v>243</v>
      </c>
      <c r="E54" s="10" t="s">
        <v>11</v>
      </c>
      <c r="F54" s="10" t="s">
        <v>269</v>
      </c>
      <c r="G54" s="10">
        <v>1.25</v>
      </c>
      <c r="H54" s="10" t="s">
        <v>248</v>
      </c>
      <c r="I54" s="10" t="s">
        <v>41</v>
      </c>
      <c r="J54" s="10">
        <v>3</v>
      </c>
    </row>
    <row r="55" spans="2:10" x14ac:dyDescent="0.15">
      <c r="B55" s="10" t="s">
        <v>230</v>
      </c>
      <c r="C55" s="10" t="s">
        <v>237</v>
      </c>
      <c r="D55" s="10" t="s">
        <v>243</v>
      </c>
      <c r="E55" s="10" t="s">
        <v>11</v>
      </c>
      <c r="F55" s="10" t="s">
        <v>267</v>
      </c>
      <c r="G55" s="10">
        <v>1.25</v>
      </c>
      <c r="H55" s="10" t="s">
        <v>248</v>
      </c>
      <c r="I55" s="10" t="s">
        <v>25</v>
      </c>
      <c r="J55" s="10">
        <v>2</v>
      </c>
    </row>
    <row r="56" spans="2:10" x14ac:dyDescent="0.15">
      <c r="B56" s="10" t="s">
        <v>222</v>
      </c>
      <c r="C56" s="10" t="s">
        <v>236</v>
      </c>
      <c r="D56" s="10" t="s">
        <v>243</v>
      </c>
      <c r="E56" s="10" t="s">
        <v>11</v>
      </c>
      <c r="F56" s="10" t="s">
        <v>320</v>
      </c>
      <c r="G56" s="10">
        <v>1.2</v>
      </c>
      <c r="H56" s="10" t="s">
        <v>248</v>
      </c>
      <c r="I56" s="10" t="s">
        <v>25</v>
      </c>
      <c r="J56" s="10">
        <v>2</v>
      </c>
    </row>
    <row r="57" spans="2:10" x14ac:dyDescent="0.15">
      <c r="B57" s="10" t="s">
        <v>225</v>
      </c>
      <c r="C57" s="10" t="s">
        <v>236</v>
      </c>
      <c r="D57" s="10" t="s">
        <v>243</v>
      </c>
      <c r="E57" s="10" t="s">
        <v>11</v>
      </c>
      <c r="F57" s="10" t="s">
        <v>295</v>
      </c>
      <c r="G57" s="10">
        <v>1.2</v>
      </c>
      <c r="H57" s="10" t="s">
        <v>248</v>
      </c>
      <c r="I57" s="10" t="s">
        <v>39</v>
      </c>
      <c r="J57" s="10">
        <v>2</v>
      </c>
    </row>
    <row r="58" spans="2:10" x14ac:dyDescent="0.15">
      <c r="B58" s="10" t="s">
        <v>227</v>
      </c>
      <c r="C58" s="10" t="s">
        <v>236</v>
      </c>
      <c r="D58" s="10" t="s">
        <v>243</v>
      </c>
      <c r="E58" s="10" t="s">
        <v>11</v>
      </c>
      <c r="F58" s="10" t="s">
        <v>306</v>
      </c>
      <c r="G58" s="10">
        <v>1.1499999999999999</v>
      </c>
      <c r="H58" s="10" t="s">
        <v>248</v>
      </c>
      <c r="I58" s="10" t="s">
        <v>39</v>
      </c>
      <c r="J58" s="10">
        <v>1</v>
      </c>
    </row>
    <row r="59" spans="2:10" x14ac:dyDescent="0.15">
      <c r="B59" s="10" t="s">
        <v>224</v>
      </c>
      <c r="C59" s="10" t="s">
        <v>237</v>
      </c>
      <c r="D59" s="10" t="s">
        <v>243</v>
      </c>
      <c r="E59" s="10" t="s">
        <v>11</v>
      </c>
      <c r="F59" s="10" t="s">
        <v>268</v>
      </c>
      <c r="G59" s="10">
        <v>1.1499999999999999</v>
      </c>
      <c r="H59" s="10" t="s">
        <v>248</v>
      </c>
      <c r="I59" s="10" t="s">
        <v>28</v>
      </c>
      <c r="J59" s="10">
        <v>1</v>
      </c>
    </row>
    <row r="60" spans="2:10" x14ac:dyDescent="0.15">
      <c r="B60" s="10" t="s">
        <v>223</v>
      </c>
      <c r="C60" s="10" t="s">
        <v>236</v>
      </c>
      <c r="D60" s="10" t="s">
        <v>243</v>
      </c>
      <c r="E60" s="10" t="s">
        <v>11</v>
      </c>
      <c r="F60" s="10" t="s">
        <v>258</v>
      </c>
      <c r="G60" s="10">
        <v>1.1000000000000001</v>
      </c>
      <c r="H60" s="10" t="s">
        <v>248</v>
      </c>
      <c r="I60" s="10" t="s">
        <v>39</v>
      </c>
      <c r="J60" s="10">
        <v>2</v>
      </c>
    </row>
    <row r="61" spans="2:10" x14ac:dyDescent="0.15">
      <c r="B61" s="10" t="s">
        <v>227</v>
      </c>
      <c r="C61" s="10" t="s">
        <v>236</v>
      </c>
      <c r="D61" s="10" t="s">
        <v>243</v>
      </c>
      <c r="E61" s="10" t="s">
        <v>11</v>
      </c>
      <c r="F61" s="10" t="s">
        <v>318</v>
      </c>
      <c r="G61" s="10">
        <v>1.05</v>
      </c>
      <c r="H61" s="10" t="s">
        <v>248</v>
      </c>
      <c r="I61" s="10" t="s">
        <v>41</v>
      </c>
      <c r="J61" s="10">
        <v>1</v>
      </c>
    </row>
    <row r="62" spans="2:10" x14ac:dyDescent="0.15">
      <c r="B62" s="10" t="s">
        <v>223</v>
      </c>
      <c r="C62" s="10" t="s">
        <v>236</v>
      </c>
      <c r="D62" s="10" t="s">
        <v>243</v>
      </c>
      <c r="E62" s="10" t="s">
        <v>11</v>
      </c>
      <c r="F62" s="10" t="s">
        <v>298</v>
      </c>
      <c r="G62" s="10">
        <v>1</v>
      </c>
      <c r="H62" s="10" t="s">
        <v>248</v>
      </c>
      <c r="I62" s="10" t="s">
        <v>27</v>
      </c>
      <c r="J62" s="10">
        <v>1</v>
      </c>
    </row>
    <row r="63" spans="2:10" x14ac:dyDescent="0.15">
      <c r="B63" s="10" t="s">
        <v>230</v>
      </c>
      <c r="C63" s="10" t="s">
        <v>237</v>
      </c>
      <c r="D63" s="10" t="s">
        <v>241</v>
      </c>
      <c r="E63" s="10" t="s">
        <v>11</v>
      </c>
      <c r="F63" s="10" t="s">
        <v>274</v>
      </c>
      <c r="G63" s="10">
        <v>1.73</v>
      </c>
      <c r="H63" s="10" t="s">
        <v>248</v>
      </c>
      <c r="I63" s="10" t="s">
        <v>18</v>
      </c>
      <c r="J63" s="10">
        <v>2</v>
      </c>
    </row>
    <row r="64" spans="2:10" x14ac:dyDescent="0.15">
      <c r="B64" s="10" t="s">
        <v>234</v>
      </c>
      <c r="C64" s="10" t="s">
        <v>105</v>
      </c>
      <c r="D64" s="10" t="s">
        <v>241</v>
      </c>
      <c r="E64" s="10" t="s">
        <v>11</v>
      </c>
      <c r="F64" s="10" t="s">
        <v>263</v>
      </c>
      <c r="G64" s="10">
        <v>1.73</v>
      </c>
      <c r="H64" s="10" t="s">
        <v>249</v>
      </c>
      <c r="I64" s="10" t="s">
        <v>39</v>
      </c>
      <c r="J64" s="10">
        <v>3</v>
      </c>
    </row>
    <row r="65" spans="2:10" x14ac:dyDescent="0.15">
      <c r="B65" s="10" t="s">
        <v>223</v>
      </c>
      <c r="C65" s="10" t="s">
        <v>236</v>
      </c>
      <c r="D65" s="10" t="s">
        <v>241</v>
      </c>
      <c r="E65" s="10" t="s">
        <v>11</v>
      </c>
      <c r="F65" s="10" t="s">
        <v>310</v>
      </c>
      <c r="G65" s="10">
        <v>1.66</v>
      </c>
      <c r="H65" s="10" t="s">
        <v>248</v>
      </c>
      <c r="I65" s="10" t="s">
        <v>18</v>
      </c>
      <c r="J65" s="10">
        <v>3</v>
      </c>
    </row>
    <row r="66" spans="2:10" x14ac:dyDescent="0.15">
      <c r="B66" s="10" t="s">
        <v>223</v>
      </c>
      <c r="C66" s="10" t="s">
        <v>236</v>
      </c>
      <c r="D66" s="10" t="s">
        <v>241</v>
      </c>
      <c r="E66" s="10" t="s">
        <v>11</v>
      </c>
      <c r="F66" s="10" t="s">
        <v>282</v>
      </c>
      <c r="G66" s="10">
        <v>1.6</v>
      </c>
      <c r="H66" s="10" t="s">
        <v>248</v>
      </c>
      <c r="I66" s="10" t="s">
        <v>18</v>
      </c>
      <c r="J66" s="10">
        <v>3</v>
      </c>
    </row>
    <row r="67" spans="2:10" x14ac:dyDescent="0.15">
      <c r="B67" s="10" t="s">
        <v>226</v>
      </c>
      <c r="C67" s="10" t="s">
        <v>237</v>
      </c>
      <c r="D67" s="10" t="s">
        <v>241</v>
      </c>
      <c r="E67" s="10" t="s">
        <v>11</v>
      </c>
      <c r="F67" s="10" t="s">
        <v>265</v>
      </c>
      <c r="G67" s="10">
        <v>1.6</v>
      </c>
      <c r="H67" s="10" t="s">
        <v>248</v>
      </c>
      <c r="I67" s="10" t="s">
        <v>17</v>
      </c>
      <c r="J67" s="10">
        <v>2</v>
      </c>
    </row>
    <row r="68" spans="2:10" x14ac:dyDescent="0.15">
      <c r="B68" s="10" t="s">
        <v>230</v>
      </c>
      <c r="C68" s="10" t="s">
        <v>237</v>
      </c>
      <c r="D68" s="10" t="s">
        <v>241</v>
      </c>
      <c r="E68" s="10" t="s">
        <v>11</v>
      </c>
      <c r="F68" s="10" t="s">
        <v>323</v>
      </c>
      <c r="G68" s="10">
        <v>1.59</v>
      </c>
      <c r="H68" s="10" t="s">
        <v>248</v>
      </c>
      <c r="I68" s="10" t="s">
        <v>34</v>
      </c>
      <c r="J68" s="10">
        <v>2</v>
      </c>
    </row>
    <row r="69" spans="2:10" x14ac:dyDescent="0.15">
      <c r="B69" s="10" t="s">
        <v>222</v>
      </c>
      <c r="C69" s="10" t="s">
        <v>236</v>
      </c>
      <c r="D69" s="10" t="s">
        <v>241</v>
      </c>
      <c r="E69" s="10" t="s">
        <v>11</v>
      </c>
      <c r="F69" s="10" t="s">
        <v>271</v>
      </c>
      <c r="G69" s="10">
        <v>1.5</v>
      </c>
      <c r="H69" s="10" t="s">
        <v>248</v>
      </c>
      <c r="I69" s="10" t="s">
        <v>15</v>
      </c>
      <c r="J69" s="10">
        <v>3</v>
      </c>
    </row>
    <row r="70" spans="2:10" x14ac:dyDescent="0.15">
      <c r="B70" s="10" t="s">
        <v>228</v>
      </c>
      <c r="C70" s="10" t="s">
        <v>237</v>
      </c>
      <c r="D70" s="10" t="s">
        <v>241</v>
      </c>
      <c r="E70" s="10" t="s">
        <v>11</v>
      </c>
      <c r="F70" s="10" t="s">
        <v>301</v>
      </c>
      <c r="G70" s="10">
        <v>1.4</v>
      </c>
      <c r="H70" s="10" t="s">
        <v>248</v>
      </c>
      <c r="I70" s="10" t="s">
        <v>34</v>
      </c>
      <c r="J70" s="10">
        <v>3</v>
      </c>
    </row>
    <row r="71" spans="2:10" x14ac:dyDescent="0.15">
      <c r="B71" s="10" t="s">
        <v>226</v>
      </c>
      <c r="C71" s="10" t="s">
        <v>237</v>
      </c>
      <c r="D71" s="10" t="s">
        <v>241</v>
      </c>
      <c r="E71" s="10" t="s">
        <v>11</v>
      </c>
      <c r="F71" s="10" t="s">
        <v>272</v>
      </c>
      <c r="G71" s="10">
        <v>1.4</v>
      </c>
      <c r="H71" s="10" t="s">
        <v>248</v>
      </c>
      <c r="I71" s="10" t="s">
        <v>28</v>
      </c>
      <c r="J71" s="10">
        <v>2</v>
      </c>
    </row>
    <row r="72" spans="2:10" x14ac:dyDescent="0.15">
      <c r="B72" s="10" t="s">
        <v>226</v>
      </c>
      <c r="C72" s="10" t="s">
        <v>237</v>
      </c>
      <c r="D72" s="10" t="s">
        <v>241</v>
      </c>
      <c r="E72" s="10" t="s">
        <v>11</v>
      </c>
      <c r="F72" s="10" t="s">
        <v>324</v>
      </c>
      <c r="G72" s="10">
        <v>1.35</v>
      </c>
      <c r="H72" s="10" t="s">
        <v>248</v>
      </c>
      <c r="I72" s="10" t="s">
        <v>24</v>
      </c>
      <c r="J72" s="10">
        <v>1</v>
      </c>
    </row>
    <row r="73" spans="2:10" x14ac:dyDescent="0.15">
      <c r="B73" s="10" t="s">
        <v>225</v>
      </c>
      <c r="C73" s="10" t="s">
        <v>236</v>
      </c>
      <c r="D73" s="10" t="s">
        <v>241</v>
      </c>
      <c r="E73" s="10" t="s">
        <v>11</v>
      </c>
      <c r="F73" s="10" t="s">
        <v>322</v>
      </c>
      <c r="G73" s="10">
        <v>1.35</v>
      </c>
      <c r="H73" s="10" t="s">
        <v>248</v>
      </c>
      <c r="I73" s="10" t="s">
        <v>39</v>
      </c>
      <c r="J73" s="10">
        <v>3</v>
      </c>
    </row>
    <row r="74" spans="2:10" x14ac:dyDescent="0.15">
      <c r="B74" s="10" t="s">
        <v>226</v>
      </c>
      <c r="C74" s="10" t="s">
        <v>237</v>
      </c>
      <c r="D74" s="10" t="s">
        <v>241</v>
      </c>
      <c r="E74" s="10" t="s">
        <v>11</v>
      </c>
      <c r="F74" s="10" t="s">
        <v>290</v>
      </c>
      <c r="G74" s="10">
        <v>1.35</v>
      </c>
      <c r="H74" s="10" t="s">
        <v>248</v>
      </c>
      <c r="I74" s="10" t="s">
        <v>39</v>
      </c>
      <c r="J74" s="10">
        <v>1</v>
      </c>
    </row>
    <row r="75" spans="2:10" x14ac:dyDescent="0.15">
      <c r="B75" s="10" t="s">
        <v>223</v>
      </c>
      <c r="C75" s="10" t="s">
        <v>236</v>
      </c>
      <c r="D75" s="10" t="s">
        <v>241</v>
      </c>
      <c r="E75" s="10" t="s">
        <v>11</v>
      </c>
      <c r="F75" s="10" t="s">
        <v>257</v>
      </c>
      <c r="G75" s="10">
        <v>1.35</v>
      </c>
      <c r="H75" s="10" t="s">
        <v>248</v>
      </c>
      <c r="I75" s="10" t="s">
        <v>16</v>
      </c>
      <c r="J75" s="10">
        <v>2</v>
      </c>
    </row>
    <row r="76" spans="2:10" x14ac:dyDescent="0.15">
      <c r="B76" s="10" t="s">
        <v>227</v>
      </c>
      <c r="C76" s="10" t="s">
        <v>236</v>
      </c>
      <c r="D76" s="10" t="s">
        <v>241</v>
      </c>
      <c r="E76" s="10" t="s">
        <v>11</v>
      </c>
      <c r="F76" s="10" t="s">
        <v>304</v>
      </c>
      <c r="G76" s="10">
        <v>1.3</v>
      </c>
      <c r="H76" s="10" t="s">
        <v>248</v>
      </c>
      <c r="I76" s="10" t="s">
        <v>247</v>
      </c>
      <c r="J76" s="10">
        <v>2</v>
      </c>
    </row>
    <row r="77" spans="2:10" x14ac:dyDescent="0.15">
      <c r="B77" s="10" t="s">
        <v>226</v>
      </c>
      <c r="C77" s="10" t="s">
        <v>237</v>
      </c>
      <c r="D77" s="10" t="s">
        <v>241</v>
      </c>
      <c r="E77" s="10" t="s">
        <v>11</v>
      </c>
      <c r="F77" s="10" t="s">
        <v>256</v>
      </c>
      <c r="G77" s="10">
        <v>1.3</v>
      </c>
      <c r="H77" s="10" t="s">
        <v>248</v>
      </c>
      <c r="I77" s="10" t="s">
        <v>16</v>
      </c>
      <c r="J77" s="10">
        <v>1</v>
      </c>
    </row>
    <row r="78" spans="2:10" x14ac:dyDescent="0.15">
      <c r="B78" s="10" t="s">
        <v>225</v>
      </c>
      <c r="C78" s="10" t="s">
        <v>236</v>
      </c>
      <c r="D78" s="10" t="s">
        <v>241</v>
      </c>
      <c r="E78" s="10" t="s">
        <v>11</v>
      </c>
      <c r="F78" s="10" t="s">
        <v>288</v>
      </c>
      <c r="G78" s="10">
        <v>1.25</v>
      </c>
      <c r="H78" s="10" t="s">
        <v>248</v>
      </c>
      <c r="I78" s="10" t="s">
        <v>15</v>
      </c>
      <c r="J78" s="10">
        <v>3</v>
      </c>
    </row>
    <row r="79" spans="2:10" x14ac:dyDescent="0.15">
      <c r="B79" s="10" t="s">
        <v>223</v>
      </c>
      <c r="C79" s="10" t="s">
        <v>236</v>
      </c>
      <c r="D79" s="10" t="s">
        <v>241</v>
      </c>
      <c r="E79" s="10" t="s">
        <v>11</v>
      </c>
      <c r="F79" s="10" t="s">
        <v>273</v>
      </c>
      <c r="G79" s="10">
        <v>1.25</v>
      </c>
      <c r="H79" s="10" t="s">
        <v>248</v>
      </c>
      <c r="I79" s="10" t="s">
        <v>16</v>
      </c>
      <c r="J79" s="10">
        <v>3</v>
      </c>
    </row>
    <row r="80" spans="2:10" x14ac:dyDescent="0.15">
      <c r="B80" s="10" t="s">
        <v>222</v>
      </c>
      <c r="C80" s="10" t="s">
        <v>236</v>
      </c>
      <c r="D80" s="10" t="s">
        <v>241</v>
      </c>
      <c r="E80" s="10" t="s">
        <v>11</v>
      </c>
      <c r="F80" s="10" t="s">
        <v>314</v>
      </c>
      <c r="G80" s="10">
        <v>1.2</v>
      </c>
      <c r="H80" s="10" t="s">
        <v>248</v>
      </c>
      <c r="I80" s="10" t="s">
        <v>15</v>
      </c>
      <c r="J80" s="10">
        <v>2</v>
      </c>
    </row>
    <row r="81" spans="2:10" x14ac:dyDescent="0.15">
      <c r="B81" s="10" t="s">
        <v>226</v>
      </c>
      <c r="C81" s="10" t="s">
        <v>237</v>
      </c>
      <c r="D81" s="10" t="s">
        <v>244</v>
      </c>
      <c r="E81" s="10" t="s">
        <v>32</v>
      </c>
      <c r="F81" s="10" t="s">
        <v>313</v>
      </c>
      <c r="G81" s="10">
        <v>2.1</v>
      </c>
      <c r="H81" s="10" t="s">
        <v>248</v>
      </c>
      <c r="I81" s="10" t="s">
        <v>38</v>
      </c>
      <c r="J81" s="10">
        <v>1</v>
      </c>
    </row>
    <row r="82" spans="2:10" x14ac:dyDescent="0.15">
      <c r="B82" s="10" t="s">
        <v>223</v>
      </c>
      <c r="C82" s="10" t="s">
        <v>236</v>
      </c>
      <c r="D82" s="10" t="s">
        <v>244</v>
      </c>
      <c r="E82" s="10" t="s">
        <v>32</v>
      </c>
      <c r="F82" s="10" t="s">
        <v>336</v>
      </c>
      <c r="G82" s="10">
        <v>1.8</v>
      </c>
      <c r="H82" s="10" t="s">
        <v>248</v>
      </c>
      <c r="I82" s="10" t="s">
        <v>38</v>
      </c>
      <c r="J82" s="10">
        <v>3</v>
      </c>
    </row>
    <row r="83" spans="2:10" x14ac:dyDescent="0.15">
      <c r="B83" s="10" t="s">
        <v>224</v>
      </c>
      <c r="C83" s="10" t="s">
        <v>237</v>
      </c>
      <c r="D83" s="10" t="s">
        <v>244</v>
      </c>
      <c r="E83" s="10" t="s">
        <v>32</v>
      </c>
      <c r="F83" s="10" t="s">
        <v>101</v>
      </c>
      <c r="G83" s="10">
        <v>1.8</v>
      </c>
      <c r="H83" s="10" t="s">
        <v>248</v>
      </c>
      <c r="I83" s="10" t="s">
        <v>38</v>
      </c>
      <c r="J83" s="10">
        <v>2</v>
      </c>
    </row>
    <row r="84" spans="2:10" x14ac:dyDescent="0.15">
      <c r="B84" s="10" t="s">
        <v>229</v>
      </c>
      <c r="C84" s="10" t="s">
        <v>237</v>
      </c>
      <c r="D84" s="10" t="s">
        <v>244</v>
      </c>
      <c r="E84" s="10" t="s">
        <v>32</v>
      </c>
      <c r="F84" s="10" t="s">
        <v>347</v>
      </c>
      <c r="G84" s="10">
        <v>1.7</v>
      </c>
      <c r="H84" s="10" t="s">
        <v>248</v>
      </c>
      <c r="I84" s="10" t="s">
        <v>38</v>
      </c>
      <c r="J84" s="10">
        <v>1</v>
      </c>
    </row>
    <row r="85" spans="2:10" x14ac:dyDescent="0.15">
      <c r="B85" s="10" t="s">
        <v>223</v>
      </c>
      <c r="C85" s="10" t="s">
        <v>236</v>
      </c>
      <c r="D85" s="10" t="s">
        <v>244</v>
      </c>
      <c r="E85" s="10" t="s">
        <v>32</v>
      </c>
      <c r="F85" s="10" t="s">
        <v>136</v>
      </c>
      <c r="G85" s="10">
        <v>1.6</v>
      </c>
      <c r="H85" s="10" t="s">
        <v>248</v>
      </c>
      <c r="I85" s="10" t="s">
        <v>38</v>
      </c>
      <c r="J85" s="10">
        <v>2</v>
      </c>
    </row>
    <row r="86" spans="2:10" x14ac:dyDescent="0.15">
      <c r="B86" s="10" t="s">
        <v>232</v>
      </c>
      <c r="C86" s="10" t="s">
        <v>48</v>
      </c>
      <c r="D86" s="10" t="s">
        <v>242</v>
      </c>
      <c r="E86" s="10" t="s">
        <v>360</v>
      </c>
      <c r="F86" s="10" t="s">
        <v>251</v>
      </c>
      <c r="G86" s="10" t="s">
        <v>354</v>
      </c>
      <c r="H86" s="10" t="s">
        <v>248</v>
      </c>
      <c r="I86" s="10" t="s">
        <v>36</v>
      </c>
      <c r="J86" s="10">
        <v>3</v>
      </c>
    </row>
    <row r="87" spans="2:10" x14ac:dyDescent="0.15">
      <c r="B87" s="10" t="s">
        <v>232</v>
      </c>
      <c r="C87" s="10" t="s">
        <v>48</v>
      </c>
      <c r="D87" s="10" t="s">
        <v>242</v>
      </c>
      <c r="E87" s="10" t="s">
        <v>360</v>
      </c>
      <c r="F87" s="10" t="s">
        <v>252</v>
      </c>
      <c r="G87" s="10" t="s">
        <v>355</v>
      </c>
      <c r="H87" s="10" t="s">
        <v>248</v>
      </c>
      <c r="I87" s="10" t="s">
        <v>36</v>
      </c>
      <c r="J87" s="10">
        <v>3</v>
      </c>
    </row>
    <row r="88" spans="2:10" x14ac:dyDescent="0.15">
      <c r="B88" s="10" t="s">
        <v>232</v>
      </c>
      <c r="C88" s="10" t="s">
        <v>48</v>
      </c>
      <c r="D88" s="10" t="s">
        <v>242</v>
      </c>
      <c r="E88" s="10" t="s">
        <v>360</v>
      </c>
      <c r="F88" s="10" t="s">
        <v>253</v>
      </c>
      <c r="G88" s="10" t="s">
        <v>353</v>
      </c>
      <c r="H88" s="10" t="s">
        <v>248</v>
      </c>
      <c r="I88" s="10" t="s">
        <v>20</v>
      </c>
      <c r="J88" s="10">
        <v>1</v>
      </c>
    </row>
    <row r="89" spans="2:10" x14ac:dyDescent="0.15">
      <c r="B89" s="10" t="s">
        <v>233</v>
      </c>
      <c r="C89" s="10" t="s">
        <v>105</v>
      </c>
      <c r="D89" s="10" t="s">
        <v>242</v>
      </c>
      <c r="E89" s="10" t="s">
        <v>32</v>
      </c>
      <c r="F89" s="10" t="s">
        <v>255</v>
      </c>
      <c r="G89" s="10">
        <v>4.0999999999999996</v>
      </c>
      <c r="H89" s="10" t="s">
        <v>248</v>
      </c>
      <c r="I89" s="10" t="s">
        <v>14</v>
      </c>
      <c r="J89" s="10">
        <v>1</v>
      </c>
    </row>
    <row r="90" spans="2:10" x14ac:dyDescent="0.15">
      <c r="B90" s="10" t="s">
        <v>225</v>
      </c>
      <c r="C90" s="10" t="s">
        <v>236</v>
      </c>
      <c r="D90" s="10" t="s">
        <v>242</v>
      </c>
      <c r="E90" s="10" t="s">
        <v>32</v>
      </c>
      <c r="F90" s="10" t="s">
        <v>342</v>
      </c>
      <c r="G90" s="10">
        <v>4</v>
      </c>
      <c r="H90" s="10" t="s">
        <v>248</v>
      </c>
      <c r="I90" s="10" t="s">
        <v>37</v>
      </c>
      <c r="J90" s="10">
        <v>2</v>
      </c>
    </row>
    <row r="91" spans="2:10" x14ac:dyDescent="0.15">
      <c r="B91" s="10" t="s">
        <v>222</v>
      </c>
      <c r="C91" s="10" t="s">
        <v>236</v>
      </c>
      <c r="D91" s="10" t="s">
        <v>242</v>
      </c>
      <c r="E91" s="10" t="s">
        <v>32</v>
      </c>
      <c r="F91" s="10" t="s">
        <v>250</v>
      </c>
      <c r="G91" s="10">
        <v>4</v>
      </c>
      <c r="H91" s="10" t="s">
        <v>248</v>
      </c>
      <c r="I91" s="10" t="s">
        <v>36</v>
      </c>
      <c r="J91" s="10">
        <v>3</v>
      </c>
    </row>
    <row r="92" spans="2:10" x14ac:dyDescent="0.15">
      <c r="B92" s="10" t="s">
        <v>226</v>
      </c>
      <c r="C92" s="10" t="s">
        <v>237</v>
      </c>
      <c r="D92" s="10" t="s">
        <v>242</v>
      </c>
      <c r="E92" s="10" t="s">
        <v>32</v>
      </c>
      <c r="F92" s="10" t="s">
        <v>346</v>
      </c>
      <c r="G92" s="10">
        <v>3.8</v>
      </c>
      <c r="H92" s="10" t="s">
        <v>248</v>
      </c>
      <c r="I92" s="10" t="s">
        <v>36</v>
      </c>
      <c r="J92" s="10">
        <v>1</v>
      </c>
    </row>
    <row r="93" spans="2:10" x14ac:dyDescent="0.15">
      <c r="B93" s="10" t="s">
        <v>224</v>
      </c>
      <c r="C93" s="10" t="s">
        <v>237</v>
      </c>
      <c r="D93" s="10" t="s">
        <v>242</v>
      </c>
      <c r="E93" s="10" t="s">
        <v>32</v>
      </c>
      <c r="F93" s="10" t="s">
        <v>338</v>
      </c>
      <c r="G93" s="10">
        <v>3.5</v>
      </c>
      <c r="H93" s="10" t="s">
        <v>248</v>
      </c>
      <c r="I93" s="10" t="s">
        <v>36</v>
      </c>
      <c r="J93" s="10">
        <v>1</v>
      </c>
    </row>
    <row r="94" spans="2:10" x14ac:dyDescent="0.15">
      <c r="B94" s="10" t="s">
        <v>224</v>
      </c>
      <c r="C94" s="10" t="s">
        <v>237</v>
      </c>
      <c r="D94" s="10" t="s">
        <v>242</v>
      </c>
      <c r="E94" s="10" t="s">
        <v>32</v>
      </c>
      <c r="F94" s="10" t="s">
        <v>334</v>
      </c>
      <c r="G94" s="10">
        <v>3.4</v>
      </c>
      <c r="H94" s="10" t="s">
        <v>248</v>
      </c>
      <c r="I94" s="10" t="s">
        <v>36</v>
      </c>
      <c r="J94" s="10">
        <v>1</v>
      </c>
    </row>
    <row r="95" spans="2:10" x14ac:dyDescent="0.15">
      <c r="B95" s="10" t="s">
        <v>231</v>
      </c>
      <c r="C95" s="10" t="s">
        <v>236</v>
      </c>
      <c r="D95" s="10" t="s">
        <v>242</v>
      </c>
      <c r="E95" s="10" t="s">
        <v>32</v>
      </c>
      <c r="F95" s="10" t="s">
        <v>350</v>
      </c>
      <c r="G95" s="10">
        <v>3.2</v>
      </c>
      <c r="H95" s="10" t="s">
        <v>248</v>
      </c>
      <c r="I95" s="10" t="s">
        <v>20</v>
      </c>
      <c r="J95" s="10">
        <v>3</v>
      </c>
    </row>
    <row r="96" spans="2:10" x14ac:dyDescent="0.15">
      <c r="B96" s="10" t="s">
        <v>222</v>
      </c>
      <c r="C96" s="10" t="s">
        <v>236</v>
      </c>
      <c r="D96" s="10" t="s">
        <v>242</v>
      </c>
      <c r="E96" s="10" t="s">
        <v>32</v>
      </c>
      <c r="F96" s="10" t="s">
        <v>349</v>
      </c>
      <c r="G96" s="10">
        <v>3</v>
      </c>
      <c r="H96" s="10" t="s">
        <v>248</v>
      </c>
      <c r="I96" s="10" t="s">
        <v>20</v>
      </c>
      <c r="J96" s="10">
        <v>3</v>
      </c>
    </row>
    <row r="97" spans="2:10" x14ac:dyDescent="0.15">
      <c r="B97" s="10" t="s">
        <v>231</v>
      </c>
      <c r="C97" s="10" t="s">
        <v>236</v>
      </c>
      <c r="D97" s="10" t="s">
        <v>242</v>
      </c>
      <c r="E97" s="10" t="s">
        <v>32</v>
      </c>
      <c r="F97" s="10" t="s">
        <v>344</v>
      </c>
      <c r="G97" s="10">
        <v>2.4</v>
      </c>
      <c r="H97" s="10" t="s">
        <v>248</v>
      </c>
      <c r="I97" s="10" t="s">
        <v>38</v>
      </c>
      <c r="J97" s="10">
        <v>3</v>
      </c>
    </row>
    <row r="98" spans="2:10" x14ac:dyDescent="0.15">
      <c r="B98" s="10" t="s">
        <v>222</v>
      </c>
      <c r="C98" s="10" t="s">
        <v>236</v>
      </c>
      <c r="D98" s="10" t="s">
        <v>242</v>
      </c>
      <c r="E98" s="10" t="s">
        <v>32</v>
      </c>
      <c r="F98" s="10" t="s">
        <v>343</v>
      </c>
      <c r="G98" s="10">
        <v>2.4</v>
      </c>
      <c r="H98" s="10" t="s">
        <v>248</v>
      </c>
      <c r="I98" s="10" t="s">
        <v>20</v>
      </c>
      <c r="J98" s="10">
        <v>2</v>
      </c>
    </row>
    <row r="99" spans="2:10" x14ac:dyDescent="0.15">
      <c r="B99" s="10" t="s">
        <v>225</v>
      </c>
      <c r="C99" s="10" t="s">
        <v>236</v>
      </c>
      <c r="D99" s="10" t="s">
        <v>242</v>
      </c>
      <c r="E99" s="10" t="s">
        <v>32</v>
      </c>
      <c r="F99" s="10" t="s">
        <v>332</v>
      </c>
      <c r="G99" s="10">
        <v>2.2000000000000002</v>
      </c>
      <c r="H99" s="10" t="s">
        <v>248</v>
      </c>
      <c r="I99" s="10" t="s">
        <v>38</v>
      </c>
      <c r="J99" s="10">
        <v>1</v>
      </c>
    </row>
    <row r="100" spans="2:10" x14ac:dyDescent="0.15">
      <c r="B100" s="10" t="s">
        <v>231</v>
      </c>
      <c r="C100" s="10" t="s">
        <v>236</v>
      </c>
      <c r="D100" s="10" t="s">
        <v>242</v>
      </c>
      <c r="E100" s="10" t="s">
        <v>32</v>
      </c>
      <c r="F100" s="10" t="s">
        <v>321</v>
      </c>
      <c r="G100" s="10">
        <v>2.1</v>
      </c>
      <c r="H100" s="10" t="s">
        <v>248</v>
      </c>
      <c r="I100" s="10" t="s">
        <v>38</v>
      </c>
      <c r="J100" s="10">
        <v>1</v>
      </c>
    </row>
    <row r="101" spans="2:10" x14ac:dyDescent="0.15">
      <c r="B101" s="10" t="s">
        <v>234</v>
      </c>
      <c r="C101" s="10" t="s">
        <v>105</v>
      </c>
      <c r="D101" s="10" t="s">
        <v>241</v>
      </c>
      <c r="E101" s="10" t="s">
        <v>32</v>
      </c>
      <c r="F101" s="10" t="s">
        <v>323</v>
      </c>
      <c r="G101" s="10">
        <v>3.7</v>
      </c>
      <c r="H101" s="10" t="s">
        <v>248</v>
      </c>
      <c r="I101" s="10" t="s">
        <v>34</v>
      </c>
      <c r="J101" s="10">
        <v>2</v>
      </c>
    </row>
    <row r="102" spans="2:10" x14ac:dyDescent="0.15">
      <c r="B102" s="10" t="s">
        <v>234</v>
      </c>
      <c r="C102" s="10" t="s">
        <v>105</v>
      </c>
      <c r="D102" s="10" t="s">
        <v>241</v>
      </c>
      <c r="E102" s="10" t="s">
        <v>32</v>
      </c>
      <c r="F102" s="10" t="s">
        <v>345</v>
      </c>
      <c r="G102" s="10">
        <v>3.3</v>
      </c>
      <c r="H102" s="10" t="s">
        <v>248</v>
      </c>
      <c r="I102" s="10" t="s">
        <v>34</v>
      </c>
      <c r="J102" s="10">
        <v>3</v>
      </c>
    </row>
    <row r="103" spans="2:10" x14ac:dyDescent="0.15">
      <c r="B103" s="10" t="s">
        <v>224</v>
      </c>
      <c r="C103" s="10" t="s">
        <v>237</v>
      </c>
      <c r="D103" s="10" t="s">
        <v>241</v>
      </c>
      <c r="E103" s="10" t="s">
        <v>32</v>
      </c>
      <c r="F103" s="10" t="s">
        <v>341</v>
      </c>
      <c r="G103" s="10">
        <v>3.3</v>
      </c>
      <c r="H103" s="10" t="s">
        <v>248</v>
      </c>
      <c r="I103" s="10" t="s">
        <v>34</v>
      </c>
      <c r="J103" s="10">
        <v>3</v>
      </c>
    </row>
    <row r="104" spans="2:10" x14ac:dyDescent="0.15">
      <c r="B104" s="10" t="s">
        <v>225</v>
      </c>
      <c r="C104" s="10" t="s">
        <v>236</v>
      </c>
      <c r="D104" s="10" t="s">
        <v>241</v>
      </c>
      <c r="E104" s="10" t="s">
        <v>32</v>
      </c>
      <c r="F104" s="10" t="s">
        <v>333</v>
      </c>
      <c r="G104" s="10">
        <v>3.1</v>
      </c>
      <c r="H104" s="10" t="s">
        <v>248</v>
      </c>
      <c r="I104" s="10" t="s">
        <v>40</v>
      </c>
      <c r="J104" s="10">
        <v>3</v>
      </c>
    </row>
    <row r="105" spans="2:10" x14ac:dyDescent="0.15">
      <c r="B105" s="10" t="s">
        <v>224</v>
      </c>
      <c r="C105" s="10" t="s">
        <v>237</v>
      </c>
      <c r="D105" s="10" t="s">
        <v>241</v>
      </c>
      <c r="E105" s="10" t="s">
        <v>32</v>
      </c>
      <c r="F105" s="10" t="s">
        <v>330</v>
      </c>
      <c r="G105" s="10">
        <v>3.1</v>
      </c>
      <c r="H105" s="10" t="s">
        <v>248</v>
      </c>
      <c r="I105" s="10" t="s">
        <v>34</v>
      </c>
      <c r="J105" s="10">
        <v>2</v>
      </c>
    </row>
    <row r="106" spans="2:10" x14ac:dyDescent="0.15">
      <c r="B106" s="10" t="s">
        <v>226</v>
      </c>
      <c r="C106" s="10" t="s">
        <v>237</v>
      </c>
      <c r="D106" s="10" t="s">
        <v>241</v>
      </c>
      <c r="E106" s="10" t="s">
        <v>32</v>
      </c>
      <c r="F106" s="10" t="s">
        <v>337</v>
      </c>
      <c r="G106" s="10">
        <v>2.7</v>
      </c>
      <c r="H106" s="10" t="s">
        <v>248</v>
      </c>
      <c r="I106" s="10" t="s">
        <v>33</v>
      </c>
      <c r="J106" s="10">
        <v>2</v>
      </c>
    </row>
    <row r="107" spans="2:10" x14ac:dyDescent="0.15">
      <c r="B107" s="10" t="s">
        <v>223</v>
      </c>
      <c r="C107" s="10" t="s">
        <v>236</v>
      </c>
      <c r="D107" s="10" t="s">
        <v>241</v>
      </c>
      <c r="E107" s="10" t="s">
        <v>32</v>
      </c>
      <c r="F107" s="10" t="s">
        <v>335</v>
      </c>
      <c r="G107" s="10">
        <v>2.6</v>
      </c>
      <c r="H107" s="10" t="s">
        <v>248</v>
      </c>
      <c r="I107" s="10" t="s">
        <v>34</v>
      </c>
      <c r="J107" s="10">
        <v>3</v>
      </c>
    </row>
    <row r="108" spans="2:10" x14ac:dyDescent="0.15">
      <c r="B108" s="10" t="s">
        <v>224</v>
      </c>
      <c r="C108" s="10" t="s">
        <v>237</v>
      </c>
      <c r="D108" s="10" t="s">
        <v>241</v>
      </c>
      <c r="E108" s="10" t="s">
        <v>32</v>
      </c>
      <c r="F108" s="10" t="s">
        <v>348</v>
      </c>
      <c r="G108" s="10">
        <v>2.5</v>
      </c>
      <c r="H108" s="10" t="s">
        <v>248</v>
      </c>
      <c r="I108" s="10" t="s">
        <v>40</v>
      </c>
      <c r="J108" s="10">
        <v>1</v>
      </c>
    </row>
    <row r="109" spans="2:10" x14ac:dyDescent="0.15">
      <c r="B109" s="10" t="s">
        <v>230</v>
      </c>
      <c r="C109" s="10" t="s">
        <v>237</v>
      </c>
      <c r="D109" s="10" t="s">
        <v>241</v>
      </c>
      <c r="E109" s="10" t="s">
        <v>32</v>
      </c>
      <c r="F109" s="10" t="s">
        <v>339</v>
      </c>
      <c r="G109" s="10">
        <v>2.2999999999999998</v>
      </c>
      <c r="H109" s="10" t="s">
        <v>248</v>
      </c>
      <c r="I109" s="10" t="s">
        <v>31</v>
      </c>
      <c r="J109" s="10">
        <v>1</v>
      </c>
    </row>
    <row r="110" spans="2:10" x14ac:dyDescent="0.15">
      <c r="B110" s="10" t="s">
        <v>224</v>
      </c>
      <c r="C110" s="10" t="s">
        <v>237</v>
      </c>
      <c r="D110" s="10" t="s">
        <v>241</v>
      </c>
      <c r="E110" s="10" t="s">
        <v>32</v>
      </c>
      <c r="F110" s="10" t="s">
        <v>331</v>
      </c>
      <c r="G110" s="10">
        <v>2.2000000000000002</v>
      </c>
      <c r="H110" s="10" t="s">
        <v>248</v>
      </c>
      <c r="I110" s="10" t="s">
        <v>42</v>
      </c>
      <c r="J110" s="10">
        <v>1</v>
      </c>
    </row>
    <row r="111" spans="2:10" x14ac:dyDescent="0.15">
      <c r="B111" s="10" t="s">
        <v>226</v>
      </c>
      <c r="C111" s="10" t="s">
        <v>237</v>
      </c>
      <c r="D111" s="10" t="s">
        <v>241</v>
      </c>
      <c r="E111" s="10" t="s">
        <v>32</v>
      </c>
      <c r="F111" s="10" t="s">
        <v>340</v>
      </c>
      <c r="G111" s="10">
        <v>2.1</v>
      </c>
      <c r="H111" s="10" t="s">
        <v>248</v>
      </c>
      <c r="I111" s="10" t="s">
        <v>34</v>
      </c>
      <c r="J111" s="10">
        <v>1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11"/>
  <sheetViews>
    <sheetView tabSelected="1" zoomScale="70" zoomScaleNormal="70" workbookViewId="0">
      <pane ySplit="1" topLeftCell="A14" activePane="bottomLeft" state="frozen"/>
      <selection pane="bottomLeft" activeCell="H39" sqref="H39"/>
    </sheetView>
  </sheetViews>
  <sheetFormatPr defaultRowHeight="13.5" x14ac:dyDescent="0.15"/>
  <cols>
    <col min="2" max="3" width="16.5" bestFit="1" customWidth="1"/>
    <col min="4" max="4" width="10.125" bestFit="1" customWidth="1"/>
    <col min="5" max="5" width="9.25" bestFit="1" customWidth="1"/>
    <col min="6" max="7" width="7.5" bestFit="1" customWidth="1"/>
    <col min="8" max="8" width="15.5" bestFit="1" customWidth="1"/>
    <col min="9" max="9" width="20.25" bestFit="1" customWidth="1"/>
    <col min="10" max="10" width="8.375" bestFit="1" customWidth="1"/>
    <col min="11" max="11" width="8" bestFit="1" customWidth="1"/>
    <col min="12" max="12" width="19.25" bestFit="1" customWidth="1"/>
    <col min="13" max="13" width="5.625" bestFit="1" customWidth="1"/>
  </cols>
  <sheetData>
    <row r="1" spans="1:13" x14ac:dyDescent="0.1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/>
      <c r="I1" s="1" t="s">
        <v>5</v>
      </c>
      <c r="J1" s="1" t="s">
        <v>6</v>
      </c>
      <c r="K1" s="1" t="s">
        <v>7</v>
      </c>
      <c r="L1" s="1" t="s">
        <v>9</v>
      </c>
      <c r="M1" s="1" t="s">
        <v>10</v>
      </c>
    </row>
    <row r="2" spans="1:13" x14ac:dyDescent="0.15">
      <c r="A2" s="7">
        <v>1</v>
      </c>
      <c r="B2" s="7" t="str">
        <f>H2&amp;A2</f>
        <v>高校女子走高跳1</v>
      </c>
      <c r="C2" s="7" t="s">
        <v>231</v>
      </c>
      <c r="D2" s="7" t="s">
        <v>236</v>
      </c>
      <c r="E2" s="7" t="s">
        <v>58</v>
      </c>
      <c r="F2" s="7" t="s">
        <v>194</v>
      </c>
      <c r="G2" s="7" t="s">
        <v>11</v>
      </c>
      <c r="H2" s="7" t="str">
        <f t="shared" ref="H2:H33" si="0">E2&amp;F2&amp;G2</f>
        <v>高校女子走高跳</v>
      </c>
      <c r="I2" s="7" t="s">
        <v>287</v>
      </c>
      <c r="J2" s="22">
        <v>1.55</v>
      </c>
      <c r="K2" s="7" t="s">
        <v>248</v>
      </c>
      <c r="L2" s="7" t="s">
        <v>14</v>
      </c>
      <c r="M2" s="7">
        <v>2</v>
      </c>
    </row>
    <row r="3" spans="1:13" x14ac:dyDescent="0.15">
      <c r="A3" s="7">
        <f>IF(H3=H2,A2+1,1)</f>
        <v>2</v>
      </c>
      <c r="B3" s="7" t="str">
        <f t="shared" ref="B3:B66" si="1">H3&amp;A3</f>
        <v>高校女子走高跳2</v>
      </c>
      <c r="C3" s="7" t="s">
        <v>222</v>
      </c>
      <c r="D3" s="7" t="s">
        <v>236</v>
      </c>
      <c r="E3" s="7" t="s">
        <v>58</v>
      </c>
      <c r="F3" s="7" t="s">
        <v>194</v>
      </c>
      <c r="G3" s="7" t="s">
        <v>11</v>
      </c>
      <c r="H3" s="7" t="str">
        <f t="shared" si="0"/>
        <v>高校女子走高跳</v>
      </c>
      <c r="I3" s="7" t="s">
        <v>297</v>
      </c>
      <c r="J3" s="22">
        <v>1.52</v>
      </c>
      <c r="K3" s="7" t="s">
        <v>248</v>
      </c>
      <c r="L3" s="7" t="s">
        <v>20</v>
      </c>
      <c r="M3" s="7">
        <v>2</v>
      </c>
    </row>
    <row r="4" spans="1:13" x14ac:dyDescent="0.15">
      <c r="A4" s="7">
        <f t="shared" ref="A4:A67" si="2">IF(H4=H3,A3+1,1)</f>
        <v>3</v>
      </c>
      <c r="B4" s="7" t="str">
        <f t="shared" si="1"/>
        <v>高校女子走高跳3</v>
      </c>
      <c r="C4" s="7" t="s">
        <v>229</v>
      </c>
      <c r="D4" s="7" t="s">
        <v>237</v>
      </c>
      <c r="E4" s="7" t="s">
        <v>58</v>
      </c>
      <c r="F4" s="7" t="s">
        <v>194</v>
      </c>
      <c r="G4" s="7" t="s">
        <v>11</v>
      </c>
      <c r="H4" s="7" t="str">
        <f t="shared" si="0"/>
        <v>高校女子走高跳</v>
      </c>
      <c r="I4" s="7" t="s">
        <v>319</v>
      </c>
      <c r="J4" s="22">
        <v>1.49</v>
      </c>
      <c r="K4" s="7" t="s">
        <v>248</v>
      </c>
      <c r="L4" s="7" t="s">
        <v>36</v>
      </c>
      <c r="M4" s="7">
        <v>1</v>
      </c>
    </row>
    <row r="5" spans="1:13" x14ac:dyDescent="0.15">
      <c r="A5" s="7">
        <f t="shared" si="2"/>
        <v>4</v>
      </c>
      <c r="B5" s="7" t="str">
        <f t="shared" si="1"/>
        <v>高校女子走高跳4</v>
      </c>
      <c r="C5" s="7" t="s">
        <v>231</v>
      </c>
      <c r="D5" s="7" t="s">
        <v>236</v>
      </c>
      <c r="E5" s="7" t="s">
        <v>58</v>
      </c>
      <c r="F5" s="7" t="s">
        <v>194</v>
      </c>
      <c r="G5" s="7" t="s">
        <v>11</v>
      </c>
      <c r="H5" s="7" t="str">
        <f t="shared" si="0"/>
        <v>高校女子走高跳</v>
      </c>
      <c r="I5" s="7" t="s">
        <v>277</v>
      </c>
      <c r="J5" s="22">
        <v>1.46</v>
      </c>
      <c r="K5" s="7" t="s">
        <v>248</v>
      </c>
      <c r="L5" s="7" t="s">
        <v>37</v>
      </c>
      <c r="M5" s="7">
        <v>2</v>
      </c>
    </row>
    <row r="6" spans="1:13" x14ac:dyDescent="0.15">
      <c r="A6" s="7">
        <f t="shared" si="2"/>
        <v>5</v>
      </c>
      <c r="B6" s="7" t="str">
        <f t="shared" si="1"/>
        <v>高校女子走高跳5</v>
      </c>
      <c r="C6" s="7" t="s">
        <v>229</v>
      </c>
      <c r="D6" s="7" t="s">
        <v>237</v>
      </c>
      <c r="E6" s="7" t="s">
        <v>58</v>
      </c>
      <c r="F6" s="7" t="s">
        <v>194</v>
      </c>
      <c r="G6" s="7" t="s">
        <v>11</v>
      </c>
      <c r="H6" s="7" t="str">
        <f t="shared" si="0"/>
        <v>高校女子走高跳</v>
      </c>
      <c r="I6" s="7" t="s">
        <v>309</v>
      </c>
      <c r="J6" s="22">
        <v>1.46</v>
      </c>
      <c r="K6" s="7" t="s">
        <v>248</v>
      </c>
      <c r="L6" s="7" t="s">
        <v>37</v>
      </c>
      <c r="M6" s="7">
        <v>2</v>
      </c>
    </row>
    <row r="7" spans="1:13" x14ac:dyDescent="0.15">
      <c r="A7" s="7">
        <f t="shared" si="2"/>
        <v>6</v>
      </c>
      <c r="B7" s="7" t="str">
        <f t="shared" si="1"/>
        <v>高校女子走高跳6</v>
      </c>
      <c r="C7" s="7" t="s">
        <v>224</v>
      </c>
      <c r="D7" s="7" t="s">
        <v>237</v>
      </c>
      <c r="E7" s="7" t="s">
        <v>58</v>
      </c>
      <c r="F7" s="7" t="s">
        <v>194</v>
      </c>
      <c r="G7" s="7" t="s">
        <v>11</v>
      </c>
      <c r="H7" s="7" t="str">
        <f t="shared" si="0"/>
        <v>高校女子走高跳</v>
      </c>
      <c r="I7" s="7" t="s">
        <v>96</v>
      </c>
      <c r="J7" s="22">
        <v>1.35</v>
      </c>
      <c r="K7" s="7" t="s">
        <v>248</v>
      </c>
      <c r="L7" s="7" t="s">
        <v>19</v>
      </c>
      <c r="M7" s="7">
        <v>1</v>
      </c>
    </row>
    <row r="8" spans="1:13" x14ac:dyDescent="0.15">
      <c r="A8" s="7">
        <f t="shared" si="2"/>
        <v>7</v>
      </c>
      <c r="B8" s="7" t="str">
        <f t="shared" si="1"/>
        <v>高校女子走高跳7</v>
      </c>
      <c r="C8" s="7" t="s">
        <v>231</v>
      </c>
      <c r="D8" s="7" t="s">
        <v>236</v>
      </c>
      <c r="E8" s="7" t="s">
        <v>58</v>
      </c>
      <c r="F8" s="7" t="s">
        <v>194</v>
      </c>
      <c r="G8" s="7" t="s">
        <v>11</v>
      </c>
      <c r="H8" s="7" t="str">
        <f t="shared" si="0"/>
        <v>高校女子走高跳</v>
      </c>
      <c r="I8" s="7" t="s">
        <v>296</v>
      </c>
      <c r="J8" s="22">
        <v>1.35</v>
      </c>
      <c r="K8" s="7" t="s">
        <v>248</v>
      </c>
      <c r="L8" s="7" t="s">
        <v>19</v>
      </c>
      <c r="M8" s="7">
        <v>3</v>
      </c>
    </row>
    <row r="9" spans="1:13" x14ac:dyDescent="0.15">
      <c r="A9" s="7">
        <f t="shared" si="2"/>
        <v>8</v>
      </c>
      <c r="B9" s="7" t="str">
        <f t="shared" si="1"/>
        <v>高校女子走高跳8</v>
      </c>
      <c r="C9" s="7" t="s">
        <v>226</v>
      </c>
      <c r="D9" s="7" t="s">
        <v>237</v>
      </c>
      <c r="E9" s="7" t="s">
        <v>58</v>
      </c>
      <c r="F9" s="7" t="s">
        <v>194</v>
      </c>
      <c r="G9" s="7" t="s">
        <v>11</v>
      </c>
      <c r="H9" s="7" t="str">
        <f t="shared" si="0"/>
        <v>高校女子走高跳</v>
      </c>
      <c r="I9" s="7" t="s">
        <v>303</v>
      </c>
      <c r="J9" s="22">
        <v>1.35</v>
      </c>
      <c r="K9" s="7" t="s">
        <v>248</v>
      </c>
      <c r="L9" s="7" t="s">
        <v>36</v>
      </c>
      <c r="M9" s="7">
        <v>1</v>
      </c>
    </row>
    <row r="10" spans="1:13" x14ac:dyDescent="0.15">
      <c r="A10" s="7">
        <f t="shared" si="2"/>
        <v>9</v>
      </c>
      <c r="B10" s="7" t="str">
        <f t="shared" si="1"/>
        <v>高校女子走高跳9</v>
      </c>
      <c r="C10" s="7" t="s">
        <v>229</v>
      </c>
      <c r="D10" s="7" t="s">
        <v>237</v>
      </c>
      <c r="E10" s="7" t="s">
        <v>58</v>
      </c>
      <c r="F10" s="7" t="s">
        <v>194</v>
      </c>
      <c r="G10" s="7" t="s">
        <v>11</v>
      </c>
      <c r="H10" s="7" t="str">
        <f t="shared" si="0"/>
        <v>高校女子走高跳</v>
      </c>
      <c r="I10" s="7" t="s">
        <v>313</v>
      </c>
      <c r="J10" s="22">
        <v>1.35</v>
      </c>
      <c r="K10" s="7" t="s">
        <v>248</v>
      </c>
      <c r="L10" s="7" t="s">
        <v>38</v>
      </c>
      <c r="M10" s="7">
        <v>1</v>
      </c>
    </row>
    <row r="11" spans="1:13" x14ac:dyDescent="0.15">
      <c r="A11" s="7">
        <f t="shared" si="2"/>
        <v>10</v>
      </c>
      <c r="B11" s="7" t="str">
        <f t="shared" si="1"/>
        <v>高校女子走高跳10</v>
      </c>
      <c r="C11" s="7" t="s">
        <v>231</v>
      </c>
      <c r="D11" s="7" t="s">
        <v>236</v>
      </c>
      <c r="E11" s="7" t="s">
        <v>58</v>
      </c>
      <c r="F11" s="7" t="s">
        <v>194</v>
      </c>
      <c r="G11" s="7" t="s">
        <v>11</v>
      </c>
      <c r="H11" s="7" t="str">
        <f t="shared" si="0"/>
        <v>高校女子走高跳</v>
      </c>
      <c r="I11" s="7" t="s">
        <v>317</v>
      </c>
      <c r="J11" s="22">
        <v>1.35</v>
      </c>
      <c r="K11" s="7" t="s">
        <v>248</v>
      </c>
      <c r="L11" s="7" t="s">
        <v>14</v>
      </c>
      <c r="M11" s="7">
        <v>1</v>
      </c>
    </row>
    <row r="12" spans="1:13" x14ac:dyDescent="0.15">
      <c r="A12" s="7">
        <f t="shared" si="2"/>
        <v>11</v>
      </c>
      <c r="B12" s="7" t="str">
        <f t="shared" si="1"/>
        <v>高校女子走高跳11</v>
      </c>
      <c r="C12" s="7" t="s">
        <v>229</v>
      </c>
      <c r="D12" s="7" t="s">
        <v>237</v>
      </c>
      <c r="E12" s="7" t="s">
        <v>58</v>
      </c>
      <c r="F12" s="7" t="s">
        <v>194</v>
      </c>
      <c r="G12" s="7" t="s">
        <v>11</v>
      </c>
      <c r="H12" s="7" t="str">
        <f t="shared" si="0"/>
        <v>高校女子走高跳</v>
      </c>
      <c r="I12" s="7" t="s">
        <v>329</v>
      </c>
      <c r="J12" s="22">
        <v>1.35</v>
      </c>
      <c r="K12" s="7" t="s">
        <v>248</v>
      </c>
      <c r="L12" s="7" t="s">
        <v>19</v>
      </c>
      <c r="M12" s="7">
        <v>1</v>
      </c>
    </row>
    <row r="13" spans="1:13" x14ac:dyDescent="0.15">
      <c r="A13" s="7">
        <f t="shared" si="2"/>
        <v>12</v>
      </c>
      <c r="B13" s="7" t="str">
        <f t="shared" si="1"/>
        <v>高校女子走高跳12</v>
      </c>
      <c r="C13" s="7" t="s">
        <v>231</v>
      </c>
      <c r="D13" s="7" t="s">
        <v>236</v>
      </c>
      <c r="E13" s="7" t="s">
        <v>58</v>
      </c>
      <c r="F13" s="7" t="s">
        <v>194</v>
      </c>
      <c r="G13" s="7" t="s">
        <v>11</v>
      </c>
      <c r="H13" s="7" t="str">
        <f t="shared" si="0"/>
        <v>高校女子走高跳</v>
      </c>
      <c r="I13" s="7" t="s">
        <v>280</v>
      </c>
      <c r="J13" s="22">
        <v>1.3</v>
      </c>
      <c r="K13" s="7" t="s">
        <v>248</v>
      </c>
      <c r="L13" s="7" t="s">
        <v>57</v>
      </c>
      <c r="M13" s="7">
        <v>3</v>
      </c>
    </row>
    <row r="14" spans="1:13" x14ac:dyDescent="0.15">
      <c r="A14" s="7">
        <f t="shared" si="2"/>
        <v>13</v>
      </c>
      <c r="B14" s="7" t="str">
        <f t="shared" si="1"/>
        <v>高校女子走高跳13</v>
      </c>
      <c r="C14" s="7" t="s">
        <v>222</v>
      </c>
      <c r="D14" s="7" t="s">
        <v>236</v>
      </c>
      <c r="E14" s="7" t="s">
        <v>58</v>
      </c>
      <c r="F14" s="7" t="s">
        <v>194</v>
      </c>
      <c r="G14" s="7" t="s">
        <v>11</v>
      </c>
      <c r="H14" s="7" t="str">
        <f t="shared" si="0"/>
        <v>高校女子走高跳</v>
      </c>
      <c r="I14" s="7" t="s">
        <v>327</v>
      </c>
      <c r="J14" s="22">
        <v>1.3</v>
      </c>
      <c r="K14" s="7" t="s">
        <v>248</v>
      </c>
      <c r="L14" s="7" t="s">
        <v>26</v>
      </c>
      <c r="M14" s="7">
        <v>3</v>
      </c>
    </row>
    <row r="15" spans="1:13" x14ac:dyDescent="0.15">
      <c r="A15" s="7">
        <f t="shared" si="2"/>
        <v>14</v>
      </c>
      <c r="B15" s="7" t="str">
        <f t="shared" si="1"/>
        <v>高校女子走高跳14</v>
      </c>
      <c r="C15" s="7" t="s">
        <v>229</v>
      </c>
      <c r="D15" s="7" t="s">
        <v>237</v>
      </c>
      <c r="E15" s="7" t="s">
        <v>58</v>
      </c>
      <c r="F15" s="7" t="s">
        <v>194</v>
      </c>
      <c r="G15" s="7" t="s">
        <v>11</v>
      </c>
      <c r="H15" s="7" t="str">
        <f t="shared" si="0"/>
        <v>高校女子走高跳</v>
      </c>
      <c r="I15" s="7" t="s">
        <v>101</v>
      </c>
      <c r="J15" s="22">
        <v>1.2</v>
      </c>
      <c r="K15" s="7" t="s">
        <v>248</v>
      </c>
      <c r="L15" s="7" t="s">
        <v>38</v>
      </c>
      <c r="M15" s="7">
        <v>2</v>
      </c>
    </row>
    <row r="16" spans="1:13" x14ac:dyDescent="0.15">
      <c r="A16" s="7">
        <f t="shared" si="2"/>
        <v>15</v>
      </c>
      <c r="B16" s="7" t="str">
        <f t="shared" si="1"/>
        <v>高校女子走高跳15</v>
      </c>
      <c r="C16" s="7" t="s">
        <v>225</v>
      </c>
      <c r="D16" s="7" t="s">
        <v>236</v>
      </c>
      <c r="E16" s="7" t="s">
        <v>58</v>
      </c>
      <c r="F16" s="7" t="s">
        <v>194</v>
      </c>
      <c r="G16" s="7" t="s">
        <v>11</v>
      </c>
      <c r="H16" s="7" t="str">
        <f t="shared" si="0"/>
        <v>高校女子走高跳</v>
      </c>
      <c r="I16" s="7" t="s">
        <v>270</v>
      </c>
      <c r="J16" s="22">
        <v>1.2</v>
      </c>
      <c r="K16" s="7" t="s">
        <v>248</v>
      </c>
      <c r="L16" s="7" t="s">
        <v>38</v>
      </c>
      <c r="M16" s="7">
        <v>1</v>
      </c>
    </row>
    <row r="17" spans="1:13" x14ac:dyDescent="0.15">
      <c r="A17" s="7">
        <f t="shared" si="2"/>
        <v>16</v>
      </c>
      <c r="B17" s="7" t="str">
        <f t="shared" si="1"/>
        <v>高校女子走高跳16</v>
      </c>
      <c r="C17" s="7" t="s">
        <v>229</v>
      </c>
      <c r="D17" s="7" t="s">
        <v>237</v>
      </c>
      <c r="E17" s="7" t="s">
        <v>58</v>
      </c>
      <c r="F17" s="7" t="s">
        <v>194</v>
      </c>
      <c r="G17" s="7" t="s">
        <v>11</v>
      </c>
      <c r="H17" s="7" t="str">
        <f t="shared" si="0"/>
        <v>高校女子走高跳</v>
      </c>
      <c r="I17" s="7" t="s">
        <v>275</v>
      </c>
      <c r="J17" s="22">
        <v>1.2</v>
      </c>
      <c r="K17" s="7" t="s">
        <v>248</v>
      </c>
      <c r="L17" s="7" t="s">
        <v>19</v>
      </c>
      <c r="M17" s="7">
        <v>1</v>
      </c>
    </row>
    <row r="18" spans="1:13" x14ac:dyDescent="0.15">
      <c r="A18" s="7">
        <f t="shared" si="2"/>
        <v>17</v>
      </c>
      <c r="B18" s="7" t="str">
        <f t="shared" si="1"/>
        <v>高校女子走高跳17</v>
      </c>
      <c r="C18" s="7" t="s">
        <v>231</v>
      </c>
      <c r="D18" s="7" t="s">
        <v>236</v>
      </c>
      <c r="E18" s="7" t="s">
        <v>58</v>
      </c>
      <c r="F18" s="7" t="s">
        <v>194</v>
      </c>
      <c r="G18" s="7" t="s">
        <v>11</v>
      </c>
      <c r="H18" s="7" t="str">
        <f t="shared" si="0"/>
        <v>高校女子走高跳</v>
      </c>
      <c r="I18" s="7" t="s">
        <v>293</v>
      </c>
      <c r="J18" s="22">
        <v>1.2</v>
      </c>
      <c r="K18" s="7" t="s">
        <v>248</v>
      </c>
      <c r="L18" s="7" t="s">
        <v>26</v>
      </c>
      <c r="M18" s="7">
        <v>1</v>
      </c>
    </row>
    <row r="19" spans="1:13" x14ac:dyDescent="0.15">
      <c r="A19" s="7">
        <f t="shared" si="2"/>
        <v>18</v>
      </c>
      <c r="B19" s="7" t="str">
        <f t="shared" si="1"/>
        <v>高校女子走高跳18</v>
      </c>
      <c r="C19" s="7" t="s">
        <v>231</v>
      </c>
      <c r="D19" s="7" t="s">
        <v>236</v>
      </c>
      <c r="E19" s="7" t="s">
        <v>58</v>
      </c>
      <c r="F19" s="7" t="s">
        <v>194</v>
      </c>
      <c r="G19" s="7" t="s">
        <v>11</v>
      </c>
      <c r="H19" s="7" t="str">
        <f t="shared" si="0"/>
        <v>高校女子走高跳</v>
      </c>
      <c r="I19" s="7" t="s">
        <v>315</v>
      </c>
      <c r="J19" s="22">
        <v>1.2</v>
      </c>
      <c r="K19" s="7" t="s">
        <v>248</v>
      </c>
      <c r="L19" s="7" t="s">
        <v>38</v>
      </c>
      <c r="M19" s="7">
        <v>2</v>
      </c>
    </row>
    <row r="20" spans="1:13" x14ac:dyDescent="0.15">
      <c r="A20" s="7">
        <f t="shared" si="2"/>
        <v>19</v>
      </c>
      <c r="B20" s="7" t="str">
        <f t="shared" si="1"/>
        <v>高校女子走高跳19</v>
      </c>
      <c r="C20" s="7" t="s">
        <v>231</v>
      </c>
      <c r="D20" s="7" t="s">
        <v>236</v>
      </c>
      <c r="E20" s="7" t="s">
        <v>58</v>
      </c>
      <c r="F20" s="7" t="s">
        <v>194</v>
      </c>
      <c r="G20" s="7" t="s">
        <v>11</v>
      </c>
      <c r="H20" s="7" t="str">
        <f t="shared" si="0"/>
        <v>高校女子走高跳</v>
      </c>
      <c r="I20" s="7" t="s">
        <v>326</v>
      </c>
      <c r="J20" s="22">
        <v>1.2</v>
      </c>
      <c r="K20" s="7" t="s">
        <v>248</v>
      </c>
      <c r="L20" s="7" t="s">
        <v>19</v>
      </c>
      <c r="M20" s="7">
        <v>2</v>
      </c>
    </row>
    <row r="21" spans="1:13" x14ac:dyDescent="0.15">
      <c r="A21" s="7">
        <f t="shared" si="2"/>
        <v>1</v>
      </c>
      <c r="B21" s="7" t="str">
        <f t="shared" si="1"/>
        <v>高校女子棒高跳1</v>
      </c>
      <c r="C21" s="7" t="s">
        <v>226</v>
      </c>
      <c r="D21" s="7" t="s">
        <v>237</v>
      </c>
      <c r="E21" s="7" t="s">
        <v>58</v>
      </c>
      <c r="F21" s="7" t="s">
        <v>194</v>
      </c>
      <c r="G21" s="7" t="s">
        <v>32</v>
      </c>
      <c r="H21" s="7" t="str">
        <f t="shared" si="0"/>
        <v>高校女子棒高跳</v>
      </c>
      <c r="I21" s="7" t="s">
        <v>313</v>
      </c>
      <c r="J21" s="22">
        <v>2.1</v>
      </c>
      <c r="K21" s="7" t="s">
        <v>248</v>
      </c>
      <c r="L21" s="7" t="s">
        <v>38</v>
      </c>
      <c r="M21" s="7">
        <v>1</v>
      </c>
    </row>
    <row r="22" spans="1:13" x14ac:dyDescent="0.15">
      <c r="A22" s="7">
        <f t="shared" si="2"/>
        <v>2</v>
      </c>
      <c r="B22" s="7" t="str">
        <f t="shared" si="1"/>
        <v>高校女子棒高跳2</v>
      </c>
      <c r="C22" s="7" t="s">
        <v>224</v>
      </c>
      <c r="D22" s="7" t="s">
        <v>237</v>
      </c>
      <c r="E22" s="7" t="s">
        <v>58</v>
      </c>
      <c r="F22" s="7" t="s">
        <v>194</v>
      </c>
      <c r="G22" s="7" t="s">
        <v>32</v>
      </c>
      <c r="H22" s="7" t="str">
        <f t="shared" si="0"/>
        <v>高校女子棒高跳</v>
      </c>
      <c r="I22" s="7" t="s">
        <v>101</v>
      </c>
      <c r="J22" s="22">
        <v>1.8</v>
      </c>
      <c r="K22" s="7" t="s">
        <v>248</v>
      </c>
      <c r="L22" s="7" t="s">
        <v>38</v>
      </c>
      <c r="M22" s="7">
        <v>2</v>
      </c>
    </row>
    <row r="23" spans="1:13" x14ac:dyDescent="0.15">
      <c r="A23" s="7">
        <f t="shared" si="2"/>
        <v>3</v>
      </c>
      <c r="B23" s="7" t="str">
        <f t="shared" si="1"/>
        <v>高校女子棒高跳3</v>
      </c>
      <c r="C23" s="7" t="s">
        <v>223</v>
      </c>
      <c r="D23" s="7" t="s">
        <v>236</v>
      </c>
      <c r="E23" s="7" t="s">
        <v>58</v>
      </c>
      <c r="F23" s="7" t="s">
        <v>194</v>
      </c>
      <c r="G23" s="7" t="s">
        <v>32</v>
      </c>
      <c r="H23" s="7" t="str">
        <f t="shared" si="0"/>
        <v>高校女子棒高跳</v>
      </c>
      <c r="I23" s="7" t="s">
        <v>336</v>
      </c>
      <c r="J23" s="22">
        <v>1.8</v>
      </c>
      <c r="K23" s="7" t="s">
        <v>248</v>
      </c>
      <c r="L23" s="7" t="s">
        <v>38</v>
      </c>
      <c r="M23" s="7">
        <v>3</v>
      </c>
    </row>
    <row r="24" spans="1:13" x14ac:dyDescent="0.15">
      <c r="A24" s="7">
        <f t="shared" si="2"/>
        <v>4</v>
      </c>
      <c r="B24" s="7" t="str">
        <f t="shared" si="1"/>
        <v>高校女子棒高跳4</v>
      </c>
      <c r="C24" s="7" t="s">
        <v>229</v>
      </c>
      <c r="D24" s="7" t="s">
        <v>237</v>
      </c>
      <c r="E24" s="7" t="s">
        <v>58</v>
      </c>
      <c r="F24" s="7" t="s">
        <v>194</v>
      </c>
      <c r="G24" s="7" t="s">
        <v>32</v>
      </c>
      <c r="H24" s="7" t="str">
        <f t="shared" si="0"/>
        <v>高校女子棒高跳</v>
      </c>
      <c r="I24" s="7" t="s">
        <v>347</v>
      </c>
      <c r="J24" s="22">
        <v>1.7</v>
      </c>
      <c r="K24" s="7" t="s">
        <v>248</v>
      </c>
      <c r="L24" s="7" t="s">
        <v>38</v>
      </c>
      <c r="M24" s="7">
        <v>1</v>
      </c>
    </row>
    <row r="25" spans="1:13" x14ac:dyDescent="0.15">
      <c r="A25" s="7">
        <f t="shared" si="2"/>
        <v>5</v>
      </c>
      <c r="B25" s="7" t="str">
        <f t="shared" si="1"/>
        <v>高校女子棒高跳5</v>
      </c>
      <c r="C25" s="7" t="s">
        <v>223</v>
      </c>
      <c r="D25" s="7" t="s">
        <v>236</v>
      </c>
      <c r="E25" s="7" t="s">
        <v>58</v>
      </c>
      <c r="F25" s="7" t="s">
        <v>194</v>
      </c>
      <c r="G25" s="7" t="s">
        <v>32</v>
      </c>
      <c r="H25" s="7" t="str">
        <f t="shared" si="0"/>
        <v>高校女子棒高跳</v>
      </c>
      <c r="I25" s="7" t="s">
        <v>136</v>
      </c>
      <c r="J25" s="22">
        <v>1.6</v>
      </c>
      <c r="K25" s="7" t="s">
        <v>248</v>
      </c>
      <c r="L25" s="7" t="s">
        <v>38</v>
      </c>
      <c r="M25" s="7">
        <v>2</v>
      </c>
    </row>
    <row r="26" spans="1:13" x14ac:dyDescent="0.15">
      <c r="A26" s="7">
        <f t="shared" si="2"/>
        <v>1</v>
      </c>
      <c r="B26" s="7" t="str">
        <f t="shared" si="1"/>
        <v>高校男子走高跳1</v>
      </c>
      <c r="C26" s="7" t="s">
        <v>231</v>
      </c>
      <c r="D26" s="7" t="s">
        <v>236</v>
      </c>
      <c r="E26" s="7" t="s">
        <v>58</v>
      </c>
      <c r="F26" s="7" t="s">
        <v>166</v>
      </c>
      <c r="G26" s="7" t="s">
        <v>11</v>
      </c>
      <c r="H26" s="7" t="str">
        <f t="shared" si="0"/>
        <v>高校男子走高跳</v>
      </c>
      <c r="I26" s="7" t="s">
        <v>254</v>
      </c>
      <c r="J26" s="22">
        <v>2.0099999999999998</v>
      </c>
      <c r="K26" s="7" t="s">
        <v>248</v>
      </c>
      <c r="L26" s="7" t="s">
        <v>23</v>
      </c>
      <c r="M26" s="7">
        <v>3</v>
      </c>
    </row>
    <row r="27" spans="1:13" x14ac:dyDescent="0.15">
      <c r="A27" s="7">
        <f t="shared" si="2"/>
        <v>2</v>
      </c>
      <c r="B27" s="7" t="str">
        <f t="shared" si="1"/>
        <v>高校男子走高跳2</v>
      </c>
      <c r="C27" s="7" t="s">
        <v>224</v>
      </c>
      <c r="D27" s="7" t="s">
        <v>237</v>
      </c>
      <c r="E27" s="7" t="s">
        <v>58</v>
      </c>
      <c r="F27" s="7" t="s">
        <v>166</v>
      </c>
      <c r="G27" s="7" t="s">
        <v>11</v>
      </c>
      <c r="H27" s="7" t="str">
        <f t="shared" si="0"/>
        <v>高校男子走高跳</v>
      </c>
      <c r="I27" s="7" t="s">
        <v>279</v>
      </c>
      <c r="J27" s="22">
        <v>1.8</v>
      </c>
      <c r="K27" s="7" t="s">
        <v>248</v>
      </c>
      <c r="L27" s="7" t="s">
        <v>21</v>
      </c>
      <c r="M27" s="7">
        <v>2</v>
      </c>
    </row>
    <row r="28" spans="1:13" x14ac:dyDescent="0.15">
      <c r="A28" s="7">
        <f t="shared" si="2"/>
        <v>3</v>
      </c>
      <c r="B28" s="7" t="str">
        <f t="shared" si="1"/>
        <v>高校男子走高跳3</v>
      </c>
      <c r="C28" s="7" t="s">
        <v>224</v>
      </c>
      <c r="D28" s="7" t="s">
        <v>237</v>
      </c>
      <c r="E28" s="7" t="s">
        <v>58</v>
      </c>
      <c r="F28" s="7" t="s">
        <v>166</v>
      </c>
      <c r="G28" s="7" t="s">
        <v>11</v>
      </c>
      <c r="H28" s="7" t="str">
        <f t="shared" si="0"/>
        <v>高校男子走高跳</v>
      </c>
      <c r="I28" s="7" t="s">
        <v>312</v>
      </c>
      <c r="J28" s="22">
        <v>1.7</v>
      </c>
      <c r="K28" s="7" t="s">
        <v>248</v>
      </c>
      <c r="L28" s="7" t="s">
        <v>38</v>
      </c>
      <c r="M28" s="7">
        <v>1</v>
      </c>
    </row>
    <row r="29" spans="1:13" x14ac:dyDescent="0.15">
      <c r="A29" s="7">
        <f t="shared" si="2"/>
        <v>4</v>
      </c>
      <c r="B29" s="7" t="str">
        <f t="shared" si="1"/>
        <v>高校男子走高跳4</v>
      </c>
      <c r="C29" s="7" t="s">
        <v>231</v>
      </c>
      <c r="D29" s="7" t="s">
        <v>236</v>
      </c>
      <c r="E29" s="7" t="s">
        <v>58</v>
      </c>
      <c r="F29" s="7" t="s">
        <v>166</v>
      </c>
      <c r="G29" s="7" t="s">
        <v>11</v>
      </c>
      <c r="H29" s="7" t="str">
        <f t="shared" si="0"/>
        <v>高校男子走高跳</v>
      </c>
      <c r="I29" s="7" t="s">
        <v>252</v>
      </c>
      <c r="J29" s="22">
        <v>1.68</v>
      </c>
      <c r="K29" s="7" t="s">
        <v>248</v>
      </c>
      <c r="L29" s="7" t="s">
        <v>36</v>
      </c>
      <c r="M29" s="7">
        <v>3</v>
      </c>
    </row>
    <row r="30" spans="1:13" x14ac:dyDescent="0.15">
      <c r="A30" s="7">
        <f t="shared" si="2"/>
        <v>5</v>
      </c>
      <c r="B30" s="7" t="str">
        <f t="shared" si="1"/>
        <v>高校男子走高跳5</v>
      </c>
      <c r="C30" s="7" t="s">
        <v>229</v>
      </c>
      <c r="D30" s="7" t="s">
        <v>237</v>
      </c>
      <c r="E30" s="7" t="s">
        <v>58</v>
      </c>
      <c r="F30" s="7" t="s">
        <v>166</v>
      </c>
      <c r="G30" s="7" t="s">
        <v>11</v>
      </c>
      <c r="H30" s="7" t="str">
        <f t="shared" si="0"/>
        <v>高校男子走高跳</v>
      </c>
      <c r="I30" s="7" t="s">
        <v>294</v>
      </c>
      <c r="J30" s="22">
        <v>1.68</v>
      </c>
      <c r="K30" s="7" t="s">
        <v>248</v>
      </c>
      <c r="L30" s="7" t="s">
        <v>20</v>
      </c>
      <c r="M30" s="7">
        <v>2</v>
      </c>
    </row>
    <row r="31" spans="1:13" x14ac:dyDescent="0.15">
      <c r="A31" s="7">
        <f t="shared" si="2"/>
        <v>6</v>
      </c>
      <c r="B31" s="7" t="str">
        <f t="shared" si="1"/>
        <v>高校男子走高跳6</v>
      </c>
      <c r="C31" s="7" t="s">
        <v>222</v>
      </c>
      <c r="D31" s="7" t="s">
        <v>236</v>
      </c>
      <c r="E31" s="7" t="s">
        <v>58</v>
      </c>
      <c r="F31" s="7" t="s">
        <v>166</v>
      </c>
      <c r="G31" s="7" t="s">
        <v>11</v>
      </c>
      <c r="H31" s="7" t="str">
        <f t="shared" si="0"/>
        <v>高校男子走高跳</v>
      </c>
      <c r="I31" s="7" t="s">
        <v>278</v>
      </c>
      <c r="J31" s="22">
        <v>1.66</v>
      </c>
      <c r="K31" s="7" t="s">
        <v>248</v>
      </c>
      <c r="L31" s="7" t="s">
        <v>371</v>
      </c>
      <c r="M31" s="7">
        <v>2</v>
      </c>
    </row>
    <row r="32" spans="1:13" x14ac:dyDescent="0.15">
      <c r="A32" s="7">
        <f t="shared" si="2"/>
        <v>7</v>
      </c>
      <c r="B32" s="7" t="str">
        <f t="shared" si="1"/>
        <v>高校男子走高跳7</v>
      </c>
      <c r="C32" s="7" t="s">
        <v>224</v>
      </c>
      <c r="D32" s="7" t="s">
        <v>237</v>
      </c>
      <c r="E32" s="7" t="s">
        <v>58</v>
      </c>
      <c r="F32" s="7" t="s">
        <v>166</v>
      </c>
      <c r="G32" s="7" t="s">
        <v>11</v>
      </c>
      <c r="H32" s="7" t="str">
        <f t="shared" si="0"/>
        <v>高校男子走高跳</v>
      </c>
      <c r="I32" s="7" t="s">
        <v>308</v>
      </c>
      <c r="J32" s="22">
        <v>1.65</v>
      </c>
      <c r="K32" s="7" t="s">
        <v>248</v>
      </c>
      <c r="L32" s="7" t="s">
        <v>43</v>
      </c>
      <c r="M32" s="7">
        <v>1</v>
      </c>
    </row>
    <row r="33" spans="1:13" x14ac:dyDescent="0.15">
      <c r="A33" s="7">
        <f t="shared" si="2"/>
        <v>8</v>
      </c>
      <c r="B33" s="7" t="str">
        <f t="shared" si="1"/>
        <v>高校男子走高跳8</v>
      </c>
      <c r="C33" s="7" t="s">
        <v>224</v>
      </c>
      <c r="D33" s="7" t="s">
        <v>237</v>
      </c>
      <c r="E33" s="7" t="s">
        <v>58</v>
      </c>
      <c r="F33" s="7" t="s">
        <v>166</v>
      </c>
      <c r="G33" s="7" t="s">
        <v>11</v>
      </c>
      <c r="H33" s="7" t="str">
        <f t="shared" si="0"/>
        <v>高校男子走高跳</v>
      </c>
      <c r="I33" s="7" t="s">
        <v>325</v>
      </c>
      <c r="J33" s="22">
        <v>1.65</v>
      </c>
      <c r="K33" s="7" t="s">
        <v>248</v>
      </c>
      <c r="L33" s="7" t="s">
        <v>20</v>
      </c>
      <c r="M33" s="7">
        <v>2</v>
      </c>
    </row>
    <row r="34" spans="1:13" x14ac:dyDescent="0.15">
      <c r="A34" s="7">
        <f t="shared" si="2"/>
        <v>9</v>
      </c>
      <c r="B34" s="7" t="str">
        <f t="shared" si="1"/>
        <v>高校男子走高跳9</v>
      </c>
      <c r="C34" s="7" t="s">
        <v>222</v>
      </c>
      <c r="D34" s="7" t="s">
        <v>236</v>
      </c>
      <c r="E34" s="7" t="s">
        <v>58</v>
      </c>
      <c r="F34" s="7" t="s">
        <v>166</v>
      </c>
      <c r="G34" s="7" t="s">
        <v>11</v>
      </c>
      <c r="H34" s="7" t="str">
        <f t="shared" ref="H34:H65" si="3">E34&amp;F34&amp;G34</f>
        <v>高校男子走高跳</v>
      </c>
      <c r="I34" s="7" t="s">
        <v>264</v>
      </c>
      <c r="J34" s="22">
        <v>1.63</v>
      </c>
      <c r="K34" s="7" t="s">
        <v>248</v>
      </c>
      <c r="L34" s="7" t="s">
        <v>21</v>
      </c>
      <c r="M34" s="7">
        <v>3</v>
      </c>
    </row>
    <row r="35" spans="1:13" x14ac:dyDescent="0.15">
      <c r="A35" s="7">
        <f t="shared" si="2"/>
        <v>10</v>
      </c>
      <c r="B35" s="7" t="str">
        <f t="shared" si="1"/>
        <v>高校男子走高跳10</v>
      </c>
      <c r="C35" s="7" t="s">
        <v>231</v>
      </c>
      <c r="D35" s="7" t="s">
        <v>236</v>
      </c>
      <c r="E35" s="7" t="s">
        <v>58</v>
      </c>
      <c r="F35" s="7" t="s">
        <v>166</v>
      </c>
      <c r="G35" s="7" t="s">
        <v>11</v>
      </c>
      <c r="H35" s="7" t="str">
        <f t="shared" si="3"/>
        <v>高校男子走高跳</v>
      </c>
      <c r="I35" s="7" t="s">
        <v>266</v>
      </c>
      <c r="J35" s="22">
        <v>1.6</v>
      </c>
      <c r="K35" s="7" t="s">
        <v>248</v>
      </c>
      <c r="L35" s="7" t="s">
        <v>19</v>
      </c>
      <c r="M35" s="7">
        <v>2</v>
      </c>
    </row>
    <row r="36" spans="1:13" x14ac:dyDescent="0.15">
      <c r="A36" s="7">
        <f t="shared" si="2"/>
        <v>11</v>
      </c>
      <c r="B36" s="7" t="str">
        <f t="shared" si="1"/>
        <v>高校男子走高跳11</v>
      </c>
      <c r="C36" s="7" t="s">
        <v>229</v>
      </c>
      <c r="D36" s="7" t="s">
        <v>237</v>
      </c>
      <c r="E36" s="7" t="s">
        <v>58</v>
      </c>
      <c r="F36" s="7" t="s">
        <v>166</v>
      </c>
      <c r="G36" s="7" t="s">
        <v>11</v>
      </c>
      <c r="H36" s="7" t="str">
        <f t="shared" si="3"/>
        <v>高校男子走高跳</v>
      </c>
      <c r="I36" s="7" t="s">
        <v>321</v>
      </c>
      <c r="J36" s="22">
        <v>1.6</v>
      </c>
      <c r="K36" s="7" t="s">
        <v>248</v>
      </c>
      <c r="L36" s="7" t="s">
        <v>38</v>
      </c>
      <c r="M36" s="7">
        <v>1</v>
      </c>
    </row>
    <row r="37" spans="1:13" x14ac:dyDescent="0.15">
      <c r="A37" s="7">
        <f t="shared" si="2"/>
        <v>12</v>
      </c>
      <c r="B37" s="7" t="str">
        <f t="shared" si="1"/>
        <v>高校男子走高跳12</v>
      </c>
      <c r="C37" s="7" t="s">
        <v>222</v>
      </c>
      <c r="D37" s="7" t="s">
        <v>236</v>
      </c>
      <c r="E37" s="7" t="s">
        <v>58</v>
      </c>
      <c r="F37" s="7" t="s">
        <v>166</v>
      </c>
      <c r="G37" s="7" t="s">
        <v>11</v>
      </c>
      <c r="H37" s="7" t="str">
        <f t="shared" si="3"/>
        <v>高校男子走高跳</v>
      </c>
      <c r="I37" s="7" t="s">
        <v>276</v>
      </c>
      <c r="J37" s="22">
        <v>1.5</v>
      </c>
      <c r="K37" s="7" t="s">
        <v>248</v>
      </c>
      <c r="L37" s="7" t="s">
        <v>22</v>
      </c>
      <c r="M37" s="7">
        <v>3</v>
      </c>
    </row>
    <row r="38" spans="1:13" x14ac:dyDescent="0.15">
      <c r="A38" s="7">
        <f t="shared" si="2"/>
        <v>13</v>
      </c>
      <c r="B38" s="7" t="str">
        <f t="shared" si="1"/>
        <v>高校男子走高跳13</v>
      </c>
      <c r="C38" s="7" t="s">
        <v>231</v>
      </c>
      <c r="D38" s="7" t="s">
        <v>236</v>
      </c>
      <c r="E38" s="7" t="s">
        <v>58</v>
      </c>
      <c r="F38" s="7" t="s">
        <v>166</v>
      </c>
      <c r="G38" s="7" t="s">
        <v>11</v>
      </c>
      <c r="H38" s="7" t="str">
        <f t="shared" si="3"/>
        <v>高校男子走高跳</v>
      </c>
      <c r="I38" s="7" t="s">
        <v>299</v>
      </c>
      <c r="J38" s="22">
        <v>1.5</v>
      </c>
      <c r="K38" s="7" t="s">
        <v>248</v>
      </c>
      <c r="L38" s="7" t="s">
        <v>19</v>
      </c>
      <c r="M38" s="7">
        <v>1</v>
      </c>
    </row>
    <row r="39" spans="1:13" x14ac:dyDescent="0.15">
      <c r="A39" s="7">
        <f t="shared" si="2"/>
        <v>14</v>
      </c>
      <c r="B39" s="7" t="str">
        <f t="shared" si="1"/>
        <v>高校男子走高跳14</v>
      </c>
      <c r="C39" s="7" t="s">
        <v>231</v>
      </c>
      <c r="D39" s="7" t="s">
        <v>236</v>
      </c>
      <c r="E39" s="7" t="s">
        <v>58</v>
      </c>
      <c r="F39" s="7" t="s">
        <v>166</v>
      </c>
      <c r="G39" s="7" t="s">
        <v>11</v>
      </c>
      <c r="H39" s="7" t="str">
        <f t="shared" si="3"/>
        <v>高校男子走高跳</v>
      </c>
      <c r="I39" s="7" t="s">
        <v>328</v>
      </c>
      <c r="J39" s="22">
        <v>1.5</v>
      </c>
      <c r="K39" s="7" t="s">
        <v>248</v>
      </c>
      <c r="L39" s="7" t="s">
        <v>43</v>
      </c>
      <c r="M39" s="7">
        <v>2</v>
      </c>
    </row>
    <row r="40" spans="1:13" x14ac:dyDescent="0.15">
      <c r="A40" s="7">
        <f t="shared" si="2"/>
        <v>15</v>
      </c>
      <c r="B40" s="7" t="str">
        <f t="shared" si="1"/>
        <v>高校男子走高跳15</v>
      </c>
      <c r="C40" s="7" t="s">
        <v>229</v>
      </c>
      <c r="D40" s="7" t="s">
        <v>237</v>
      </c>
      <c r="E40" s="7" t="s">
        <v>58</v>
      </c>
      <c r="F40" s="7" t="s">
        <v>166</v>
      </c>
      <c r="G40" s="7" t="s">
        <v>11</v>
      </c>
      <c r="H40" s="7" t="str">
        <f t="shared" si="3"/>
        <v>高校男子走高跳</v>
      </c>
      <c r="I40" s="7" t="s">
        <v>289</v>
      </c>
      <c r="J40" s="22">
        <v>1.45</v>
      </c>
      <c r="K40" s="7" t="s">
        <v>248</v>
      </c>
      <c r="L40" s="7" t="s">
        <v>36</v>
      </c>
      <c r="M40" s="7">
        <v>2</v>
      </c>
    </row>
    <row r="41" spans="1:13" x14ac:dyDescent="0.15">
      <c r="A41" s="7">
        <f t="shared" si="2"/>
        <v>16</v>
      </c>
      <c r="B41" s="7" t="str">
        <f t="shared" si="1"/>
        <v>高校男子走高跳16</v>
      </c>
      <c r="C41" s="7" t="s">
        <v>231</v>
      </c>
      <c r="D41" s="7" t="s">
        <v>236</v>
      </c>
      <c r="E41" s="7" t="s">
        <v>58</v>
      </c>
      <c r="F41" s="7" t="s">
        <v>166</v>
      </c>
      <c r="G41" s="7" t="s">
        <v>11</v>
      </c>
      <c r="H41" s="7" t="str">
        <f t="shared" si="3"/>
        <v>高校男子走高跳</v>
      </c>
      <c r="I41" s="7" t="s">
        <v>300</v>
      </c>
      <c r="J41" s="22">
        <v>1.45</v>
      </c>
      <c r="K41" s="7" t="s">
        <v>248</v>
      </c>
      <c r="L41" s="7" t="s">
        <v>19</v>
      </c>
      <c r="M41" s="7">
        <v>2</v>
      </c>
    </row>
    <row r="42" spans="1:13" x14ac:dyDescent="0.15">
      <c r="A42" s="7">
        <f t="shared" si="2"/>
        <v>17</v>
      </c>
      <c r="B42" s="7" t="str">
        <f t="shared" si="1"/>
        <v>高校男子走高跳17</v>
      </c>
      <c r="C42" s="7" t="s">
        <v>224</v>
      </c>
      <c r="D42" s="7" t="s">
        <v>237</v>
      </c>
      <c r="E42" s="7" t="s">
        <v>58</v>
      </c>
      <c r="F42" s="7" t="s">
        <v>166</v>
      </c>
      <c r="G42" s="7" t="s">
        <v>11</v>
      </c>
      <c r="H42" s="7" t="str">
        <f t="shared" si="3"/>
        <v>高校男子走高跳</v>
      </c>
      <c r="I42" s="7" t="s">
        <v>311</v>
      </c>
      <c r="J42" s="22">
        <v>1.45</v>
      </c>
      <c r="K42" s="7" t="s">
        <v>248</v>
      </c>
      <c r="L42" s="7" t="s">
        <v>43</v>
      </c>
      <c r="M42" s="7">
        <v>2</v>
      </c>
    </row>
    <row r="43" spans="1:13" x14ac:dyDescent="0.15">
      <c r="A43" s="7">
        <f t="shared" si="2"/>
        <v>1</v>
      </c>
      <c r="B43" s="7" t="str">
        <f t="shared" si="1"/>
        <v>高校男子棒高跳1</v>
      </c>
      <c r="C43" s="7" t="s">
        <v>232</v>
      </c>
      <c r="D43" s="7" t="s">
        <v>48</v>
      </c>
      <c r="E43" s="7" t="s">
        <v>370</v>
      </c>
      <c r="F43" s="7" t="s">
        <v>166</v>
      </c>
      <c r="G43" s="7" t="s">
        <v>32</v>
      </c>
      <c r="H43" s="7" t="str">
        <f t="shared" si="3"/>
        <v>高校男子棒高跳</v>
      </c>
      <c r="I43" s="7" t="s">
        <v>251</v>
      </c>
      <c r="J43" s="22">
        <v>4.5</v>
      </c>
      <c r="K43" s="7" t="s">
        <v>248</v>
      </c>
      <c r="L43" s="7" t="s">
        <v>372</v>
      </c>
      <c r="M43" s="7">
        <v>3</v>
      </c>
    </row>
    <row r="44" spans="1:13" x14ac:dyDescent="0.15">
      <c r="A44" s="7">
        <f t="shared" si="2"/>
        <v>2</v>
      </c>
      <c r="B44" s="7" t="str">
        <f t="shared" si="1"/>
        <v>高校男子棒高跳2</v>
      </c>
      <c r="C44" s="7" t="s">
        <v>232</v>
      </c>
      <c r="D44" s="7" t="s">
        <v>48</v>
      </c>
      <c r="E44" s="7" t="s">
        <v>370</v>
      </c>
      <c r="F44" s="7" t="s">
        <v>166</v>
      </c>
      <c r="G44" s="7" t="s">
        <v>32</v>
      </c>
      <c r="H44" s="7" t="str">
        <f t="shared" si="3"/>
        <v>高校男子棒高跳</v>
      </c>
      <c r="I44" s="7" t="s">
        <v>252</v>
      </c>
      <c r="J44" s="22">
        <v>4.4000000000000004</v>
      </c>
      <c r="K44" s="7" t="s">
        <v>248</v>
      </c>
      <c r="L44" s="7" t="s">
        <v>373</v>
      </c>
      <c r="M44" s="7">
        <v>3</v>
      </c>
    </row>
    <row r="45" spans="1:13" x14ac:dyDescent="0.15">
      <c r="A45" s="7">
        <f t="shared" si="2"/>
        <v>3</v>
      </c>
      <c r="B45" s="7" t="str">
        <f t="shared" si="1"/>
        <v>高校男子棒高跳3</v>
      </c>
      <c r="C45" s="7" t="s">
        <v>232</v>
      </c>
      <c r="D45" s="7" t="s">
        <v>48</v>
      </c>
      <c r="E45" s="7" t="s">
        <v>370</v>
      </c>
      <c r="F45" s="7" t="s">
        <v>166</v>
      </c>
      <c r="G45" s="7" t="s">
        <v>32</v>
      </c>
      <c r="H45" s="7" t="str">
        <f t="shared" si="3"/>
        <v>高校男子棒高跳</v>
      </c>
      <c r="I45" s="7" t="s">
        <v>250</v>
      </c>
      <c r="J45" s="22">
        <v>4.0999999999999996</v>
      </c>
      <c r="K45" s="7" t="s">
        <v>248</v>
      </c>
      <c r="L45" s="7" t="s">
        <v>373</v>
      </c>
      <c r="M45" s="7">
        <v>3</v>
      </c>
    </row>
    <row r="46" spans="1:13" x14ac:dyDescent="0.15">
      <c r="A46" s="7">
        <f t="shared" si="2"/>
        <v>4</v>
      </c>
      <c r="B46" s="7" t="str">
        <f t="shared" si="1"/>
        <v>高校男子棒高跳4</v>
      </c>
      <c r="C46" s="7" t="s">
        <v>223</v>
      </c>
      <c r="D46" s="7" t="s">
        <v>236</v>
      </c>
      <c r="E46" s="7" t="s">
        <v>58</v>
      </c>
      <c r="F46" s="7" t="s">
        <v>166</v>
      </c>
      <c r="G46" s="7" t="s">
        <v>32</v>
      </c>
      <c r="H46" s="7" t="str">
        <f t="shared" si="3"/>
        <v>高校男子棒高跳</v>
      </c>
      <c r="I46" s="7" t="s">
        <v>253</v>
      </c>
      <c r="J46" s="22">
        <v>4.0999999999999996</v>
      </c>
      <c r="K46" s="7" t="s">
        <v>248</v>
      </c>
      <c r="L46" s="7" t="s">
        <v>20</v>
      </c>
      <c r="M46" s="7">
        <v>1</v>
      </c>
    </row>
    <row r="47" spans="1:13" x14ac:dyDescent="0.15">
      <c r="A47" s="7">
        <f t="shared" si="2"/>
        <v>5</v>
      </c>
      <c r="B47" s="7" t="str">
        <f t="shared" si="1"/>
        <v>高校男子棒高跳5</v>
      </c>
      <c r="C47" s="7" t="s">
        <v>229</v>
      </c>
      <c r="D47" s="7" t="s">
        <v>237</v>
      </c>
      <c r="E47" s="7" t="s">
        <v>58</v>
      </c>
      <c r="F47" s="7" t="s">
        <v>166</v>
      </c>
      <c r="G47" s="7" t="s">
        <v>32</v>
      </c>
      <c r="H47" s="7" t="str">
        <f t="shared" si="3"/>
        <v>高校男子棒高跳</v>
      </c>
      <c r="I47" s="7" t="s">
        <v>255</v>
      </c>
      <c r="J47" s="22">
        <v>4.0999999999999996</v>
      </c>
      <c r="K47" s="7" t="s">
        <v>248</v>
      </c>
      <c r="L47" s="7" t="s">
        <v>14</v>
      </c>
      <c r="M47" s="7">
        <v>1</v>
      </c>
    </row>
    <row r="48" spans="1:13" x14ac:dyDescent="0.15">
      <c r="A48" s="7">
        <f t="shared" si="2"/>
        <v>6</v>
      </c>
      <c r="B48" s="7" t="str">
        <f t="shared" si="1"/>
        <v>高校男子棒高跳6</v>
      </c>
      <c r="C48" s="7" t="s">
        <v>225</v>
      </c>
      <c r="D48" s="7" t="s">
        <v>236</v>
      </c>
      <c r="E48" s="7" t="s">
        <v>58</v>
      </c>
      <c r="F48" s="7" t="s">
        <v>166</v>
      </c>
      <c r="G48" s="7" t="s">
        <v>32</v>
      </c>
      <c r="H48" s="7" t="str">
        <f t="shared" si="3"/>
        <v>高校男子棒高跳</v>
      </c>
      <c r="I48" s="7" t="s">
        <v>342</v>
      </c>
      <c r="J48" s="22">
        <v>4</v>
      </c>
      <c r="K48" s="7" t="s">
        <v>248</v>
      </c>
      <c r="L48" s="7" t="s">
        <v>37</v>
      </c>
      <c r="M48" s="7">
        <v>2</v>
      </c>
    </row>
    <row r="49" spans="1:13" x14ac:dyDescent="0.15">
      <c r="A49" s="7">
        <f t="shared" si="2"/>
        <v>7</v>
      </c>
      <c r="B49" s="7" t="str">
        <f t="shared" si="1"/>
        <v>高校男子棒高跳7</v>
      </c>
      <c r="C49" s="7" t="s">
        <v>222</v>
      </c>
      <c r="D49" s="7" t="s">
        <v>236</v>
      </c>
      <c r="E49" s="7" t="s">
        <v>58</v>
      </c>
      <c r="F49" s="7" t="s">
        <v>166</v>
      </c>
      <c r="G49" s="7" t="s">
        <v>32</v>
      </c>
      <c r="H49" s="7" t="str">
        <f t="shared" si="3"/>
        <v>高校男子棒高跳</v>
      </c>
      <c r="I49" s="7" t="s">
        <v>368</v>
      </c>
      <c r="J49" s="22">
        <v>4</v>
      </c>
      <c r="K49" s="7" t="s">
        <v>248</v>
      </c>
      <c r="L49" s="7" t="s">
        <v>37</v>
      </c>
      <c r="M49" s="7">
        <v>2</v>
      </c>
    </row>
    <row r="50" spans="1:13" x14ac:dyDescent="0.15">
      <c r="A50" s="7">
        <f t="shared" si="2"/>
        <v>8</v>
      </c>
      <c r="B50" s="7" t="str">
        <f t="shared" si="1"/>
        <v>高校男子棒高跳8</v>
      </c>
      <c r="C50" s="7" t="s">
        <v>226</v>
      </c>
      <c r="D50" s="7" t="s">
        <v>237</v>
      </c>
      <c r="E50" s="7" t="s">
        <v>58</v>
      </c>
      <c r="F50" s="7" t="s">
        <v>166</v>
      </c>
      <c r="G50" s="7" t="s">
        <v>32</v>
      </c>
      <c r="H50" s="7" t="str">
        <f t="shared" si="3"/>
        <v>高校男子棒高跳</v>
      </c>
      <c r="I50" s="7" t="s">
        <v>346</v>
      </c>
      <c r="J50" s="22">
        <v>3.8</v>
      </c>
      <c r="K50" s="7" t="s">
        <v>248</v>
      </c>
      <c r="L50" s="7" t="s">
        <v>36</v>
      </c>
      <c r="M50" s="7">
        <v>1</v>
      </c>
    </row>
    <row r="51" spans="1:13" x14ac:dyDescent="0.15">
      <c r="A51" s="7">
        <f t="shared" si="2"/>
        <v>9</v>
      </c>
      <c r="B51" s="7" t="str">
        <f t="shared" si="1"/>
        <v>高校男子棒高跳9</v>
      </c>
      <c r="C51" s="7" t="s">
        <v>224</v>
      </c>
      <c r="D51" s="7" t="s">
        <v>237</v>
      </c>
      <c r="E51" s="7" t="s">
        <v>58</v>
      </c>
      <c r="F51" s="7" t="s">
        <v>166</v>
      </c>
      <c r="G51" s="7" t="s">
        <v>32</v>
      </c>
      <c r="H51" s="7" t="str">
        <f t="shared" si="3"/>
        <v>高校男子棒高跳</v>
      </c>
      <c r="I51" s="7" t="s">
        <v>338</v>
      </c>
      <c r="J51" s="22">
        <v>3.5</v>
      </c>
      <c r="K51" s="7" t="s">
        <v>248</v>
      </c>
      <c r="L51" s="7" t="s">
        <v>36</v>
      </c>
      <c r="M51" s="7">
        <v>1</v>
      </c>
    </row>
    <row r="52" spans="1:13" x14ac:dyDescent="0.15">
      <c r="A52" s="7">
        <f t="shared" si="2"/>
        <v>10</v>
      </c>
      <c r="B52" s="7" t="str">
        <f t="shared" si="1"/>
        <v>高校男子棒高跳10</v>
      </c>
      <c r="C52" s="7" t="s">
        <v>224</v>
      </c>
      <c r="D52" s="7" t="s">
        <v>237</v>
      </c>
      <c r="E52" s="7" t="s">
        <v>58</v>
      </c>
      <c r="F52" s="7" t="s">
        <v>166</v>
      </c>
      <c r="G52" s="7" t="s">
        <v>32</v>
      </c>
      <c r="H52" s="7" t="str">
        <f t="shared" si="3"/>
        <v>高校男子棒高跳</v>
      </c>
      <c r="I52" s="7" t="s">
        <v>334</v>
      </c>
      <c r="J52" s="22">
        <v>3.4</v>
      </c>
      <c r="K52" s="7" t="s">
        <v>248</v>
      </c>
      <c r="L52" s="7" t="s">
        <v>36</v>
      </c>
      <c r="M52" s="7">
        <v>1</v>
      </c>
    </row>
    <row r="53" spans="1:13" x14ac:dyDescent="0.15">
      <c r="A53" s="7">
        <f t="shared" si="2"/>
        <v>11</v>
      </c>
      <c r="B53" s="7" t="str">
        <f t="shared" si="1"/>
        <v>高校男子棒高跳11</v>
      </c>
      <c r="C53" s="7" t="s">
        <v>231</v>
      </c>
      <c r="D53" s="7" t="s">
        <v>236</v>
      </c>
      <c r="E53" s="7" t="s">
        <v>58</v>
      </c>
      <c r="F53" s="7" t="s">
        <v>166</v>
      </c>
      <c r="G53" s="7" t="s">
        <v>32</v>
      </c>
      <c r="H53" s="7" t="str">
        <f t="shared" si="3"/>
        <v>高校男子棒高跳</v>
      </c>
      <c r="I53" s="7" t="s">
        <v>350</v>
      </c>
      <c r="J53" s="22">
        <v>3.2</v>
      </c>
      <c r="K53" s="7" t="s">
        <v>248</v>
      </c>
      <c r="L53" s="7" t="s">
        <v>20</v>
      </c>
      <c r="M53" s="7">
        <v>3</v>
      </c>
    </row>
    <row r="54" spans="1:13" x14ac:dyDescent="0.15">
      <c r="A54" s="7">
        <f t="shared" si="2"/>
        <v>12</v>
      </c>
      <c r="B54" s="7" t="str">
        <f t="shared" si="1"/>
        <v>高校男子棒高跳12</v>
      </c>
      <c r="C54" s="7" t="s">
        <v>222</v>
      </c>
      <c r="D54" s="7" t="s">
        <v>236</v>
      </c>
      <c r="E54" s="7" t="s">
        <v>58</v>
      </c>
      <c r="F54" s="7" t="s">
        <v>166</v>
      </c>
      <c r="G54" s="7" t="s">
        <v>32</v>
      </c>
      <c r="H54" s="7" t="str">
        <f t="shared" si="3"/>
        <v>高校男子棒高跳</v>
      </c>
      <c r="I54" s="7" t="s">
        <v>349</v>
      </c>
      <c r="J54" s="22">
        <v>3</v>
      </c>
      <c r="K54" s="7" t="s">
        <v>248</v>
      </c>
      <c r="L54" s="7" t="s">
        <v>20</v>
      </c>
      <c r="M54" s="7">
        <v>3</v>
      </c>
    </row>
    <row r="55" spans="1:13" x14ac:dyDescent="0.15">
      <c r="A55" s="7">
        <f t="shared" si="2"/>
        <v>13</v>
      </c>
      <c r="B55" s="7" t="str">
        <f t="shared" si="1"/>
        <v>高校男子棒高跳13</v>
      </c>
      <c r="C55" s="7" t="s">
        <v>222</v>
      </c>
      <c r="D55" s="7" t="s">
        <v>236</v>
      </c>
      <c r="E55" s="7" t="s">
        <v>58</v>
      </c>
      <c r="F55" s="7" t="s">
        <v>166</v>
      </c>
      <c r="G55" s="7" t="s">
        <v>32</v>
      </c>
      <c r="H55" s="7" t="str">
        <f t="shared" si="3"/>
        <v>高校男子棒高跳</v>
      </c>
      <c r="I55" s="7" t="s">
        <v>343</v>
      </c>
      <c r="J55" s="22">
        <v>2.4</v>
      </c>
      <c r="K55" s="7" t="s">
        <v>248</v>
      </c>
      <c r="L55" s="7" t="s">
        <v>20</v>
      </c>
      <c r="M55" s="7">
        <v>2</v>
      </c>
    </row>
    <row r="56" spans="1:13" x14ac:dyDescent="0.15">
      <c r="A56" s="7">
        <f t="shared" si="2"/>
        <v>14</v>
      </c>
      <c r="B56" s="7" t="str">
        <f t="shared" si="1"/>
        <v>高校男子棒高跳14</v>
      </c>
      <c r="C56" s="7" t="s">
        <v>231</v>
      </c>
      <c r="D56" s="7" t="s">
        <v>236</v>
      </c>
      <c r="E56" s="7" t="s">
        <v>58</v>
      </c>
      <c r="F56" s="7" t="s">
        <v>166</v>
      </c>
      <c r="G56" s="7" t="s">
        <v>32</v>
      </c>
      <c r="H56" s="7" t="str">
        <f t="shared" si="3"/>
        <v>高校男子棒高跳</v>
      </c>
      <c r="I56" s="7" t="s">
        <v>344</v>
      </c>
      <c r="J56" s="22">
        <v>2.4</v>
      </c>
      <c r="K56" s="7" t="s">
        <v>248</v>
      </c>
      <c r="L56" s="7" t="s">
        <v>38</v>
      </c>
      <c r="M56" s="7">
        <v>3</v>
      </c>
    </row>
    <row r="57" spans="1:13" x14ac:dyDescent="0.15">
      <c r="A57" s="7">
        <f t="shared" si="2"/>
        <v>15</v>
      </c>
      <c r="B57" s="7" t="str">
        <f t="shared" si="1"/>
        <v>高校男子棒高跳15</v>
      </c>
      <c r="C57" s="7" t="s">
        <v>225</v>
      </c>
      <c r="D57" s="7" t="s">
        <v>236</v>
      </c>
      <c r="E57" s="7" t="s">
        <v>58</v>
      </c>
      <c r="F57" s="7" t="s">
        <v>166</v>
      </c>
      <c r="G57" s="7" t="s">
        <v>32</v>
      </c>
      <c r="H57" s="7" t="str">
        <f t="shared" si="3"/>
        <v>高校男子棒高跳</v>
      </c>
      <c r="I57" s="7" t="s">
        <v>332</v>
      </c>
      <c r="J57" s="22">
        <v>2.2000000000000002</v>
      </c>
      <c r="K57" s="7" t="s">
        <v>248</v>
      </c>
      <c r="L57" s="7" t="s">
        <v>38</v>
      </c>
      <c r="M57" s="7">
        <v>1</v>
      </c>
    </row>
    <row r="58" spans="1:13" x14ac:dyDescent="0.15">
      <c r="A58" s="7">
        <f t="shared" si="2"/>
        <v>16</v>
      </c>
      <c r="B58" s="7" t="str">
        <f t="shared" si="1"/>
        <v>高校男子棒高跳16</v>
      </c>
      <c r="C58" s="7" t="s">
        <v>231</v>
      </c>
      <c r="D58" s="7" t="s">
        <v>236</v>
      </c>
      <c r="E58" s="7" t="s">
        <v>58</v>
      </c>
      <c r="F58" s="7" t="s">
        <v>166</v>
      </c>
      <c r="G58" s="7" t="s">
        <v>32</v>
      </c>
      <c r="H58" s="7" t="str">
        <f t="shared" si="3"/>
        <v>高校男子棒高跳</v>
      </c>
      <c r="I58" s="7" t="s">
        <v>321</v>
      </c>
      <c r="J58" s="22">
        <v>2.1</v>
      </c>
      <c r="K58" s="7" t="s">
        <v>248</v>
      </c>
      <c r="L58" s="7" t="s">
        <v>38</v>
      </c>
      <c r="M58" s="7">
        <v>1</v>
      </c>
    </row>
    <row r="59" spans="1:13" x14ac:dyDescent="0.15">
      <c r="A59" s="7">
        <f t="shared" si="2"/>
        <v>1</v>
      </c>
      <c r="B59" s="7" t="str">
        <f t="shared" si="1"/>
        <v>中学女子走高跳1</v>
      </c>
      <c r="C59" s="7" t="s">
        <v>222</v>
      </c>
      <c r="D59" s="7" t="s">
        <v>236</v>
      </c>
      <c r="E59" s="7" t="s">
        <v>369</v>
      </c>
      <c r="F59" s="7" t="s">
        <v>194</v>
      </c>
      <c r="G59" s="7" t="s">
        <v>11</v>
      </c>
      <c r="H59" s="7" t="str">
        <f t="shared" si="3"/>
        <v>中学女子走高跳</v>
      </c>
      <c r="I59" s="7" t="s">
        <v>283</v>
      </c>
      <c r="J59" s="22">
        <v>1.57</v>
      </c>
      <c r="K59" s="7" t="s">
        <v>248</v>
      </c>
      <c r="L59" s="7" t="s">
        <v>25</v>
      </c>
      <c r="M59" s="7">
        <v>3</v>
      </c>
    </row>
    <row r="60" spans="1:13" x14ac:dyDescent="0.15">
      <c r="A60" s="7">
        <f t="shared" si="2"/>
        <v>2</v>
      </c>
      <c r="B60" s="7" t="str">
        <f t="shared" si="1"/>
        <v>中学女子走高跳2</v>
      </c>
      <c r="C60" s="7" t="s">
        <v>234</v>
      </c>
      <c r="D60" s="7" t="s">
        <v>105</v>
      </c>
      <c r="E60" s="7" t="s">
        <v>369</v>
      </c>
      <c r="F60" s="7" t="s">
        <v>194</v>
      </c>
      <c r="G60" s="7" t="s">
        <v>11</v>
      </c>
      <c r="H60" s="7" t="str">
        <f t="shared" si="3"/>
        <v>中学女子走高跳</v>
      </c>
      <c r="I60" s="7" t="s">
        <v>259</v>
      </c>
      <c r="J60" s="22">
        <v>1.51</v>
      </c>
      <c r="K60" s="7" t="s">
        <v>249</v>
      </c>
      <c r="L60" s="7" t="s">
        <v>374</v>
      </c>
      <c r="M60" s="7">
        <v>3</v>
      </c>
    </row>
    <row r="61" spans="1:13" x14ac:dyDescent="0.15">
      <c r="A61" s="7">
        <f t="shared" si="2"/>
        <v>3</v>
      </c>
      <c r="B61" s="7" t="str">
        <f t="shared" si="1"/>
        <v>中学女子走高跳3</v>
      </c>
      <c r="C61" s="7" t="s">
        <v>224</v>
      </c>
      <c r="D61" s="7" t="s">
        <v>237</v>
      </c>
      <c r="E61" s="7" t="s">
        <v>369</v>
      </c>
      <c r="F61" s="7" t="s">
        <v>194</v>
      </c>
      <c r="G61" s="7" t="s">
        <v>11</v>
      </c>
      <c r="H61" s="7" t="str">
        <f t="shared" si="3"/>
        <v>中学女子走高跳</v>
      </c>
      <c r="I61" s="7" t="s">
        <v>284</v>
      </c>
      <c r="J61" s="22">
        <v>1.5</v>
      </c>
      <c r="K61" s="7" t="s">
        <v>248</v>
      </c>
      <c r="L61" s="7" t="s">
        <v>27</v>
      </c>
      <c r="M61" s="7">
        <v>2</v>
      </c>
    </row>
    <row r="62" spans="1:13" x14ac:dyDescent="0.15">
      <c r="A62" s="7">
        <f t="shared" si="2"/>
        <v>4</v>
      </c>
      <c r="B62" s="7" t="str">
        <f t="shared" si="1"/>
        <v>中学女子走高跳4</v>
      </c>
      <c r="C62" s="7" t="s">
        <v>223</v>
      </c>
      <c r="D62" s="7" t="s">
        <v>236</v>
      </c>
      <c r="E62" s="7" t="s">
        <v>369</v>
      </c>
      <c r="F62" s="7" t="s">
        <v>194</v>
      </c>
      <c r="G62" s="7" t="s">
        <v>11</v>
      </c>
      <c r="H62" s="7" t="str">
        <f t="shared" si="3"/>
        <v>中学女子走高跳</v>
      </c>
      <c r="I62" s="7" t="s">
        <v>261</v>
      </c>
      <c r="J62" s="22">
        <v>1.46</v>
      </c>
      <c r="K62" s="7" t="s">
        <v>248</v>
      </c>
      <c r="L62" s="7" t="s">
        <v>28</v>
      </c>
      <c r="M62" s="7">
        <v>2</v>
      </c>
    </row>
    <row r="63" spans="1:13" x14ac:dyDescent="0.15">
      <c r="A63" s="7">
        <f t="shared" si="2"/>
        <v>5</v>
      </c>
      <c r="B63" s="7" t="str">
        <f t="shared" si="1"/>
        <v>中学女子走高跳5</v>
      </c>
      <c r="C63" s="7" t="s">
        <v>226</v>
      </c>
      <c r="D63" s="7" t="s">
        <v>237</v>
      </c>
      <c r="E63" s="7" t="s">
        <v>369</v>
      </c>
      <c r="F63" s="7" t="s">
        <v>194</v>
      </c>
      <c r="G63" s="7" t="s">
        <v>11</v>
      </c>
      <c r="H63" s="7" t="str">
        <f t="shared" si="3"/>
        <v>中学女子走高跳</v>
      </c>
      <c r="I63" s="7" t="s">
        <v>262</v>
      </c>
      <c r="J63" s="22">
        <v>1.41</v>
      </c>
      <c r="K63" s="7" t="s">
        <v>248</v>
      </c>
      <c r="L63" s="7" t="s">
        <v>28</v>
      </c>
      <c r="M63" s="7">
        <v>1</v>
      </c>
    </row>
    <row r="64" spans="1:13" x14ac:dyDescent="0.15">
      <c r="A64" s="7">
        <f t="shared" si="2"/>
        <v>6</v>
      </c>
      <c r="B64" s="7" t="str">
        <f t="shared" si="1"/>
        <v>中学女子走高跳6</v>
      </c>
      <c r="C64" s="7" t="s">
        <v>230</v>
      </c>
      <c r="D64" s="7" t="s">
        <v>237</v>
      </c>
      <c r="E64" s="7" t="s">
        <v>369</v>
      </c>
      <c r="F64" s="7" t="s">
        <v>194</v>
      </c>
      <c r="G64" s="7" t="s">
        <v>11</v>
      </c>
      <c r="H64" s="7" t="str">
        <f t="shared" si="3"/>
        <v>中学女子走高跳</v>
      </c>
      <c r="I64" s="7" t="s">
        <v>281</v>
      </c>
      <c r="J64" s="22">
        <v>1.41</v>
      </c>
      <c r="K64" s="7" t="s">
        <v>248</v>
      </c>
      <c r="L64" s="7" t="s">
        <v>25</v>
      </c>
      <c r="M64" s="7">
        <v>2</v>
      </c>
    </row>
    <row r="65" spans="1:13" x14ac:dyDescent="0.15">
      <c r="A65" s="7">
        <f t="shared" si="2"/>
        <v>7</v>
      </c>
      <c r="B65" s="7" t="str">
        <f t="shared" si="1"/>
        <v>中学女子走高跳7</v>
      </c>
      <c r="C65" s="7" t="s">
        <v>230</v>
      </c>
      <c r="D65" s="7" t="s">
        <v>237</v>
      </c>
      <c r="E65" s="7" t="s">
        <v>369</v>
      </c>
      <c r="F65" s="7" t="s">
        <v>194</v>
      </c>
      <c r="G65" s="7" t="s">
        <v>11</v>
      </c>
      <c r="H65" s="7" t="str">
        <f t="shared" si="3"/>
        <v>中学女子走高跳</v>
      </c>
      <c r="I65" s="7" t="s">
        <v>302</v>
      </c>
      <c r="J65" s="22">
        <v>1.41</v>
      </c>
      <c r="K65" s="7" t="s">
        <v>248</v>
      </c>
      <c r="L65" s="7" t="s">
        <v>45</v>
      </c>
      <c r="M65" s="7">
        <v>2</v>
      </c>
    </row>
    <row r="66" spans="1:13" x14ac:dyDescent="0.15">
      <c r="A66" s="7">
        <f t="shared" si="2"/>
        <v>8</v>
      </c>
      <c r="B66" s="7" t="str">
        <f t="shared" si="1"/>
        <v>中学女子走高跳8</v>
      </c>
      <c r="C66" s="7" t="s">
        <v>227</v>
      </c>
      <c r="D66" s="7" t="s">
        <v>236</v>
      </c>
      <c r="E66" s="7" t="s">
        <v>369</v>
      </c>
      <c r="F66" s="7" t="s">
        <v>194</v>
      </c>
      <c r="G66" s="7" t="s">
        <v>11</v>
      </c>
      <c r="H66" s="7" t="str">
        <f t="shared" ref="H66:H97" si="4">E66&amp;F66&amp;G66</f>
        <v>中学女子走高跳</v>
      </c>
      <c r="I66" s="7" t="s">
        <v>260</v>
      </c>
      <c r="J66" s="22">
        <v>1.4</v>
      </c>
      <c r="K66" s="7" t="s">
        <v>248</v>
      </c>
      <c r="L66" s="7" t="s">
        <v>375</v>
      </c>
      <c r="M66" s="7">
        <v>3</v>
      </c>
    </row>
    <row r="67" spans="1:13" x14ac:dyDescent="0.15">
      <c r="A67" s="7">
        <f t="shared" si="2"/>
        <v>9</v>
      </c>
      <c r="B67" s="7" t="str">
        <f t="shared" ref="B67:B111" si="5">H67&amp;A67</f>
        <v>中学女子走高跳9</v>
      </c>
      <c r="C67" s="7" t="s">
        <v>227</v>
      </c>
      <c r="D67" s="7" t="s">
        <v>236</v>
      </c>
      <c r="E67" s="7" t="s">
        <v>369</v>
      </c>
      <c r="F67" s="7" t="s">
        <v>194</v>
      </c>
      <c r="G67" s="7" t="s">
        <v>11</v>
      </c>
      <c r="H67" s="7" t="str">
        <f t="shared" si="4"/>
        <v>中学女子走高跳</v>
      </c>
      <c r="I67" s="7" t="s">
        <v>285</v>
      </c>
      <c r="J67" s="22">
        <v>1.4</v>
      </c>
      <c r="K67" s="7" t="s">
        <v>248</v>
      </c>
      <c r="L67" s="7" t="s">
        <v>376</v>
      </c>
      <c r="M67" s="7">
        <v>3</v>
      </c>
    </row>
    <row r="68" spans="1:13" x14ac:dyDescent="0.15">
      <c r="A68" s="7">
        <f t="shared" ref="A68:A111" si="6">IF(H68=H67,A67+1,1)</f>
        <v>10</v>
      </c>
      <c r="B68" s="7" t="str">
        <f t="shared" si="5"/>
        <v>中学女子走高跳10</v>
      </c>
      <c r="C68" s="7" t="s">
        <v>226</v>
      </c>
      <c r="D68" s="7" t="s">
        <v>237</v>
      </c>
      <c r="E68" s="7" t="s">
        <v>369</v>
      </c>
      <c r="F68" s="7" t="s">
        <v>194</v>
      </c>
      <c r="G68" s="7" t="s">
        <v>11</v>
      </c>
      <c r="H68" s="7" t="str">
        <f t="shared" si="4"/>
        <v>中学女子走高跳</v>
      </c>
      <c r="I68" s="7" t="s">
        <v>292</v>
      </c>
      <c r="J68" s="22">
        <v>1.35</v>
      </c>
      <c r="K68" s="7" t="s">
        <v>248</v>
      </c>
      <c r="L68" s="7" t="s">
        <v>25</v>
      </c>
      <c r="M68" s="7">
        <v>1</v>
      </c>
    </row>
    <row r="69" spans="1:13" x14ac:dyDescent="0.15">
      <c r="A69" s="7">
        <f t="shared" si="6"/>
        <v>11</v>
      </c>
      <c r="B69" s="7" t="str">
        <f t="shared" si="5"/>
        <v>中学女子走高跳11</v>
      </c>
      <c r="C69" s="7" t="s">
        <v>367</v>
      </c>
      <c r="D69" s="7" t="s">
        <v>237</v>
      </c>
      <c r="E69" s="7" t="s">
        <v>369</v>
      </c>
      <c r="F69" s="7" t="s">
        <v>194</v>
      </c>
      <c r="G69" s="7" t="s">
        <v>11</v>
      </c>
      <c r="H69" s="7" t="str">
        <f t="shared" si="4"/>
        <v>中学女子走高跳</v>
      </c>
      <c r="I69" s="7" t="s">
        <v>286</v>
      </c>
      <c r="J69" s="22">
        <v>1.3</v>
      </c>
      <c r="K69" s="7" t="s">
        <v>248</v>
      </c>
      <c r="L69" s="7" t="s">
        <v>31</v>
      </c>
      <c r="M69" s="7">
        <v>1</v>
      </c>
    </row>
    <row r="70" spans="1:13" x14ac:dyDescent="0.15">
      <c r="A70" s="7">
        <f t="shared" si="6"/>
        <v>12</v>
      </c>
      <c r="B70" s="7" t="str">
        <f t="shared" si="5"/>
        <v>中学女子走高跳12</v>
      </c>
      <c r="C70" s="7" t="s">
        <v>227</v>
      </c>
      <c r="D70" s="7" t="s">
        <v>236</v>
      </c>
      <c r="E70" s="7" t="s">
        <v>369</v>
      </c>
      <c r="F70" s="7" t="s">
        <v>194</v>
      </c>
      <c r="G70" s="7" t="s">
        <v>11</v>
      </c>
      <c r="H70" s="7" t="str">
        <f t="shared" si="4"/>
        <v>中学女子走高跳</v>
      </c>
      <c r="I70" s="7" t="s">
        <v>291</v>
      </c>
      <c r="J70" s="22">
        <v>1.3</v>
      </c>
      <c r="K70" s="7" t="s">
        <v>248</v>
      </c>
      <c r="L70" s="7" t="s">
        <v>377</v>
      </c>
      <c r="M70" s="7">
        <v>2</v>
      </c>
    </row>
    <row r="71" spans="1:13" x14ac:dyDescent="0.15">
      <c r="A71" s="7">
        <f t="shared" si="6"/>
        <v>13</v>
      </c>
      <c r="B71" s="7" t="str">
        <f t="shared" si="5"/>
        <v>中学女子走高跳13</v>
      </c>
      <c r="C71" s="7" t="s">
        <v>222</v>
      </c>
      <c r="D71" s="7" t="s">
        <v>236</v>
      </c>
      <c r="E71" s="7" t="s">
        <v>369</v>
      </c>
      <c r="F71" s="7" t="s">
        <v>194</v>
      </c>
      <c r="G71" s="7" t="s">
        <v>11</v>
      </c>
      <c r="H71" s="7" t="str">
        <f t="shared" si="4"/>
        <v>中学女子走高跳</v>
      </c>
      <c r="I71" s="7" t="s">
        <v>305</v>
      </c>
      <c r="J71" s="22">
        <v>1.3</v>
      </c>
      <c r="K71" s="7" t="s">
        <v>248</v>
      </c>
      <c r="L71" s="7" t="s">
        <v>24</v>
      </c>
      <c r="M71" s="7">
        <v>2</v>
      </c>
    </row>
    <row r="72" spans="1:13" x14ac:dyDescent="0.15">
      <c r="A72" s="7">
        <f t="shared" si="6"/>
        <v>14</v>
      </c>
      <c r="B72" s="7" t="str">
        <f t="shared" si="5"/>
        <v>中学女子走高跳14</v>
      </c>
      <c r="C72" s="7" t="s">
        <v>222</v>
      </c>
      <c r="D72" s="7" t="s">
        <v>236</v>
      </c>
      <c r="E72" s="7" t="s">
        <v>369</v>
      </c>
      <c r="F72" s="7" t="s">
        <v>194</v>
      </c>
      <c r="G72" s="7" t="s">
        <v>11</v>
      </c>
      <c r="H72" s="7" t="str">
        <f t="shared" si="4"/>
        <v>中学女子走高跳</v>
      </c>
      <c r="I72" s="7" t="s">
        <v>316</v>
      </c>
      <c r="J72" s="22">
        <v>1.3</v>
      </c>
      <c r="K72" s="7" t="s">
        <v>248</v>
      </c>
      <c r="L72" s="7" t="s">
        <v>18</v>
      </c>
      <c r="M72" s="7">
        <v>2</v>
      </c>
    </row>
    <row r="73" spans="1:13" x14ac:dyDescent="0.15">
      <c r="A73" s="7">
        <f t="shared" si="6"/>
        <v>15</v>
      </c>
      <c r="B73" s="7" t="str">
        <f t="shared" si="5"/>
        <v>中学女子走高跳15</v>
      </c>
      <c r="C73" s="7" t="s">
        <v>230</v>
      </c>
      <c r="D73" s="7" t="s">
        <v>237</v>
      </c>
      <c r="E73" s="7" t="s">
        <v>369</v>
      </c>
      <c r="F73" s="7" t="s">
        <v>194</v>
      </c>
      <c r="G73" s="7" t="s">
        <v>11</v>
      </c>
      <c r="H73" s="7" t="str">
        <f t="shared" si="4"/>
        <v>中学女子走高跳</v>
      </c>
      <c r="I73" s="7" t="s">
        <v>267</v>
      </c>
      <c r="J73" s="22">
        <v>1.25</v>
      </c>
      <c r="K73" s="7" t="s">
        <v>248</v>
      </c>
      <c r="L73" s="7" t="s">
        <v>25</v>
      </c>
      <c r="M73" s="7">
        <v>2</v>
      </c>
    </row>
    <row r="74" spans="1:13" x14ac:dyDescent="0.15">
      <c r="A74" s="7">
        <f t="shared" si="6"/>
        <v>16</v>
      </c>
      <c r="B74" s="7" t="str">
        <f t="shared" si="5"/>
        <v>中学女子走高跳16</v>
      </c>
      <c r="C74" s="7" t="s">
        <v>223</v>
      </c>
      <c r="D74" s="7" t="s">
        <v>236</v>
      </c>
      <c r="E74" s="7" t="s">
        <v>369</v>
      </c>
      <c r="F74" s="7" t="s">
        <v>194</v>
      </c>
      <c r="G74" s="7" t="s">
        <v>11</v>
      </c>
      <c r="H74" s="7" t="str">
        <f t="shared" si="4"/>
        <v>中学女子走高跳</v>
      </c>
      <c r="I74" s="7" t="s">
        <v>269</v>
      </c>
      <c r="J74" s="22">
        <v>1.25</v>
      </c>
      <c r="K74" s="7" t="s">
        <v>248</v>
      </c>
      <c r="L74" s="7" t="s">
        <v>41</v>
      </c>
      <c r="M74" s="7">
        <v>3</v>
      </c>
    </row>
    <row r="75" spans="1:13" x14ac:dyDescent="0.15">
      <c r="A75" s="7">
        <f t="shared" si="6"/>
        <v>17</v>
      </c>
      <c r="B75" s="7" t="str">
        <f t="shared" si="5"/>
        <v>中学女子走高跳17</v>
      </c>
      <c r="C75" s="7" t="s">
        <v>230</v>
      </c>
      <c r="D75" s="7" t="s">
        <v>237</v>
      </c>
      <c r="E75" s="7" t="s">
        <v>369</v>
      </c>
      <c r="F75" s="7" t="s">
        <v>194</v>
      </c>
      <c r="G75" s="7" t="s">
        <v>11</v>
      </c>
      <c r="H75" s="7" t="str">
        <f t="shared" si="4"/>
        <v>中学女子走高跳</v>
      </c>
      <c r="I75" s="7" t="s">
        <v>307</v>
      </c>
      <c r="J75" s="22">
        <v>1.25</v>
      </c>
      <c r="K75" s="7" t="s">
        <v>248</v>
      </c>
      <c r="L75" s="7" t="s">
        <v>25</v>
      </c>
      <c r="M75" s="7">
        <v>1</v>
      </c>
    </row>
    <row r="76" spans="1:13" x14ac:dyDescent="0.15">
      <c r="A76" s="7">
        <f t="shared" si="6"/>
        <v>18</v>
      </c>
      <c r="B76" s="7" t="str">
        <f t="shared" si="5"/>
        <v>中学女子走高跳18</v>
      </c>
      <c r="C76" s="7" t="s">
        <v>225</v>
      </c>
      <c r="D76" s="7" t="s">
        <v>236</v>
      </c>
      <c r="E76" s="7" t="s">
        <v>369</v>
      </c>
      <c r="F76" s="7" t="s">
        <v>194</v>
      </c>
      <c r="G76" s="7" t="s">
        <v>11</v>
      </c>
      <c r="H76" s="7" t="str">
        <f t="shared" si="4"/>
        <v>中学女子走高跳</v>
      </c>
      <c r="I76" s="7" t="s">
        <v>295</v>
      </c>
      <c r="J76" s="22">
        <v>1.2</v>
      </c>
      <c r="K76" s="7" t="s">
        <v>248</v>
      </c>
      <c r="L76" s="7" t="s">
        <v>39</v>
      </c>
      <c r="M76" s="7">
        <v>2</v>
      </c>
    </row>
    <row r="77" spans="1:13" x14ac:dyDescent="0.15">
      <c r="A77" s="7">
        <f t="shared" si="6"/>
        <v>19</v>
      </c>
      <c r="B77" s="7" t="str">
        <f t="shared" si="5"/>
        <v>中学女子走高跳19</v>
      </c>
      <c r="C77" s="7" t="s">
        <v>222</v>
      </c>
      <c r="D77" s="7" t="s">
        <v>236</v>
      </c>
      <c r="E77" s="7" t="s">
        <v>369</v>
      </c>
      <c r="F77" s="7" t="s">
        <v>194</v>
      </c>
      <c r="G77" s="7" t="s">
        <v>11</v>
      </c>
      <c r="H77" s="7" t="str">
        <f t="shared" si="4"/>
        <v>中学女子走高跳</v>
      </c>
      <c r="I77" s="7" t="s">
        <v>320</v>
      </c>
      <c r="J77" s="22">
        <v>1.2</v>
      </c>
      <c r="K77" s="7" t="s">
        <v>248</v>
      </c>
      <c r="L77" s="7" t="s">
        <v>25</v>
      </c>
      <c r="M77" s="7">
        <v>2</v>
      </c>
    </row>
    <row r="78" spans="1:13" x14ac:dyDescent="0.15">
      <c r="A78" s="7">
        <f t="shared" si="6"/>
        <v>20</v>
      </c>
      <c r="B78" s="7" t="str">
        <f t="shared" si="5"/>
        <v>中学女子走高跳20</v>
      </c>
      <c r="C78" s="7" t="s">
        <v>224</v>
      </c>
      <c r="D78" s="7" t="s">
        <v>237</v>
      </c>
      <c r="E78" s="7" t="s">
        <v>369</v>
      </c>
      <c r="F78" s="7" t="s">
        <v>194</v>
      </c>
      <c r="G78" s="7" t="s">
        <v>11</v>
      </c>
      <c r="H78" s="7" t="str">
        <f t="shared" si="4"/>
        <v>中学女子走高跳</v>
      </c>
      <c r="I78" s="7" t="s">
        <v>268</v>
      </c>
      <c r="J78" s="22">
        <v>1.1499999999999999</v>
      </c>
      <c r="K78" s="7" t="s">
        <v>248</v>
      </c>
      <c r="L78" s="7" t="s">
        <v>28</v>
      </c>
      <c r="M78" s="7">
        <v>1</v>
      </c>
    </row>
    <row r="79" spans="1:13" x14ac:dyDescent="0.15">
      <c r="A79" s="7">
        <f t="shared" si="6"/>
        <v>21</v>
      </c>
      <c r="B79" s="7" t="str">
        <f t="shared" si="5"/>
        <v>中学女子走高跳21</v>
      </c>
      <c r="C79" s="7" t="s">
        <v>224</v>
      </c>
      <c r="D79" s="7" t="s">
        <v>237</v>
      </c>
      <c r="E79" s="7" t="s">
        <v>369</v>
      </c>
      <c r="F79" s="7" t="s">
        <v>194</v>
      </c>
      <c r="G79" s="7" t="s">
        <v>11</v>
      </c>
      <c r="H79" s="7" t="str">
        <f t="shared" si="4"/>
        <v>中学女子走高跳</v>
      </c>
      <c r="I79" s="7" t="s">
        <v>306</v>
      </c>
      <c r="J79" s="22">
        <v>1.1499999999999999</v>
      </c>
      <c r="K79" s="7" t="s">
        <v>248</v>
      </c>
      <c r="L79" s="7" t="s">
        <v>39</v>
      </c>
      <c r="M79" s="7">
        <v>1</v>
      </c>
    </row>
    <row r="80" spans="1:13" x14ac:dyDescent="0.15">
      <c r="A80" s="7">
        <f t="shared" si="6"/>
        <v>22</v>
      </c>
      <c r="B80" s="7" t="str">
        <f t="shared" si="5"/>
        <v>中学女子走高跳22</v>
      </c>
      <c r="C80" s="7" t="s">
        <v>223</v>
      </c>
      <c r="D80" s="7" t="s">
        <v>236</v>
      </c>
      <c r="E80" s="7" t="s">
        <v>369</v>
      </c>
      <c r="F80" s="7" t="s">
        <v>194</v>
      </c>
      <c r="G80" s="7" t="s">
        <v>11</v>
      </c>
      <c r="H80" s="7" t="str">
        <f t="shared" si="4"/>
        <v>中学女子走高跳</v>
      </c>
      <c r="I80" s="7" t="s">
        <v>258</v>
      </c>
      <c r="J80" s="22">
        <v>1.1000000000000001</v>
      </c>
      <c r="K80" s="7" t="s">
        <v>248</v>
      </c>
      <c r="L80" s="7" t="s">
        <v>39</v>
      </c>
      <c r="M80" s="7">
        <v>2</v>
      </c>
    </row>
    <row r="81" spans="1:13" x14ac:dyDescent="0.15">
      <c r="A81" s="7">
        <f t="shared" si="6"/>
        <v>23</v>
      </c>
      <c r="B81" s="7" t="str">
        <f t="shared" si="5"/>
        <v>中学女子走高跳23</v>
      </c>
      <c r="C81" s="7" t="s">
        <v>227</v>
      </c>
      <c r="D81" s="7" t="s">
        <v>236</v>
      </c>
      <c r="E81" s="7" t="s">
        <v>369</v>
      </c>
      <c r="F81" s="7" t="s">
        <v>194</v>
      </c>
      <c r="G81" s="7" t="s">
        <v>11</v>
      </c>
      <c r="H81" s="7" t="str">
        <f t="shared" si="4"/>
        <v>中学女子走高跳</v>
      </c>
      <c r="I81" s="7" t="s">
        <v>318</v>
      </c>
      <c r="J81" s="22">
        <v>1.05</v>
      </c>
      <c r="K81" s="7" t="s">
        <v>248</v>
      </c>
      <c r="L81" s="7" t="s">
        <v>378</v>
      </c>
      <c r="M81" s="7">
        <v>1</v>
      </c>
    </row>
    <row r="82" spans="1:13" x14ac:dyDescent="0.15">
      <c r="A82" s="7">
        <f t="shared" si="6"/>
        <v>24</v>
      </c>
      <c r="B82" s="7" t="str">
        <f t="shared" si="5"/>
        <v>中学女子走高跳24</v>
      </c>
      <c r="C82" s="7" t="s">
        <v>223</v>
      </c>
      <c r="D82" s="7" t="s">
        <v>236</v>
      </c>
      <c r="E82" s="7" t="s">
        <v>369</v>
      </c>
      <c r="F82" s="7" t="s">
        <v>194</v>
      </c>
      <c r="G82" s="7" t="s">
        <v>11</v>
      </c>
      <c r="H82" s="7" t="str">
        <f t="shared" si="4"/>
        <v>中学女子走高跳</v>
      </c>
      <c r="I82" s="7" t="s">
        <v>298</v>
      </c>
      <c r="J82" s="22">
        <v>1</v>
      </c>
      <c r="K82" s="7" t="s">
        <v>248</v>
      </c>
      <c r="L82" s="7" t="s">
        <v>27</v>
      </c>
      <c r="M82" s="7">
        <v>1</v>
      </c>
    </row>
    <row r="83" spans="1:13" x14ac:dyDescent="0.15">
      <c r="A83" s="7">
        <f t="shared" si="6"/>
        <v>1</v>
      </c>
      <c r="B83" s="7" t="str">
        <f t="shared" si="5"/>
        <v>中学男子走高跳1</v>
      </c>
      <c r="C83" s="7" t="s">
        <v>234</v>
      </c>
      <c r="D83" s="7" t="s">
        <v>105</v>
      </c>
      <c r="E83" s="7" t="s">
        <v>369</v>
      </c>
      <c r="F83" s="7" t="s">
        <v>166</v>
      </c>
      <c r="G83" s="7" t="s">
        <v>11</v>
      </c>
      <c r="H83" s="7" t="str">
        <f t="shared" si="4"/>
        <v>中学男子走高跳</v>
      </c>
      <c r="I83" s="7" t="s">
        <v>263</v>
      </c>
      <c r="J83" s="22">
        <v>1.73</v>
      </c>
      <c r="K83" s="7" t="s">
        <v>249</v>
      </c>
      <c r="L83" s="7" t="s">
        <v>379</v>
      </c>
      <c r="M83" s="7">
        <v>3</v>
      </c>
    </row>
    <row r="84" spans="1:13" x14ac:dyDescent="0.15">
      <c r="A84" s="7">
        <f t="shared" si="6"/>
        <v>2</v>
      </c>
      <c r="B84" s="7" t="str">
        <f t="shared" si="5"/>
        <v>中学男子走高跳2</v>
      </c>
      <c r="C84" s="7" t="s">
        <v>230</v>
      </c>
      <c r="D84" s="7" t="s">
        <v>237</v>
      </c>
      <c r="E84" s="7" t="s">
        <v>369</v>
      </c>
      <c r="F84" s="7" t="s">
        <v>166</v>
      </c>
      <c r="G84" s="7" t="s">
        <v>11</v>
      </c>
      <c r="H84" s="7" t="str">
        <f t="shared" si="4"/>
        <v>中学男子走高跳</v>
      </c>
      <c r="I84" s="7" t="s">
        <v>274</v>
      </c>
      <c r="J84" s="22">
        <v>1.73</v>
      </c>
      <c r="K84" s="7" t="s">
        <v>248</v>
      </c>
      <c r="L84" s="7" t="s">
        <v>18</v>
      </c>
      <c r="M84" s="7">
        <v>2</v>
      </c>
    </row>
    <row r="85" spans="1:13" x14ac:dyDescent="0.15">
      <c r="A85" s="7">
        <f t="shared" si="6"/>
        <v>3</v>
      </c>
      <c r="B85" s="7" t="str">
        <f t="shared" si="5"/>
        <v>中学男子走高跳3</v>
      </c>
      <c r="C85" s="7" t="s">
        <v>223</v>
      </c>
      <c r="D85" s="7" t="s">
        <v>236</v>
      </c>
      <c r="E85" s="7" t="s">
        <v>369</v>
      </c>
      <c r="F85" s="7" t="s">
        <v>166</v>
      </c>
      <c r="G85" s="7" t="s">
        <v>11</v>
      </c>
      <c r="H85" s="7" t="str">
        <f t="shared" si="4"/>
        <v>中学男子走高跳</v>
      </c>
      <c r="I85" s="7" t="s">
        <v>310</v>
      </c>
      <c r="J85" s="22">
        <v>1.66</v>
      </c>
      <c r="K85" s="7" t="s">
        <v>248</v>
      </c>
      <c r="L85" s="7" t="s">
        <v>18</v>
      </c>
      <c r="M85" s="7">
        <v>3</v>
      </c>
    </row>
    <row r="86" spans="1:13" x14ac:dyDescent="0.15">
      <c r="A86" s="7">
        <f t="shared" si="6"/>
        <v>4</v>
      </c>
      <c r="B86" s="7" t="str">
        <f t="shared" si="5"/>
        <v>中学男子走高跳4</v>
      </c>
      <c r="C86" s="7" t="s">
        <v>226</v>
      </c>
      <c r="D86" s="7" t="s">
        <v>237</v>
      </c>
      <c r="E86" s="7" t="s">
        <v>369</v>
      </c>
      <c r="F86" s="7" t="s">
        <v>166</v>
      </c>
      <c r="G86" s="7" t="s">
        <v>11</v>
      </c>
      <c r="H86" s="7" t="str">
        <f t="shared" si="4"/>
        <v>中学男子走高跳</v>
      </c>
      <c r="I86" s="7" t="s">
        <v>265</v>
      </c>
      <c r="J86" s="22">
        <v>1.6</v>
      </c>
      <c r="K86" s="7" t="s">
        <v>248</v>
      </c>
      <c r="L86" s="7" t="s">
        <v>17</v>
      </c>
      <c r="M86" s="7">
        <v>2</v>
      </c>
    </row>
    <row r="87" spans="1:13" x14ac:dyDescent="0.15">
      <c r="A87" s="7">
        <f t="shared" si="6"/>
        <v>5</v>
      </c>
      <c r="B87" s="7" t="str">
        <f t="shared" si="5"/>
        <v>中学男子走高跳5</v>
      </c>
      <c r="C87" s="7" t="s">
        <v>223</v>
      </c>
      <c r="D87" s="7" t="s">
        <v>236</v>
      </c>
      <c r="E87" s="7" t="s">
        <v>369</v>
      </c>
      <c r="F87" s="7" t="s">
        <v>166</v>
      </c>
      <c r="G87" s="7" t="s">
        <v>11</v>
      </c>
      <c r="H87" s="7" t="str">
        <f t="shared" si="4"/>
        <v>中学男子走高跳</v>
      </c>
      <c r="I87" s="7" t="s">
        <v>282</v>
      </c>
      <c r="J87" s="22">
        <v>1.6</v>
      </c>
      <c r="K87" s="7" t="s">
        <v>248</v>
      </c>
      <c r="L87" s="7" t="s">
        <v>18</v>
      </c>
      <c r="M87" s="7">
        <v>3</v>
      </c>
    </row>
    <row r="88" spans="1:13" x14ac:dyDescent="0.15">
      <c r="A88" s="7">
        <f t="shared" si="6"/>
        <v>6</v>
      </c>
      <c r="B88" s="7" t="str">
        <f t="shared" si="5"/>
        <v>中学男子走高跳6</v>
      </c>
      <c r="C88" s="7" t="s">
        <v>230</v>
      </c>
      <c r="D88" s="7" t="s">
        <v>237</v>
      </c>
      <c r="E88" s="7" t="s">
        <v>369</v>
      </c>
      <c r="F88" s="7" t="s">
        <v>166</v>
      </c>
      <c r="G88" s="7" t="s">
        <v>11</v>
      </c>
      <c r="H88" s="7" t="str">
        <f t="shared" si="4"/>
        <v>中学男子走高跳</v>
      </c>
      <c r="I88" s="7" t="s">
        <v>323</v>
      </c>
      <c r="J88" s="22">
        <v>1.59</v>
      </c>
      <c r="K88" s="7" t="s">
        <v>248</v>
      </c>
      <c r="L88" s="7" t="s">
        <v>34</v>
      </c>
      <c r="M88" s="7">
        <v>2</v>
      </c>
    </row>
    <row r="89" spans="1:13" x14ac:dyDescent="0.15">
      <c r="A89" s="7">
        <f t="shared" si="6"/>
        <v>7</v>
      </c>
      <c r="B89" s="7" t="str">
        <f t="shared" si="5"/>
        <v>中学男子走高跳7</v>
      </c>
      <c r="C89" s="7" t="s">
        <v>222</v>
      </c>
      <c r="D89" s="7" t="s">
        <v>236</v>
      </c>
      <c r="E89" s="7" t="s">
        <v>369</v>
      </c>
      <c r="F89" s="7" t="s">
        <v>166</v>
      </c>
      <c r="G89" s="7" t="s">
        <v>11</v>
      </c>
      <c r="H89" s="7" t="str">
        <f t="shared" si="4"/>
        <v>中学男子走高跳</v>
      </c>
      <c r="I89" s="7" t="s">
        <v>271</v>
      </c>
      <c r="J89" s="22">
        <v>1.5</v>
      </c>
      <c r="K89" s="7" t="s">
        <v>248</v>
      </c>
      <c r="L89" s="7" t="s">
        <v>15</v>
      </c>
      <c r="M89" s="7">
        <v>3</v>
      </c>
    </row>
    <row r="90" spans="1:13" x14ac:dyDescent="0.15">
      <c r="A90" s="7">
        <f t="shared" si="6"/>
        <v>8</v>
      </c>
      <c r="B90" s="7" t="str">
        <f t="shared" si="5"/>
        <v>中学男子走高跳8</v>
      </c>
      <c r="C90" s="7" t="s">
        <v>226</v>
      </c>
      <c r="D90" s="7" t="s">
        <v>237</v>
      </c>
      <c r="E90" s="7" t="s">
        <v>369</v>
      </c>
      <c r="F90" s="7" t="s">
        <v>166</v>
      </c>
      <c r="G90" s="7" t="s">
        <v>11</v>
      </c>
      <c r="H90" s="7" t="str">
        <f t="shared" si="4"/>
        <v>中学男子走高跳</v>
      </c>
      <c r="I90" s="7" t="s">
        <v>272</v>
      </c>
      <c r="J90" s="22">
        <v>1.4</v>
      </c>
      <c r="K90" s="7" t="s">
        <v>248</v>
      </c>
      <c r="L90" s="7" t="s">
        <v>28</v>
      </c>
      <c r="M90" s="7">
        <v>2</v>
      </c>
    </row>
    <row r="91" spans="1:13" x14ac:dyDescent="0.15">
      <c r="A91" s="7">
        <f t="shared" si="6"/>
        <v>9</v>
      </c>
      <c r="B91" s="7" t="str">
        <f t="shared" si="5"/>
        <v>中学男子走高跳9</v>
      </c>
      <c r="C91" s="7" t="s">
        <v>228</v>
      </c>
      <c r="D91" s="7" t="s">
        <v>237</v>
      </c>
      <c r="E91" s="7" t="s">
        <v>369</v>
      </c>
      <c r="F91" s="7" t="s">
        <v>166</v>
      </c>
      <c r="G91" s="7" t="s">
        <v>11</v>
      </c>
      <c r="H91" s="7" t="str">
        <f t="shared" si="4"/>
        <v>中学男子走高跳</v>
      </c>
      <c r="I91" s="7" t="s">
        <v>301</v>
      </c>
      <c r="J91" s="22">
        <v>1.4</v>
      </c>
      <c r="K91" s="7" t="s">
        <v>248</v>
      </c>
      <c r="L91" s="7" t="s">
        <v>34</v>
      </c>
      <c r="M91" s="7">
        <v>3</v>
      </c>
    </row>
    <row r="92" spans="1:13" x14ac:dyDescent="0.15">
      <c r="A92" s="7">
        <f t="shared" si="6"/>
        <v>10</v>
      </c>
      <c r="B92" s="7" t="str">
        <f t="shared" si="5"/>
        <v>中学男子走高跳10</v>
      </c>
      <c r="C92" s="7" t="s">
        <v>223</v>
      </c>
      <c r="D92" s="7" t="s">
        <v>236</v>
      </c>
      <c r="E92" s="7" t="s">
        <v>369</v>
      </c>
      <c r="F92" s="7" t="s">
        <v>166</v>
      </c>
      <c r="G92" s="7" t="s">
        <v>11</v>
      </c>
      <c r="H92" s="7" t="str">
        <f t="shared" si="4"/>
        <v>中学男子走高跳</v>
      </c>
      <c r="I92" s="7" t="s">
        <v>257</v>
      </c>
      <c r="J92" s="22">
        <v>1.35</v>
      </c>
      <c r="K92" s="7" t="s">
        <v>248</v>
      </c>
      <c r="L92" s="7" t="s">
        <v>16</v>
      </c>
      <c r="M92" s="7">
        <v>2</v>
      </c>
    </row>
    <row r="93" spans="1:13" x14ac:dyDescent="0.15">
      <c r="A93" s="7">
        <f t="shared" si="6"/>
        <v>11</v>
      </c>
      <c r="B93" s="7" t="str">
        <f t="shared" si="5"/>
        <v>中学男子走高跳11</v>
      </c>
      <c r="C93" s="7" t="s">
        <v>226</v>
      </c>
      <c r="D93" s="7" t="s">
        <v>237</v>
      </c>
      <c r="E93" s="7" t="s">
        <v>369</v>
      </c>
      <c r="F93" s="7" t="s">
        <v>166</v>
      </c>
      <c r="G93" s="7" t="s">
        <v>11</v>
      </c>
      <c r="H93" s="7" t="str">
        <f t="shared" si="4"/>
        <v>中学男子走高跳</v>
      </c>
      <c r="I93" s="7" t="s">
        <v>290</v>
      </c>
      <c r="J93" s="22">
        <v>1.35</v>
      </c>
      <c r="K93" s="7" t="s">
        <v>248</v>
      </c>
      <c r="L93" s="7" t="s">
        <v>39</v>
      </c>
      <c r="M93" s="7">
        <v>1</v>
      </c>
    </row>
    <row r="94" spans="1:13" x14ac:dyDescent="0.15">
      <c r="A94" s="7">
        <f t="shared" si="6"/>
        <v>12</v>
      </c>
      <c r="B94" s="7" t="str">
        <f t="shared" si="5"/>
        <v>中学男子走高跳12</v>
      </c>
      <c r="C94" s="7" t="s">
        <v>225</v>
      </c>
      <c r="D94" s="7" t="s">
        <v>236</v>
      </c>
      <c r="E94" s="7" t="s">
        <v>369</v>
      </c>
      <c r="F94" s="7" t="s">
        <v>166</v>
      </c>
      <c r="G94" s="7" t="s">
        <v>11</v>
      </c>
      <c r="H94" s="7" t="str">
        <f t="shared" si="4"/>
        <v>中学男子走高跳</v>
      </c>
      <c r="I94" s="7" t="s">
        <v>322</v>
      </c>
      <c r="J94" s="22">
        <v>1.35</v>
      </c>
      <c r="K94" s="7" t="s">
        <v>248</v>
      </c>
      <c r="L94" s="7" t="s">
        <v>39</v>
      </c>
      <c r="M94" s="7">
        <v>3</v>
      </c>
    </row>
    <row r="95" spans="1:13" x14ac:dyDescent="0.15">
      <c r="A95" s="7">
        <f t="shared" si="6"/>
        <v>13</v>
      </c>
      <c r="B95" s="7" t="str">
        <f t="shared" si="5"/>
        <v>中学男子走高跳13</v>
      </c>
      <c r="C95" s="7" t="s">
        <v>226</v>
      </c>
      <c r="D95" s="7" t="s">
        <v>237</v>
      </c>
      <c r="E95" s="7" t="s">
        <v>369</v>
      </c>
      <c r="F95" s="7" t="s">
        <v>166</v>
      </c>
      <c r="G95" s="7" t="s">
        <v>11</v>
      </c>
      <c r="H95" s="7" t="str">
        <f t="shared" si="4"/>
        <v>中学男子走高跳</v>
      </c>
      <c r="I95" s="7" t="s">
        <v>324</v>
      </c>
      <c r="J95" s="22">
        <v>1.35</v>
      </c>
      <c r="K95" s="7" t="s">
        <v>248</v>
      </c>
      <c r="L95" s="7" t="s">
        <v>24</v>
      </c>
      <c r="M95" s="7">
        <v>1</v>
      </c>
    </row>
    <row r="96" spans="1:13" x14ac:dyDescent="0.15">
      <c r="A96" s="7">
        <f t="shared" si="6"/>
        <v>14</v>
      </c>
      <c r="B96" s="7" t="str">
        <f t="shared" si="5"/>
        <v>中学男子走高跳14</v>
      </c>
      <c r="C96" s="7" t="s">
        <v>226</v>
      </c>
      <c r="D96" s="7" t="s">
        <v>237</v>
      </c>
      <c r="E96" s="7" t="s">
        <v>369</v>
      </c>
      <c r="F96" s="7" t="s">
        <v>166</v>
      </c>
      <c r="G96" s="7" t="s">
        <v>11</v>
      </c>
      <c r="H96" s="7" t="str">
        <f t="shared" si="4"/>
        <v>中学男子走高跳</v>
      </c>
      <c r="I96" s="7" t="s">
        <v>256</v>
      </c>
      <c r="J96" s="22">
        <v>1.3</v>
      </c>
      <c r="K96" s="7" t="s">
        <v>248</v>
      </c>
      <c r="L96" s="7" t="s">
        <v>16</v>
      </c>
      <c r="M96" s="7">
        <v>1</v>
      </c>
    </row>
    <row r="97" spans="1:13" x14ac:dyDescent="0.15">
      <c r="A97" s="7">
        <f t="shared" si="6"/>
        <v>15</v>
      </c>
      <c r="B97" s="7" t="str">
        <f t="shared" si="5"/>
        <v>中学男子走高跳15</v>
      </c>
      <c r="C97" s="7" t="s">
        <v>227</v>
      </c>
      <c r="D97" s="7" t="s">
        <v>236</v>
      </c>
      <c r="E97" s="7" t="s">
        <v>369</v>
      </c>
      <c r="F97" s="7" t="s">
        <v>166</v>
      </c>
      <c r="G97" s="7" t="s">
        <v>11</v>
      </c>
      <c r="H97" s="7" t="str">
        <f t="shared" si="4"/>
        <v>中学男子走高跳</v>
      </c>
      <c r="I97" s="7" t="s">
        <v>304</v>
      </c>
      <c r="J97" s="22">
        <v>1.3</v>
      </c>
      <c r="K97" s="7" t="s">
        <v>248</v>
      </c>
      <c r="L97" s="7" t="s">
        <v>380</v>
      </c>
      <c r="M97" s="7">
        <v>2</v>
      </c>
    </row>
    <row r="98" spans="1:13" x14ac:dyDescent="0.15">
      <c r="A98" s="7">
        <f t="shared" si="6"/>
        <v>16</v>
      </c>
      <c r="B98" s="7" t="str">
        <f t="shared" si="5"/>
        <v>中学男子走高跳16</v>
      </c>
      <c r="C98" s="7" t="s">
        <v>223</v>
      </c>
      <c r="D98" s="7" t="s">
        <v>236</v>
      </c>
      <c r="E98" s="7" t="s">
        <v>369</v>
      </c>
      <c r="F98" s="7" t="s">
        <v>166</v>
      </c>
      <c r="G98" s="7" t="s">
        <v>11</v>
      </c>
      <c r="H98" s="7" t="str">
        <f t="shared" ref="H98:H111" si="7">E98&amp;F98&amp;G98</f>
        <v>中学男子走高跳</v>
      </c>
      <c r="I98" s="7" t="s">
        <v>273</v>
      </c>
      <c r="J98" s="22">
        <v>1.25</v>
      </c>
      <c r="K98" s="7" t="s">
        <v>248</v>
      </c>
      <c r="L98" s="7" t="s">
        <v>16</v>
      </c>
      <c r="M98" s="7">
        <v>3</v>
      </c>
    </row>
    <row r="99" spans="1:13" x14ac:dyDescent="0.15">
      <c r="A99" s="7">
        <f t="shared" si="6"/>
        <v>17</v>
      </c>
      <c r="B99" s="7" t="str">
        <f t="shared" si="5"/>
        <v>中学男子走高跳17</v>
      </c>
      <c r="C99" s="7" t="s">
        <v>225</v>
      </c>
      <c r="D99" s="7" t="s">
        <v>236</v>
      </c>
      <c r="E99" s="7" t="s">
        <v>369</v>
      </c>
      <c r="F99" s="7" t="s">
        <v>166</v>
      </c>
      <c r="G99" s="7" t="s">
        <v>11</v>
      </c>
      <c r="H99" s="7" t="str">
        <f t="shared" si="7"/>
        <v>中学男子走高跳</v>
      </c>
      <c r="I99" s="7" t="s">
        <v>288</v>
      </c>
      <c r="J99" s="22">
        <v>1.25</v>
      </c>
      <c r="K99" s="7" t="s">
        <v>248</v>
      </c>
      <c r="L99" s="7" t="s">
        <v>15</v>
      </c>
      <c r="M99" s="7">
        <v>3</v>
      </c>
    </row>
    <row r="100" spans="1:13" x14ac:dyDescent="0.15">
      <c r="A100" s="7">
        <f t="shared" si="6"/>
        <v>18</v>
      </c>
      <c r="B100" s="7" t="str">
        <f t="shared" si="5"/>
        <v>中学男子走高跳18</v>
      </c>
      <c r="C100" s="7" t="s">
        <v>222</v>
      </c>
      <c r="D100" s="7" t="s">
        <v>236</v>
      </c>
      <c r="E100" s="7" t="s">
        <v>369</v>
      </c>
      <c r="F100" s="7" t="s">
        <v>166</v>
      </c>
      <c r="G100" s="7" t="s">
        <v>11</v>
      </c>
      <c r="H100" s="7" t="str">
        <f t="shared" si="7"/>
        <v>中学男子走高跳</v>
      </c>
      <c r="I100" s="7" t="s">
        <v>314</v>
      </c>
      <c r="J100" s="22">
        <v>1.2</v>
      </c>
      <c r="K100" s="7" t="s">
        <v>248</v>
      </c>
      <c r="L100" s="7" t="s">
        <v>15</v>
      </c>
      <c r="M100" s="7">
        <v>2</v>
      </c>
    </row>
    <row r="101" spans="1:13" x14ac:dyDescent="0.15">
      <c r="A101" s="7">
        <f t="shared" si="6"/>
        <v>1</v>
      </c>
      <c r="B101" s="7" t="str">
        <f t="shared" si="5"/>
        <v>中学男子棒高跳1</v>
      </c>
      <c r="C101" s="7" t="s">
        <v>224</v>
      </c>
      <c r="D101" s="7" t="s">
        <v>237</v>
      </c>
      <c r="E101" s="7" t="s">
        <v>369</v>
      </c>
      <c r="F101" s="7" t="s">
        <v>166</v>
      </c>
      <c r="G101" s="7" t="s">
        <v>32</v>
      </c>
      <c r="H101" s="7" t="str">
        <f t="shared" si="7"/>
        <v>中学男子棒高跳</v>
      </c>
      <c r="I101" s="7" t="s">
        <v>323</v>
      </c>
      <c r="J101" s="22">
        <v>3.7</v>
      </c>
      <c r="K101" s="7" t="s">
        <v>248</v>
      </c>
      <c r="L101" s="7" t="s">
        <v>34</v>
      </c>
      <c r="M101" s="7">
        <v>2</v>
      </c>
    </row>
    <row r="102" spans="1:13" x14ac:dyDescent="0.15">
      <c r="A102" s="7">
        <f t="shared" si="6"/>
        <v>2</v>
      </c>
      <c r="B102" s="7" t="str">
        <f t="shared" si="5"/>
        <v>中学男子棒高跳2</v>
      </c>
      <c r="C102" s="7" t="s">
        <v>224</v>
      </c>
      <c r="D102" s="7" t="s">
        <v>237</v>
      </c>
      <c r="E102" s="7" t="s">
        <v>369</v>
      </c>
      <c r="F102" s="7" t="s">
        <v>166</v>
      </c>
      <c r="G102" s="7" t="s">
        <v>32</v>
      </c>
      <c r="H102" s="7" t="str">
        <f t="shared" si="7"/>
        <v>中学男子棒高跳</v>
      </c>
      <c r="I102" s="7" t="s">
        <v>341</v>
      </c>
      <c r="J102" s="22">
        <v>3.3</v>
      </c>
      <c r="K102" s="7" t="s">
        <v>248</v>
      </c>
      <c r="L102" s="7" t="s">
        <v>34</v>
      </c>
      <c r="M102" s="7">
        <v>3</v>
      </c>
    </row>
    <row r="103" spans="1:13" x14ac:dyDescent="0.15">
      <c r="A103" s="7">
        <f t="shared" si="6"/>
        <v>3</v>
      </c>
      <c r="B103" s="7" t="str">
        <f t="shared" si="5"/>
        <v>中学男子棒高跳3</v>
      </c>
      <c r="C103" s="7" t="s">
        <v>224</v>
      </c>
      <c r="D103" s="7" t="s">
        <v>237</v>
      </c>
      <c r="E103" s="7" t="s">
        <v>369</v>
      </c>
      <c r="F103" s="7" t="s">
        <v>166</v>
      </c>
      <c r="G103" s="7" t="s">
        <v>32</v>
      </c>
      <c r="H103" s="7" t="str">
        <f t="shared" si="7"/>
        <v>中学男子棒高跳</v>
      </c>
      <c r="I103" s="7" t="s">
        <v>345</v>
      </c>
      <c r="J103" s="22">
        <v>3.3</v>
      </c>
      <c r="K103" s="7" t="s">
        <v>248</v>
      </c>
      <c r="L103" s="7" t="s">
        <v>34</v>
      </c>
      <c r="M103" s="7">
        <v>3</v>
      </c>
    </row>
    <row r="104" spans="1:13" x14ac:dyDescent="0.15">
      <c r="A104" s="7">
        <f t="shared" si="6"/>
        <v>4</v>
      </c>
      <c r="B104" s="7" t="str">
        <f t="shared" si="5"/>
        <v>中学男子棒高跳4</v>
      </c>
      <c r="C104" s="7" t="s">
        <v>227</v>
      </c>
      <c r="D104" s="7" t="s">
        <v>236</v>
      </c>
      <c r="E104" s="7" t="s">
        <v>369</v>
      </c>
      <c r="F104" s="7" t="s">
        <v>166</v>
      </c>
      <c r="G104" s="7" t="s">
        <v>32</v>
      </c>
      <c r="H104" s="7" t="str">
        <f t="shared" si="7"/>
        <v>中学男子棒高跳</v>
      </c>
      <c r="I104" s="7" t="s">
        <v>330</v>
      </c>
      <c r="J104" s="22">
        <v>3.1</v>
      </c>
      <c r="K104" s="7" t="s">
        <v>248</v>
      </c>
      <c r="L104" s="7" t="s">
        <v>381</v>
      </c>
      <c r="M104" s="7">
        <v>2</v>
      </c>
    </row>
    <row r="105" spans="1:13" x14ac:dyDescent="0.15">
      <c r="A105" s="7">
        <f t="shared" si="6"/>
        <v>5</v>
      </c>
      <c r="B105" s="7" t="str">
        <f t="shared" si="5"/>
        <v>中学男子棒高跳5</v>
      </c>
      <c r="C105" s="7" t="s">
        <v>225</v>
      </c>
      <c r="D105" s="7" t="s">
        <v>236</v>
      </c>
      <c r="E105" s="7" t="s">
        <v>369</v>
      </c>
      <c r="F105" s="7" t="s">
        <v>166</v>
      </c>
      <c r="G105" s="7" t="s">
        <v>32</v>
      </c>
      <c r="H105" s="7" t="str">
        <f t="shared" si="7"/>
        <v>中学男子棒高跳</v>
      </c>
      <c r="I105" s="7" t="s">
        <v>333</v>
      </c>
      <c r="J105" s="22">
        <v>3.1</v>
      </c>
      <c r="K105" s="7" t="s">
        <v>248</v>
      </c>
      <c r="L105" s="7" t="s">
        <v>40</v>
      </c>
      <c r="M105" s="7">
        <v>3</v>
      </c>
    </row>
    <row r="106" spans="1:13" x14ac:dyDescent="0.15">
      <c r="A106" s="7">
        <f t="shared" si="6"/>
        <v>6</v>
      </c>
      <c r="B106" s="7" t="str">
        <f t="shared" si="5"/>
        <v>中学男子棒高跳6</v>
      </c>
      <c r="C106" s="7" t="s">
        <v>226</v>
      </c>
      <c r="D106" s="7" t="s">
        <v>237</v>
      </c>
      <c r="E106" s="7" t="s">
        <v>369</v>
      </c>
      <c r="F106" s="7" t="s">
        <v>166</v>
      </c>
      <c r="G106" s="7" t="s">
        <v>32</v>
      </c>
      <c r="H106" s="7" t="str">
        <f t="shared" si="7"/>
        <v>中学男子棒高跳</v>
      </c>
      <c r="I106" s="7" t="s">
        <v>337</v>
      </c>
      <c r="J106" s="22">
        <v>2.7</v>
      </c>
      <c r="K106" s="7" t="s">
        <v>248</v>
      </c>
      <c r="L106" s="7" t="s">
        <v>33</v>
      </c>
      <c r="M106" s="7">
        <v>2</v>
      </c>
    </row>
    <row r="107" spans="1:13" x14ac:dyDescent="0.15">
      <c r="A107" s="7">
        <f t="shared" si="6"/>
        <v>7</v>
      </c>
      <c r="B107" s="7" t="str">
        <f t="shared" si="5"/>
        <v>中学男子棒高跳7</v>
      </c>
      <c r="C107" s="7" t="s">
        <v>223</v>
      </c>
      <c r="D107" s="7" t="s">
        <v>236</v>
      </c>
      <c r="E107" s="7" t="s">
        <v>369</v>
      </c>
      <c r="F107" s="7" t="s">
        <v>166</v>
      </c>
      <c r="G107" s="7" t="s">
        <v>32</v>
      </c>
      <c r="H107" s="7" t="str">
        <f t="shared" si="7"/>
        <v>中学男子棒高跳</v>
      </c>
      <c r="I107" s="7" t="s">
        <v>335</v>
      </c>
      <c r="J107" s="22">
        <v>2.6</v>
      </c>
      <c r="K107" s="7" t="s">
        <v>248</v>
      </c>
      <c r="L107" s="7" t="s">
        <v>34</v>
      </c>
      <c r="M107" s="7">
        <v>3</v>
      </c>
    </row>
    <row r="108" spans="1:13" x14ac:dyDescent="0.15">
      <c r="A108" s="7">
        <f t="shared" si="6"/>
        <v>8</v>
      </c>
      <c r="B108" s="7" t="str">
        <f t="shared" si="5"/>
        <v>中学男子棒高跳8</v>
      </c>
      <c r="C108" s="7" t="s">
        <v>224</v>
      </c>
      <c r="D108" s="7" t="s">
        <v>237</v>
      </c>
      <c r="E108" s="7" t="s">
        <v>369</v>
      </c>
      <c r="F108" s="7" t="s">
        <v>166</v>
      </c>
      <c r="G108" s="7" t="s">
        <v>32</v>
      </c>
      <c r="H108" s="7" t="str">
        <f t="shared" si="7"/>
        <v>中学男子棒高跳</v>
      </c>
      <c r="I108" s="7" t="s">
        <v>348</v>
      </c>
      <c r="J108" s="22">
        <v>2.5</v>
      </c>
      <c r="K108" s="7" t="s">
        <v>248</v>
      </c>
      <c r="L108" s="7" t="s">
        <v>40</v>
      </c>
      <c r="M108" s="7">
        <v>1</v>
      </c>
    </row>
    <row r="109" spans="1:13" x14ac:dyDescent="0.15">
      <c r="A109" s="7">
        <f t="shared" si="6"/>
        <v>9</v>
      </c>
      <c r="B109" s="7" t="str">
        <f t="shared" si="5"/>
        <v>中学男子棒高跳9</v>
      </c>
      <c r="C109" s="7" t="s">
        <v>230</v>
      </c>
      <c r="D109" s="7" t="s">
        <v>237</v>
      </c>
      <c r="E109" s="7" t="s">
        <v>369</v>
      </c>
      <c r="F109" s="7" t="s">
        <v>166</v>
      </c>
      <c r="G109" s="7" t="s">
        <v>32</v>
      </c>
      <c r="H109" s="7" t="str">
        <f t="shared" si="7"/>
        <v>中学男子棒高跳</v>
      </c>
      <c r="I109" s="7" t="s">
        <v>339</v>
      </c>
      <c r="J109" s="22">
        <v>2.2999999999999998</v>
      </c>
      <c r="K109" s="7" t="s">
        <v>248</v>
      </c>
      <c r="L109" s="7" t="s">
        <v>31</v>
      </c>
      <c r="M109" s="7">
        <v>1</v>
      </c>
    </row>
    <row r="110" spans="1:13" x14ac:dyDescent="0.15">
      <c r="A110" s="7">
        <f t="shared" si="6"/>
        <v>10</v>
      </c>
      <c r="B110" s="7" t="str">
        <f t="shared" si="5"/>
        <v>中学男子棒高跳10</v>
      </c>
      <c r="C110" s="7" t="s">
        <v>224</v>
      </c>
      <c r="D110" s="7" t="s">
        <v>237</v>
      </c>
      <c r="E110" s="7" t="s">
        <v>369</v>
      </c>
      <c r="F110" s="7" t="s">
        <v>166</v>
      </c>
      <c r="G110" s="7" t="s">
        <v>32</v>
      </c>
      <c r="H110" s="7" t="str">
        <f t="shared" si="7"/>
        <v>中学男子棒高跳</v>
      </c>
      <c r="I110" s="7" t="s">
        <v>331</v>
      </c>
      <c r="J110" s="22">
        <v>2.2000000000000002</v>
      </c>
      <c r="K110" s="7" t="s">
        <v>248</v>
      </c>
      <c r="L110" s="7" t="s">
        <v>42</v>
      </c>
      <c r="M110" s="7">
        <v>1</v>
      </c>
    </row>
    <row r="111" spans="1:13" x14ac:dyDescent="0.15">
      <c r="A111" s="7">
        <f t="shared" si="6"/>
        <v>11</v>
      </c>
      <c r="B111" s="7" t="str">
        <f t="shared" si="5"/>
        <v>中学男子棒高跳11</v>
      </c>
      <c r="C111" s="7" t="s">
        <v>226</v>
      </c>
      <c r="D111" s="7" t="s">
        <v>237</v>
      </c>
      <c r="E111" s="7" t="s">
        <v>369</v>
      </c>
      <c r="F111" s="7" t="s">
        <v>166</v>
      </c>
      <c r="G111" s="7" t="s">
        <v>32</v>
      </c>
      <c r="H111" s="7" t="str">
        <f t="shared" si="7"/>
        <v>中学男子棒高跳</v>
      </c>
      <c r="I111" s="7" t="s">
        <v>340</v>
      </c>
      <c r="J111" s="22">
        <v>2.1</v>
      </c>
      <c r="K111" s="7" t="s">
        <v>248</v>
      </c>
      <c r="L111" s="7" t="s">
        <v>34</v>
      </c>
      <c r="M111" s="7">
        <v>1</v>
      </c>
    </row>
  </sheetData>
  <sortState ref="A2:O111">
    <sortCondition ref="H2:H111"/>
    <sortCondition descending="1" ref="J2:J111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71"/>
  <sheetViews>
    <sheetView topLeftCell="P18" zoomScale="55" zoomScaleNormal="55" workbookViewId="0">
      <selection activeCell="A2" sqref="A2:AE71"/>
    </sheetView>
  </sheetViews>
  <sheetFormatPr defaultRowHeight="13.5" x14ac:dyDescent="0.15"/>
  <sheetData>
    <row r="1" spans="1:31" x14ac:dyDescent="0.15">
      <c r="U1" s="3" t="s">
        <v>138</v>
      </c>
      <c r="Y1" s="4"/>
      <c r="Z1" s="4"/>
    </row>
    <row r="2" spans="1:31" x14ac:dyDescent="0.15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8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142</v>
      </c>
      <c r="Q2" t="s">
        <v>153</v>
      </c>
      <c r="R2" s="5" t="s">
        <v>154</v>
      </c>
      <c r="T2" t="s">
        <v>155</v>
      </c>
      <c r="U2" t="s">
        <v>156</v>
      </c>
      <c r="V2" s="5" t="s">
        <v>154</v>
      </c>
      <c r="W2" t="s">
        <v>157</v>
      </c>
      <c r="X2" t="s">
        <v>158</v>
      </c>
      <c r="Y2" s="4" t="s">
        <v>159</v>
      </c>
      <c r="Z2" t="s">
        <v>160</v>
      </c>
      <c r="AA2" t="s">
        <v>161</v>
      </c>
      <c r="AB2" t="s">
        <v>162</v>
      </c>
      <c r="AC2" t="s">
        <v>163</v>
      </c>
      <c r="AD2" t="s">
        <v>164</v>
      </c>
      <c r="AE2" s="6" t="s">
        <v>165</v>
      </c>
    </row>
    <row r="3" spans="1:31" x14ac:dyDescent="0.15">
      <c r="A3">
        <v>2</v>
      </c>
      <c r="B3">
        <v>1</v>
      </c>
      <c r="C3" t="s">
        <v>166</v>
      </c>
      <c r="D3">
        <v>1</v>
      </c>
      <c r="E3">
        <v>301</v>
      </c>
      <c r="F3" t="s">
        <v>11</v>
      </c>
      <c r="G3">
        <v>4</v>
      </c>
      <c r="H3" s="7" t="s">
        <v>59</v>
      </c>
      <c r="I3">
        <v>1</v>
      </c>
      <c r="J3">
        <v>1</v>
      </c>
      <c r="K3">
        <v>1</v>
      </c>
      <c r="L3">
        <v>722</v>
      </c>
      <c r="M3" s="7" t="s">
        <v>60</v>
      </c>
      <c r="N3" s="7" t="s">
        <v>127</v>
      </c>
      <c r="O3" s="7">
        <v>1</v>
      </c>
      <c r="P3" s="7">
        <v>1</v>
      </c>
      <c r="Q3" s="7" t="s">
        <v>90</v>
      </c>
      <c r="R3">
        <v>12</v>
      </c>
      <c r="T3">
        <v>1</v>
      </c>
      <c r="U3" s="8">
        <v>1.85</v>
      </c>
      <c r="V3">
        <v>12</v>
      </c>
      <c r="W3">
        <v>3</v>
      </c>
      <c r="X3">
        <v>0</v>
      </c>
      <c r="Y3" s="2">
        <v>42204</v>
      </c>
      <c r="Z3" s="9" t="s">
        <v>167</v>
      </c>
      <c r="AA3" s="2" t="s">
        <v>168</v>
      </c>
      <c r="AB3" s="9" t="s">
        <v>169</v>
      </c>
      <c r="AC3" s="2" t="s">
        <v>170</v>
      </c>
    </row>
    <row r="4" spans="1:31" x14ac:dyDescent="0.15">
      <c r="A4">
        <v>2</v>
      </c>
      <c r="B4">
        <v>1</v>
      </c>
      <c r="C4" t="s">
        <v>166</v>
      </c>
      <c r="D4">
        <v>1</v>
      </c>
      <c r="E4">
        <v>301</v>
      </c>
      <c r="F4" t="s">
        <v>11</v>
      </c>
      <c r="G4">
        <v>4</v>
      </c>
      <c r="H4" s="7" t="s">
        <v>59</v>
      </c>
      <c r="I4">
        <v>1</v>
      </c>
      <c r="J4">
        <v>2</v>
      </c>
      <c r="K4">
        <v>2</v>
      </c>
      <c r="L4">
        <v>277</v>
      </c>
      <c r="M4" s="7" t="s">
        <v>113</v>
      </c>
      <c r="N4" s="7" t="s">
        <v>114</v>
      </c>
      <c r="O4" s="7">
        <v>2</v>
      </c>
      <c r="P4" s="7">
        <v>1</v>
      </c>
      <c r="Q4" s="7" t="s">
        <v>87</v>
      </c>
      <c r="R4">
        <v>6</v>
      </c>
      <c r="T4">
        <v>2</v>
      </c>
      <c r="U4" s="8">
        <v>1.9</v>
      </c>
      <c r="V4">
        <v>6</v>
      </c>
      <c r="W4">
        <v>1</v>
      </c>
      <c r="X4">
        <v>0</v>
      </c>
      <c r="Y4" s="2">
        <v>42204</v>
      </c>
      <c r="Z4" s="9" t="s">
        <v>167</v>
      </c>
      <c r="AA4" s="2" t="s">
        <v>168</v>
      </c>
      <c r="AB4" s="9" t="s">
        <v>169</v>
      </c>
      <c r="AC4" s="2" t="s">
        <v>170</v>
      </c>
    </row>
    <row r="5" spans="1:31" x14ac:dyDescent="0.15">
      <c r="A5">
        <v>2</v>
      </c>
      <c r="B5">
        <v>1</v>
      </c>
      <c r="C5" t="s">
        <v>166</v>
      </c>
      <c r="D5">
        <v>1</v>
      </c>
      <c r="E5">
        <v>301</v>
      </c>
      <c r="F5" t="s">
        <v>11</v>
      </c>
      <c r="G5">
        <v>4</v>
      </c>
      <c r="H5" s="7" t="s">
        <v>59</v>
      </c>
      <c r="I5">
        <v>1</v>
      </c>
      <c r="J5">
        <v>3</v>
      </c>
      <c r="K5">
        <v>3</v>
      </c>
      <c r="L5">
        <v>17</v>
      </c>
      <c r="M5" s="7" t="s">
        <v>94</v>
      </c>
      <c r="N5" s="7" t="s">
        <v>126</v>
      </c>
      <c r="O5" s="7">
        <v>2</v>
      </c>
      <c r="P5" s="7">
        <v>1</v>
      </c>
      <c r="Q5" s="7" t="s">
        <v>48</v>
      </c>
      <c r="R5" t="s">
        <v>171</v>
      </c>
      <c r="T5">
        <v>0</v>
      </c>
      <c r="U5" s="8" t="e">
        <v>#N/A</v>
      </c>
      <c r="V5" t="s">
        <v>13</v>
      </c>
      <c r="W5">
        <v>0</v>
      </c>
      <c r="X5">
        <v>0</v>
      </c>
      <c r="Y5" s="2">
        <v>42204</v>
      </c>
      <c r="Z5" s="9" t="s">
        <v>167</v>
      </c>
      <c r="AA5" s="2" t="s">
        <v>168</v>
      </c>
      <c r="AB5" s="9" t="s">
        <v>169</v>
      </c>
      <c r="AC5" s="2" t="s">
        <v>170</v>
      </c>
    </row>
    <row r="6" spans="1:31" x14ac:dyDescent="0.15">
      <c r="A6">
        <v>2</v>
      </c>
      <c r="B6">
        <v>1</v>
      </c>
      <c r="C6" t="s">
        <v>166</v>
      </c>
      <c r="D6">
        <v>1</v>
      </c>
      <c r="E6">
        <v>301</v>
      </c>
      <c r="F6" t="s">
        <v>11</v>
      </c>
      <c r="G6">
        <v>4</v>
      </c>
      <c r="H6" s="7" t="s">
        <v>59</v>
      </c>
      <c r="I6">
        <v>1</v>
      </c>
      <c r="J6">
        <v>4</v>
      </c>
      <c r="K6">
        <v>4</v>
      </c>
      <c r="L6">
        <v>727</v>
      </c>
      <c r="M6" s="7" t="s">
        <v>172</v>
      </c>
      <c r="N6" s="7" t="s">
        <v>173</v>
      </c>
      <c r="O6" s="7">
        <v>3</v>
      </c>
      <c r="P6" s="7">
        <v>1</v>
      </c>
      <c r="Q6" s="7" t="s">
        <v>90</v>
      </c>
      <c r="R6" t="s">
        <v>171</v>
      </c>
      <c r="T6">
        <v>0</v>
      </c>
      <c r="U6" s="8" t="e">
        <v>#N/A</v>
      </c>
      <c r="V6" t="s">
        <v>13</v>
      </c>
      <c r="W6">
        <v>0</v>
      </c>
      <c r="X6">
        <v>0</v>
      </c>
      <c r="Y6" s="2">
        <v>42204</v>
      </c>
      <c r="Z6" s="9" t="s">
        <v>167</v>
      </c>
      <c r="AA6" s="2" t="s">
        <v>168</v>
      </c>
      <c r="AB6" s="9" t="s">
        <v>169</v>
      </c>
      <c r="AC6" s="2" t="s">
        <v>170</v>
      </c>
    </row>
    <row r="7" spans="1:31" x14ac:dyDescent="0.15">
      <c r="A7">
        <v>2</v>
      </c>
      <c r="B7">
        <v>1</v>
      </c>
      <c r="C7" t="s">
        <v>166</v>
      </c>
      <c r="D7">
        <v>1</v>
      </c>
      <c r="E7">
        <v>301</v>
      </c>
      <c r="F7" t="s">
        <v>11</v>
      </c>
      <c r="G7">
        <v>4</v>
      </c>
      <c r="H7" s="7" t="s">
        <v>59</v>
      </c>
      <c r="I7">
        <v>1</v>
      </c>
      <c r="J7">
        <v>5</v>
      </c>
      <c r="K7">
        <v>5</v>
      </c>
      <c r="L7">
        <v>9</v>
      </c>
      <c r="M7" s="7" t="s">
        <v>125</v>
      </c>
      <c r="N7" s="7" t="s">
        <v>126</v>
      </c>
      <c r="O7" s="7">
        <v>3</v>
      </c>
      <c r="P7" s="7">
        <v>1</v>
      </c>
      <c r="Q7" s="7" t="s">
        <v>48</v>
      </c>
      <c r="R7">
        <v>10</v>
      </c>
      <c r="T7">
        <v>2</v>
      </c>
      <c r="U7" s="8">
        <v>1.9</v>
      </c>
      <c r="V7">
        <v>10</v>
      </c>
      <c r="W7">
        <v>3</v>
      </c>
      <c r="X7">
        <v>200</v>
      </c>
      <c r="Y7" s="2">
        <v>42204</v>
      </c>
      <c r="Z7" s="9" t="s">
        <v>167</v>
      </c>
      <c r="AA7" s="2" t="s">
        <v>168</v>
      </c>
      <c r="AB7" s="9" t="s">
        <v>169</v>
      </c>
      <c r="AC7" s="2" t="s">
        <v>170</v>
      </c>
    </row>
    <row r="8" spans="1:31" x14ac:dyDescent="0.15">
      <c r="A8">
        <v>2</v>
      </c>
      <c r="B8">
        <v>1</v>
      </c>
      <c r="C8" t="s">
        <v>166</v>
      </c>
      <c r="D8">
        <v>1</v>
      </c>
      <c r="E8">
        <v>301</v>
      </c>
      <c r="F8" t="s">
        <v>11</v>
      </c>
      <c r="G8">
        <v>4</v>
      </c>
      <c r="H8" s="7" t="s">
        <v>59</v>
      </c>
      <c r="I8">
        <v>1</v>
      </c>
      <c r="J8">
        <v>6</v>
      </c>
      <c r="K8">
        <v>6</v>
      </c>
      <c r="L8">
        <v>584</v>
      </c>
      <c r="M8" s="7" t="s">
        <v>174</v>
      </c>
      <c r="N8" s="7" t="s">
        <v>175</v>
      </c>
      <c r="O8" s="7">
        <v>1</v>
      </c>
      <c r="P8" s="7">
        <v>1</v>
      </c>
      <c r="Q8" s="7" t="s">
        <v>176</v>
      </c>
      <c r="R8">
        <v>11</v>
      </c>
      <c r="T8">
        <v>1</v>
      </c>
      <c r="U8" s="8">
        <v>1.85</v>
      </c>
      <c r="V8">
        <v>11</v>
      </c>
      <c r="W8">
        <v>2</v>
      </c>
      <c r="X8">
        <v>0</v>
      </c>
      <c r="Y8" s="2">
        <v>42204</v>
      </c>
      <c r="Z8" s="9" t="s">
        <v>167</v>
      </c>
      <c r="AA8" s="2" t="s">
        <v>168</v>
      </c>
      <c r="AB8" s="9" t="s">
        <v>169</v>
      </c>
      <c r="AC8" s="2" t="s">
        <v>170</v>
      </c>
    </row>
    <row r="9" spans="1:31" x14ac:dyDescent="0.15">
      <c r="A9">
        <v>2</v>
      </c>
      <c r="B9">
        <v>1</v>
      </c>
      <c r="C9" t="s">
        <v>166</v>
      </c>
      <c r="D9">
        <v>1</v>
      </c>
      <c r="E9">
        <v>301</v>
      </c>
      <c r="F9" t="s">
        <v>11</v>
      </c>
      <c r="G9">
        <v>4</v>
      </c>
      <c r="H9" s="7" t="s">
        <v>59</v>
      </c>
      <c r="I9">
        <v>1</v>
      </c>
      <c r="J9">
        <v>7</v>
      </c>
      <c r="K9">
        <v>7</v>
      </c>
      <c r="L9">
        <v>679</v>
      </c>
      <c r="M9" s="7" t="s">
        <v>107</v>
      </c>
      <c r="N9" s="7" t="s">
        <v>177</v>
      </c>
      <c r="O9" s="7">
        <v>1</v>
      </c>
      <c r="P9" s="7">
        <v>1</v>
      </c>
      <c r="Q9" s="7" t="s">
        <v>90</v>
      </c>
      <c r="R9">
        <v>5</v>
      </c>
      <c r="T9">
        <v>3</v>
      </c>
      <c r="U9" s="8">
        <v>1.95</v>
      </c>
      <c r="V9">
        <v>5</v>
      </c>
      <c r="W9">
        <v>3</v>
      </c>
      <c r="X9">
        <v>0</v>
      </c>
      <c r="Y9" s="2">
        <v>42204</v>
      </c>
      <c r="Z9" s="9" t="s">
        <v>167</v>
      </c>
      <c r="AA9" s="2" t="s">
        <v>168</v>
      </c>
      <c r="AB9" s="9" t="s">
        <v>169</v>
      </c>
      <c r="AC9" s="2" t="s">
        <v>170</v>
      </c>
    </row>
    <row r="10" spans="1:31" x14ac:dyDescent="0.15">
      <c r="A10">
        <v>2</v>
      </c>
      <c r="B10">
        <v>1</v>
      </c>
      <c r="C10" t="s">
        <v>166</v>
      </c>
      <c r="D10">
        <v>1</v>
      </c>
      <c r="E10">
        <v>301</v>
      </c>
      <c r="F10" t="s">
        <v>11</v>
      </c>
      <c r="G10">
        <v>4</v>
      </c>
      <c r="H10" s="7" t="s">
        <v>59</v>
      </c>
      <c r="I10">
        <v>1</v>
      </c>
      <c r="J10">
        <v>8</v>
      </c>
      <c r="K10">
        <v>8</v>
      </c>
      <c r="L10">
        <v>385</v>
      </c>
      <c r="M10" s="7" t="s">
        <v>47</v>
      </c>
      <c r="N10" s="7" t="s">
        <v>23</v>
      </c>
      <c r="O10" s="7">
        <v>3</v>
      </c>
      <c r="P10" s="7">
        <v>1</v>
      </c>
      <c r="Q10" s="7" t="s">
        <v>12</v>
      </c>
      <c r="R10">
        <v>4</v>
      </c>
      <c r="T10">
        <v>4</v>
      </c>
      <c r="U10" s="8">
        <v>2</v>
      </c>
      <c r="V10">
        <v>4</v>
      </c>
      <c r="W10">
        <v>1</v>
      </c>
      <c r="X10">
        <v>100</v>
      </c>
      <c r="Y10" s="2">
        <v>42204</v>
      </c>
      <c r="Z10" s="9" t="s">
        <v>167</v>
      </c>
      <c r="AA10" s="2" t="s">
        <v>168</v>
      </c>
      <c r="AB10" s="9" t="s">
        <v>169</v>
      </c>
      <c r="AC10" s="2" t="s">
        <v>170</v>
      </c>
    </row>
    <row r="11" spans="1:31" x14ac:dyDescent="0.15">
      <c r="A11">
        <v>2</v>
      </c>
      <c r="B11">
        <v>1</v>
      </c>
      <c r="C11" t="s">
        <v>166</v>
      </c>
      <c r="D11">
        <v>1</v>
      </c>
      <c r="E11">
        <v>301</v>
      </c>
      <c r="F11" t="s">
        <v>11</v>
      </c>
      <c r="G11">
        <v>4</v>
      </c>
      <c r="H11" s="7" t="s">
        <v>59</v>
      </c>
      <c r="I11">
        <v>1</v>
      </c>
      <c r="J11">
        <v>9</v>
      </c>
      <c r="K11">
        <v>9</v>
      </c>
      <c r="L11">
        <v>551</v>
      </c>
      <c r="M11" s="7" t="s">
        <v>110</v>
      </c>
      <c r="N11" s="7" t="s">
        <v>111</v>
      </c>
      <c r="O11" s="7">
        <v>3</v>
      </c>
      <c r="P11" s="7">
        <v>1</v>
      </c>
      <c r="Q11" s="7" t="s">
        <v>48</v>
      </c>
      <c r="R11">
        <v>6</v>
      </c>
      <c r="T11">
        <v>2</v>
      </c>
      <c r="U11" s="8">
        <v>1.9</v>
      </c>
      <c r="V11">
        <v>6</v>
      </c>
      <c r="W11">
        <v>1</v>
      </c>
      <c r="X11">
        <v>0</v>
      </c>
      <c r="Y11" s="2">
        <v>42204</v>
      </c>
      <c r="Z11" s="9" t="s">
        <v>167</v>
      </c>
      <c r="AA11" s="2" t="s">
        <v>168</v>
      </c>
      <c r="AB11" s="9" t="s">
        <v>169</v>
      </c>
      <c r="AC11" s="2" t="s">
        <v>170</v>
      </c>
    </row>
    <row r="12" spans="1:31" x14ac:dyDescent="0.15">
      <c r="A12">
        <v>2</v>
      </c>
      <c r="B12">
        <v>1</v>
      </c>
      <c r="C12" t="s">
        <v>166</v>
      </c>
      <c r="D12">
        <v>1</v>
      </c>
      <c r="E12">
        <v>301</v>
      </c>
      <c r="F12" t="s">
        <v>11</v>
      </c>
      <c r="G12">
        <v>4</v>
      </c>
      <c r="H12" s="7" t="s">
        <v>59</v>
      </c>
      <c r="I12">
        <v>1</v>
      </c>
      <c r="J12">
        <v>10</v>
      </c>
      <c r="K12">
        <v>10</v>
      </c>
      <c r="L12">
        <v>485</v>
      </c>
      <c r="M12" s="7" t="s">
        <v>61</v>
      </c>
      <c r="N12" s="7" t="s">
        <v>62</v>
      </c>
      <c r="O12" s="7">
        <v>3</v>
      </c>
      <c r="P12" s="7">
        <v>1</v>
      </c>
      <c r="Q12" s="7" t="s">
        <v>90</v>
      </c>
      <c r="R12">
        <v>6</v>
      </c>
      <c r="T12">
        <v>2</v>
      </c>
      <c r="U12" s="8">
        <v>1.9</v>
      </c>
      <c r="V12">
        <v>6</v>
      </c>
      <c r="W12">
        <v>1</v>
      </c>
      <c r="X12">
        <v>0</v>
      </c>
      <c r="Y12" s="2">
        <v>42204</v>
      </c>
      <c r="Z12" s="9" t="s">
        <v>167</v>
      </c>
      <c r="AA12" s="2" t="s">
        <v>168</v>
      </c>
      <c r="AB12" s="9" t="s">
        <v>169</v>
      </c>
      <c r="AC12" s="2" t="s">
        <v>170</v>
      </c>
    </row>
    <row r="13" spans="1:31" x14ac:dyDescent="0.15">
      <c r="A13">
        <v>2</v>
      </c>
      <c r="B13">
        <v>1</v>
      </c>
      <c r="C13" t="s">
        <v>166</v>
      </c>
      <c r="D13">
        <v>1</v>
      </c>
      <c r="E13">
        <v>301</v>
      </c>
      <c r="F13" t="s">
        <v>11</v>
      </c>
      <c r="G13">
        <v>4</v>
      </c>
      <c r="H13" s="7" t="s">
        <v>59</v>
      </c>
      <c r="I13">
        <v>1</v>
      </c>
      <c r="J13">
        <v>11</v>
      </c>
      <c r="K13">
        <v>11</v>
      </c>
      <c r="L13">
        <v>550</v>
      </c>
      <c r="M13" s="7" t="s">
        <v>178</v>
      </c>
      <c r="N13" s="7" t="s">
        <v>111</v>
      </c>
      <c r="O13" s="7">
        <v>3</v>
      </c>
      <c r="P13" s="7">
        <v>1</v>
      </c>
      <c r="Q13" s="7" t="s">
        <v>179</v>
      </c>
      <c r="R13">
        <v>9</v>
      </c>
      <c r="T13">
        <v>2</v>
      </c>
      <c r="U13" s="8">
        <v>1.9</v>
      </c>
      <c r="V13">
        <v>9</v>
      </c>
      <c r="W13">
        <v>3</v>
      </c>
      <c r="X13">
        <v>0</v>
      </c>
      <c r="Y13" s="2">
        <v>42204</v>
      </c>
      <c r="Z13" s="9" t="s">
        <v>167</v>
      </c>
      <c r="AA13" s="2" t="s">
        <v>168</v>
      </c>
      <c r="AB13" s="9" t="s">
        <v>169</v>
      </c>
      <c r="AC13" s="2" t="s">
        <v>170</v>
      </c>
    </row>
    <row r="14" spans="1:31" x14ac:dyDescent="0.15">
      <c r="A14">
        <v>2</v>
      </c>
      <c r="B14">
        <v>1</v>
      </c>
      <c r="C14" t="s">
        <v>166</v>
      </c>
      <c r="D14">
        <v>1</v>
      </c>
      <c r="E14">
        <v>301</v>
      </c>
      <c r="F14" t="s">
        <v>11</v>
      </c>
      <c r="G14">
        <v>4</v>
      </c>
      <c r="H14" s="7" t="s">
        <v>59</v>
      </c>
      <c r="I14">
        <v>1</v>
      </c>
      <c r="J14">
        <v>12</v>
      </c>
      <c r="K14">
        <v>12</v>
      </c>
      <c r="L14">
        <v>632</v>
      </c>
      <c r="M14" s="7" t="s">
        <v>180</v>
      </c>
      <c r="N14" s="7" t="s">
        <v>44</v>
      </c>
      <c r="O14" s="7">
        <v>3</v>
      </c>
      <c r="P14" s="7">
        <v>1</v>
      </c>
      <c r="Q14" s="7" t="s">
        <v>90</v>
      </c>
      <c r="R14">
        <v>2</v>
      </c>
      <c r="T14">
        <v>4</v>
      </c>
      <c r="U14" s="8">
        <v>2</v>
      </c>
      <c r="V14">
        <v>2</v>
      </c>
      <c r="W14">
        <v>1</v>
      </c>
      <c r="X14">
        <v>0</v>
      </c>
      <c r="Y14" s="2">
        <v>42204</v>
      </c>
      <c r="Z14" s="9" t="s">
        <v>167</v>
      </c>
      <c r="AA14" s="2" t="s">
        <v>168</v>
      </c>
      <c r="AB14" s="9" t="s">
        <v>169</v>
      </c>
      <c r="AC14" s="2" t="s">
        <v>170</v>
      </c>
    </row>
    <row r="15" spans="1:31" x14ac:dyDescent="0.15">
      <c r="A15">
        <v>2</v>
      </c>
      <c r="B15">
        <v>1</v>
      </c>
      <c r="C15" t="s">
        <v>166</v>
      </c>
      <c r="D15">
        <v>1</v>
      </c>
      <c r="E15">
        <v>301</v>
      </c>
      <c r="F15" t="s">
        <v>11</v>
      </c>
      <c r="G15">
        <v>4</v>
      </c>
      <c r="H15" s="7" t="s">
        <v>59</v>
      </c>
      <c r="I15">
        <v>1</v>
      </c>
      <c r="J15">
        <v>13</v>
      </c>
      <c r="K15">
        <v>13</v>
      </c>
      <c r="L15">
        <v>562</v>
      </c>
      <c r="M15" s="7" t="s">
        <v>112</v>
      </c>
      <c r="N15" s="7" t="s">
        <v>111</v>
      </c>
      <c r="O15" s="7">
        <v>1</v>
      </c>
      <c r="P15" s="7">
        <v>1</v>
      </c>
      <c r="Q15" s="7" t="s">
        <v>48</v>
      </c>
      <c r="R15">
        <v>2</v>
      </c>
      <c r="T15">
        <v>4</v>
      </c>
      <c r="U15" s="8">
        <v>2</v>
      </c>
      <c r="V15">
        <v>2</v>
      </c>
      <c r="W15">
        <v>1</v>
      </c>
      <c r="X15">
        <v>0</v>
      </c>
      <c r="Y15" s="2">
        <v>42204</v>
      </c>
      <c r="Z15" s="9" t="s">
        <v>167</v>
      </c>
      <c r="AA15" s="2" t="s">
        <v>168</v>
      </c>
      <c r="AB15" s="9" t="s">
        <v>169</v>
      </c>
      <c r="AC15" s="2" t="s">
        <v>170</v>
      </c>
    </row>
    <row r="16" spans="1:31" x14ac:dyDescent="0.15">
      <c r="A16">
        <v>2</v>
      </c>
      <c r="B16">
        <v>1</v>
      </c>
      <c r="C16" t="s">
        <v>166</v>
      </c>
      <c r="D16">
        <v>1</v>
      </c>
      <c r="E16">
        <v>301</v>
      </c>
      <c r="F16" t="s">
        <v>11</v>
      </c>
      <c r="G16">
        <v>4</v>
      </c>
      <c r="H16" s="7" t="s">
        <v>59</v>
      </c>
      <c r="I16">
        <v>1</v>
      </c>
      <c r="J16">
        <v>14</v>
      </c>
      <c r="K16">
        <v>14</v>
      </c>
      <c r="L16">
        <v>693</v>
      </c>
      <c r="M16" s="7" t="s">
        <v>108</v>
      </c>
      <c r="N16" s="7" t="s">
        <v>109</v>
      </c>
      <c r="O16" s="7">
        <v>3</v>
      </c>
      <c r="P16" s="7">
        <v>1</v>
      </c>
      <c r="Q16" s="7" t="s">
        <v>91</v>
      </c>
      <c r="R16">
        <v>1</v>
      </c>
      <c r="T16">
        <v>7</v>
      </c>
      <c r="U16" s="8">
        <v>2.1</v>
      </c>
      <c r="V16">
        <v>1</v>
      </c>
      <c r="W16">
        <v>1</v>
      </c>
      <c r="X16">
        <v>0</v>
      </c>
      <c r="Y16" s="2">
        <v>42204</v>
      </c>
      <c r="Z16" s="9" t="s">
        <v>167</v>
      </c>
      <c r="AA16" s="2" t="s">
        <v>168</v>
      </c>
      <c r="AB16" s="9" t="s">
        <v>169</v>
      </c>
      <c r="AC16" s="2" t="s">
        <v>170</v>
      </c>
    </row>
    <row r="17" spans="1:29" x14ac:dyDescent="0.15">
      <c r="A17">
        <v>2</v>
      </c>
      <c r="B17">
        <v>1</v>
      </c>
      <c r="C17" t="s">
        <v>166</v>
      </c>
      <c r="D17">
        <v>1</v>
      </c>
      <c r="E17">
        <v>302</v>
      </c>
      <c r="F17" t="s">
        <v>32</v>
      </c>
      <c r="G17">
        <v>4</v>
      </c>
      <c r="H17" s="7" t="s">
        <v>59</v>
      </c>
      <c r="I17">
        <v>1</v>
      </c>
      <c r="J17">
        <v>1</v>
      </c>
      <c r="K17">
        <v>1</v>
      </c>
      <c r="L17">
        <v>375</v>
      </c>
      <c r="M17" s="7" t="s">
        <v>65</v>
      </c>
      <c r="N17" s="7" t="s">
        <v>122</v>
      </c>
      <c r="O17" s="7">
        <v>3</v>
      </c>
      <c r="P17" s="7">
        <v>1</v>
      </c>
      <c r="Q17" s="7" t="s">
        <v>86</v>
      </c>
      <c r="R17" t="s">
        <v>181</v>
      </c>
      <c r="T17">
        <v>0</v>
      </c>
      <c r="U17" s="8" t="e">
        <v>#N/A</v>
      </c>
      <c r="V17" t="s">
        <v>35</v>
      </c>
      <c r="W17">
        <v>0</v>
      </c>
      <c r="X17">
        <v>0</v>
      </c>
      <c r="Y17" s="2">
        <v>42203</v>
      </c>
      <c r="Z17" s="9" t="s">
        <v>167</v>
      </c>
      <c r="AA17" s="2" t="s">
        <v>168</v>
      </c>
      <c r="AB17" s="9" t="s">
        <v>169</v>
      </c>
      <c r="AC17" s="2" t="s">
        <v>170</v>
      </c>
    </row>
    <row r="18" spans="1:29" x14ac:dyDescent="0.15">
      <c r="A18">
        <v>2</v>
      </c>
      <c r="B18">
        <v>1</v>
      </c>
      <c r="C18" t="s">
        <v>166</v>
      </c>
      <c r="D18">
        <v>1</v>
      </c>
      <c r="E18">
        <v>302</v>
      </c>
      <c r="F18" t="s">
        <v>32</v>
      </c>
      <c r="G18">
        <v>4</v>
      </c>
      <c r="H18" s="7" t="s">
        <v>59</v>
      </c>
      <c r="I18">
        <v>1</v>
      </c>
      <c r="J18">
        <v>2</v>
      </c>
      <c r="K18">
        <v>2</v>
      </c>
      <c r="L18">
        <v>106</v>
      </c>
      <c r="M18" s="7" t="s">
        <v>182</v>
      </c>
      <c r="N18" s="7" t="s">
        <v>123</v>
      </c>
      <c r="O18" s="7">
        <v>3</v>
      </c>
      <c r="P18" s="7">
        <v>1</v>
      </c>
      <c r="Q18" s="7" t="s">
        <v>48</v>
      </c>
      <c r="R18" t="s">
        <v>181</v>
      </c>
      <c r="T18">
        <v>0</v>
      </c>
      <c r="U18" s="8" t="e">
        <v>#N/A</v>
      </c>
      <c r="V18" t="s">
        <v>35</v>
      </c>
      <c r="W18">
        <v>0</v>
      </c>
      <c r="X18">
        <v>0</v>
      </c>
      <c r="Y18" s="2">
        <v>42203</v>
      </c>
      <c r="Z18" s="9" t="s">
        <v>167</v>
      </c>
      <c r="AA18" s="2" t="s">
        <v>168</v>
      </c>
      <c r="AB18" s="9" t="s">
        <v>169</v>
      </c>
      <c r="AC18" s="2" t="s">
        <v>170</v>
      </c>
    </row>
    <row r="19" spans="1:29" x14ac:dyDescent="0.15">
      <c r="A19">
        <v>2</v>
      </c>
      <c r="B19">
        <v>1</v>
      </c>
      <c r="C19" t="s">
        <v>166</v>
      </c>
      <c r="D19">
        <v>1</v>
      </c>
      <c r="E19">
        <v>302</v>
      </c>
      <c r="F19" t="s">
        <v>32</v>
      </c>
      <c r="G19">
        <v>4</v>
      </c>
      <c r="H19" s="7" t="s">
        <v>59</v>
      </c>
      <c r="I19">
        <v>1</v>
      </c>
      <c r="J19">
        <v>3</v>
      </c>
      <c r="K19">
        <v>3</v>
      </c>
      <c r="L19">
        <v>429</v>
      </c>
      <c r="M19" s="7" t="s">
        <v>95</v>
      </c>
      <c r="N19" s="7" t="s">
        <v>183</v>
      </c>
      <c r="O19" s="7">
        <v>1</v>
      </c>
      <c r="P19" s="7">
        <v>1</v>
      </c>
      <c r="Q19" s="7" t="s">
        <v>88</v>
      </c>
      <c r="R19" t="s">
        <v>181</v>
      </c>
      <c r="T19">
        <v>0</v>
      </c>
      <c r="U19" s="8" t="e">
        <v>#N/A</v>
      </c>
      <c r="V19" t="s">
        <v>35</v>
      </c>
      <c r="W19">
        <v>0</v>
      </c>
      <c r="X19">
        <v>0</v>
      </c>
      <c r="Y19" s="2">
        <v>42203</v>
      </c>
      <c r="Z19" s="9" t="s">
        <v>167</v>
      </c>
      <c r="AA19" s="2" t="s">
        <v>168</v>
      </c>
      <c r="AB19" s="9" t="s">
        <v>169</v>
      </c>
      <c r="AC19" s="2" t="s">
        <v>170</v>
      </c>
    </row>
    <row r="20" spans="1:29" x14ac:dyDescent="0.15">
      <c r="A20">
        <v>2</v>
      </c>
      <c r="B20">
        <v>1</v>
      </c>
      <c r="C20" t="s">
        <v>166</v>
      </c>
      <c r="D20">
        <v>1</v>
      </c>
      <c r="E20">
        <v>302</v>
      </c>
      <c r="F20" t="s">
        <v>32</v>
      </c>
      <c r="G20">
        <v>4</v>
      </c>
      <c r="H20" s="7" t="s">
        <v>59</v>
      </c>
      <c r="I20">
        <v>1</v>
      </c>
      <c r="J20">
        <v>4</v>
      </c>
      <c r="K20">
        <v>4</v>
      </c>
      <c r="L20">
        <v>285</v>
      </c>
      <c r="M20" s="7" t="s">
        <v>64</v>
      </c>
      <c r="N20" s="7" t="s">
        <v>184</v>
      </c>
      <c r="O20" s="7">
        <v>1</v>
      </c>
      <c r="P20" s="7">
        <v>1</v>
      </c>
      <c r="Q20" s="7" t="s">
        <v>93</v>
      </c>
      <c r="R20">
        <v>10</v>
      </c>
      <c r="T20">
        <v>4</v>
      </c>
      <c r="U20" s="8">
        <v>4</v>
      </c>
      <c r="V20">
        <v>10</v>
      </c>
      <c r="W20">
        <v>1</v>
      </c>
      <c r="X20">
        <v>100</v>
      </c>
      <c r="Y20" s="2">
        <v>42203</v>
      </c>
      <c r="Z20" s="9" t="s">
        <v>167</v>
      </c>
      <c r="AA20" s="2" t="s">
        <v>168</v>
      </c>
      <c r="AB20" s="9" t="s">
        <v>169</v>
      </c>
      <c r="AC20" s="2" t="s">
        <v>170</v>
      </c>
    </row>
    <row r="21" spans="1:29" x14ac:dyDescent="0.15">
      <c r="A21">
        <v>2</v>
      </c>
      <c r="B21">
        <v>1</v>
      </c>
      <c r="C21" t="s">
        <v>166</v>
      </c>
      <c r="D21">
        <v>1</v>
      </c>
      <c r="E21">
        <v>302</v>
      </c>
      <c r="F21" t="s">
        <v>32</v>
      </c>
      <c r="G21">
        <v>4</v>
      </c>
      <c r="H21" s="7" t="s">
        <v>59</v>
      </c>
      <c r="I21">
        <v>1</v>
      </c>
      <c r="J21">
        <v>5</v>
      </c>
      <c r="K21">
        <v>5</v>
      </c>
      <c r="L21">
        <v>645</v>
      </c>
      <c r="M21" s="7" t="s">
        <v>117</v>
      </c>
      <c r="N21" s="7" t="s">
        <v>118</v>
      </c>
      <c r="O21" s="7">
        <v>2</v>
      </c>
      <c r="P21" s="7">
        <v>1</v>
      </c>
      <c r="Q21" s="7" t="s">
        <v>86</v>
      </c>
      <c r="R21">
        <v>11</v>
      </c>
      <c r="T21">
        <v>2</v>
      </c>
      <c r="U21" s="8">
        <v>3.8</v>
      </c>
      <c r="V21">
        <v>11</v>
      </c>
      <c r="W21">
        <v>2</v>
      </c>
      <c r="X21">
        <v>0</v>
      </c>
      <c r="Y21" s="2">
        <v>42203</v>
      </c>
      <c r="Z21" s="9" t="s">
        <v>167</v>
      </c>
      <c r="AA21" s="2" t="s">
        <v>168</v>
      </c>
      <c r="AB21" s="9" t="s">
        <v>169</v>
      </c>
      <c r="AC21" s="2" t="s">
        <v>170</v>
      </c>
    </row>
    <row r="22" spans="1:29" x14ac:dyDescent="0.15">
      <c r="A22">
        <v>2</v>
      </c>
      <c r="B22">
        <v>1</v>
      </c>
      <c r="C22" t="s">
        <v>166</v>
      </c>
      <c r="D22">
        <v>1</v>
      </c>
      <c r="E22">
        <v>302</v>
      </c>
      <c r="F22" t="s">
        <v>32</v>
      </c>
      <c r="G22">
        <v>4</v>
      </c>
      <c r="H22" s="7" t="s">
        <v>59</v>
      </c>
      <c r="I22">
        <v>1</v>
      </c>
      <c r="J22">
        <v>6</v>
      </c>
      <c r="K22">
        <v>6</v>
      </c>
      <c r="L22">
        <v>379</v>
      </c>
      <c r="M22" s="7" t="s">
        <v>51</v>
      </c>
      <c r="N22" s="7" t="s">
        <v>14</v>
      </c>
      <c r="O22" s="7">
        <v>1</v>
      </c>
      <c r="P22" s="7">
        <v>1</v>
      </c>
      <c r="Q22" s="7" t="s">
        <v>12</v>
      </c>
      <c r="R22" t="s">
        <v>181</v>
      </c>
      <c r="T22">
        <v>0</v>
      </c>
      <c r="U22" s="8" t="e">
        <v>#N/A</v>
      </c>
      <c r="V22" t="s">
        <v>35</v>
      </c>
      <c r="W22">
        <v>0</v>
      </c>
      <c r="X22">
        <v>0</v>
      </c>
      <c r="Y22" s="2">
        <v>42203</v>
      </c>
      <c r="Z22" s="9" t="s">
        <v>167</v>
      </c>
      <c r="AA22" s="2" t="s">
        <v>168</v>
      </c>
      <c r="AB22" s="9" t="s">
        <v>169</v>
      </c>
      <c r="AC22" s="2" t="s">
        <v>170</v>
      </c>
    </row>
    <row r="23" spans="1:29" x14ac:dyDescent="0.15">
      <c r="A23">
        <v>2</v>
      </c>
      <c r="B23">
        <v>1</v>
      </c>
      <c r="C23" t="s">
        <v>166</v>
      </c>
      <c r="D23">
        <v>1</v>
      </c>
      <c r="E23">
        <v>302</v>
      </c>
      <c r="F23" t="s">
        <v>32</v>
      </c>
      <c r="G23">
        <v>4</v>
      </c>
      <c r="H23" s="7" t="s">
        <v>59</v>
      </c>
      <c r="I23">
        <v>1</v>
      </c>
      <c r="J23">
        <v>7</v>
      </c>
      <c r="K23">
        <v>7</v>
      </c>
      <c r="L23">
        <v>639</v>
      </c>
      <c r="M23" s="7" t="s">
        <v>185</v>
      </c>
      <c r="N23" s="7" t="s">
        <v>44</v>
      </c>
      <c r="O23" s="7">
        <v>1</v>
      </c>
      <c r="P23" s="7">
        <v>1</v>
      </c>
      <c r="Q23" s="7" t="s">
        <v>48</v>
      </c>
      <c r="R23" t="s">
        <v>171</v>
      </c>
      <c r="T23">
        <v>0</v>
      </c>
      <c r="U23" s="8" t="e">
        <v>#N/A</v>
      </c>
      <c r="V23" t="s">
        <v>13</v>
      </c>
      <c r="W23">
        <v>0</v>
      </c>
      <c r="X23">
        <v>0</v>
      </c>
      <c r="Y23" s="2">
        <v>42203</v>
      </c>
      <c r="Z23" s="9" t="s">
        <v>167</v>
      </c>
      <c r="AA23" s="2" t="s">
        <v>168</v>
      </c>
      <c r="AB23" s="9" t="s">
        <v>169</v>
      </c>
      <c r="AC23" s="2" t="s">
        <v>170</v>
      </c>
    </row>
    <row r="24" spans="1:29" x14ac:dyDescent="0.15">
      <c r="A24">
        <v>2</v>
      </c>
      <c r="B24">
        <v>1</v>
      </c>
      <c r="C24" t="s">
        <v>166</v>
      </c>
      <c r="D24">
        <v>1</v>
      </c>
      <c r="E24">
        <v>302</v>
      </c>
      <c r="F24" t="s">
        <v>32</v>
      </c>
      <c r="G24">
        <v>4</v>
      </c>
      <c r="H24" s="7" t="s">
        <v>59</v>
      </c>
      <c r="I24">
        <v>1</v>
      </c>
      <c r="J24">
        <v>8</v>
      </c>
      <c r="K24">
        <v>8</v>
      </c>
      <c r="L24">
        <v>576</v>
      </c>
      <c r="M24" s="7" t="s">
        <v>115</v>
      </c>
      <c r="N24" s="7" t="s">
        <v>116</v>
      </c>
      <c r="O24" s="7">
        <v>1</v>
      </c>
      <c r="P24" s="7">
        <v>1</v>
      </c>
      <c r="Q24" s="7" t="s">
        <v>48</v>
      </c>
      <c r="R24" t="s">
        <v>181</v>
      </c>
      <c r="T24">
        <v>0</v>
      </c>
      <c r="U24" s="8" t="e">
        <v>#N/A</v>
      </c>
      <c r="V24" t="s">
        <v>35</v>
      </c>
      <c r="W24">
        <v>0</v>
      </c>
      <c r="X24">
        <v>0</v>
      </c>
      <c r="Y24" s="2">
        <v>42203</v>
      </c>
      <c r="Z24" s="9" t="s">
        <v>167</v>
      </c>
      <c r="AA24" s="2" t="s">
        <v>168</v>
      </c>
      <c r="AB24" s="9" t="s">
        <v>169</v>
      </c>
      <c r="AC24" s="2" t="s">
        <v>170</v>
      </c>
    </row>
    <row r="25" spans="1:29" x14ac:dyDescent="0.15">
      <c r="A25">
        <v>2</v>
      </c>
      <c r="B25">
        <v>1</v>
      </c>
      <c r="C25" t="s">
        <v>166</v>
      </c>
      <c r="D25">
        <v>1</v>
      </c>
      <c r="E25">
        <v>302</v>
      </c>
      <c r="F25" t="s">
        <v>32</v>
      </c>
      <c r="G25">
        <v>4</v>
      </c>
      <c r="H25" s="7" t="s">
        <v>59</v>
      </c>
      <c r="I25">
        <v>1</v>
      </c>
      <c r="J25">
        <v>9</v>
      </c>
      <c r="K25">
        <v>9</v>
      </c>
      <c r="L25">
        <v>113</v>
      </c>
      <c r="M25" s="7" t="s">
        <v>186</v>
      </c>
      <c r="N25" s="7" t="s">
        <v>187</v>
      </c>
      <c r="O25" s="7">
        <v>2</v>
      </c>
      <c r="P25" s="7">
        <v>1</v>
      </c>
      <c r="Q25" s="7" t="s">
        <v>48</v>
      </c>
      <c r="R25">
        <v>9</v>
      </c>
      <c r="T25">
        <v>5</v>
      </c>
      <c r="U25" s="8">
        <v>4.0999999999999996</v>
      </c>
      <c r="V25">
        <v>9</v>
      </c>
      <c r="W25">
        <v>2</v>
      </c>
      <c r="X25">
        <v>300</v>
      </c>
      <c r="Y25" s="2">
        <v>42203</v>
      </c>
      <c r="Z25" s="9" t="s">
        <v>167</v>
      </c>
      <c r="AA25" s="2" t="s">
        <v>168</v>
      </c>
      <c r="AB25" s="9" t="s">
        <v>169</v>
      </c>
      <c r="AC25" s="2" t="s">
        <v>170</v>
      </c>
    </row>
    <row r="26" spans="1:29" x14ac:dyDescent="0.15">
      <c r="A26">
        <v>2</v>
      </c>
      <c r="B26">
        <v>1</v>
      </c>
      <c r="C26" t="s">
        <v>166</v>
      </c>
      <c r="D26">
        <v>1</v>
      </c>
      <c r="E26">
        <v>302</v>
      </c>
      <c r="F26" t="s">
        <v>32</v>
      </c>
      <c r="G26">
        <v>4</v>
      </c>
      <c r="H26" s="7" t="s">
        <v>59</v>
      </c>
      <c r="I26">
        <v>1</v>
      </c>
      <c r="J26">
        <v>10</v>
      </c>
      <c r="K26">
        <v>10</v>
      </c>
      <c r="L26">
        <v>398</v>
      </c>
      <c r="M26" s="7" t="s">
        <v>63</v>
      </c>
      <c r="N26" s="7" t="s">
        <v>119</v>
      </c>
      <c r="O26" s="7">
        <v>2</v>
      </c>
      <c r="P26" s="7">
        <v>1</v>
      </c>
      <c r="Q26" s="7" t="s">
        <v>103</v>
      </c>
      <c r="R26">
        <v>8</v>
      </c>
      <c r="T26">
        <v>5</v>
      </c>
      <c r="U26" s="8">
        <v>4.0999999999999996</v>
      </c>
      <c r="V26">
        <v>8</v>
      </c>
      <c r="W26">
        <v>1</v>
      </c>
      <c r="X26">
        <v>100</v>
      </c>
      <c r="Y26" s="2">
        <v>42203</v>
      </c>
      <c r="Z26" s="9" t="s">
        <v>167</v>
      </c>
      <c r="AA26" s="2" t="s">
        <v>168</v>
      </c>
      <c r="AB26" s="9" t="s">
        <v>169</v>
      </c>
      <c r="AC26" s="2" t="s">
        <v>170</v>
      </c>
    </row>
    <row r="27" spans="1:29" x14ac:dyDescent="0.15">
      <c r="A27">
        <v>2</v>
      </c>
      <c r="B27">
        <v>1</v>
      </c>
      <c r="C27" t="s">
        <v>166</v>
      </c>
      <c r="D27">
        <v>1</v>
      </c>
      <c r="E27">
        <v>302</v>
      </c>
      <c r="F27" t="s">
        <v>32</v>
      </c>
      <c r="G27">
        <v>4</v>
      </c>
      <c r="H27" s="7" t="s">
        <v>59</v>
      </c>
      <c r="I27">
        <v>1</v>
      </c>
      <c r="J27">
        <v>11</v>
      </c>
      <c r="K27">
        <v>11</v>
      </c>
      <c r="L27">
        <v>191</v>
      </c>
      <c r="M27" s="7" t="s">
        <v>67</v>
      </c>
      <c r="N27" s="7" t="s">
        <v>129</v>
      </c>
      <c r="O27" s="7">
        <v>3</v>
      </c>
      <c r="P27" s="7">
        <v>1</v>
      </c>
      <c r="Q27" s="7" t="s">
        <v>48</v>
      </c>
      <c r="R27">
        <v>6</v>
      </c>
      <c r="T27">
        <v>7</v>
      </c>
      <c r="U27" s="8">
        <v>4.3</v>
      </c>
      <c r="V27">
        <v>6</v>
      </c>
      <c r="W27">
        <v>1</v>
      </c>
      <c r="X27">
        <v>0</v>
      </c>
      <c r="Y27" s="2">
        <v>42203</v>
      </c>
      <c r="Z27" s="9" t="s">
        <v>167</v>
      </c>
      <c r="AA27" s="2" t="s">
        <v>168</v>
      </c>
      <c r="AB27" s="9" t="s">
        <v>169</v>
      </c>
      <c r="AC27" s="2" t="s">
        <v>170</v>
      </c>
    </row>
    <row r="28" spans="1:29" x14ac:dyDescent="0.15">
      <c r="A28">
        <v>2</v>
      </c>
      <c r="B28">
        <v>1</v>
      </c>
      <c r="C28" t="s">
        <v>166</v>
      </c>
      <c r="D28">
        <v>1</v>
      </c>
      <c r="E28">
        <v>302</v>
      </c>
      <c r="F28" t="s">
        <v>32</v>
      </c>
      <c r="G28">
        <v>4</v>
      </c>
      <c r="H28" s="7" t="s">
        <v>59</v>
      </c>
      <c r="I28">
        <v>1</v>
      </c>
      <c r="J28">
        <v>12</v>
      </c>
      <c r="K28">
        <v>12</v>
      </c>
      <c r="L28">
        <v>107</v>
      </c>
      <c r="M28" s="7" t="s">
        <v>66</v>
      </c>
      <c r="N28" s="7" t="s">
        <v>123</v>
      </c>
      <c r="O28" s="7">
        <v>2</v>
      </c>
      <c r="P28" s="7">
        <v>1</v>
      </c>
      <c r="Q28" s="7" t="s">
        <v>48</v>
      </c>
      <c r="R28">
        <v>1</v>
      </c>
      <c r="T28">
        <v>10</v>
      </c>
      <c r="U28" s="8">
        <v>4.5999999999999996</v>
      </c>
      <c r="V28">
        <v>1</v>
      </c>
      <c r="W28">
        <v>3</v>
      </c>
      <c r="X28">
        <v>100</v>
      </c>
      <c r="Y28" s="2">
        <v>42203</v>
      </c>
      <c r="Z28" s="9" t="s">
        <v>167</v>
      </c>
      <c r="AA28" s="2" t="s">
        <v>168</v>
      </c>
      <c r="AB28" s="9" t="s">
        <v>169</v>
      </c>
      <c r="AC28" s="2" t="s">
        <v>170</v>
      </c>
    </row>
    <row r="29" spans="1:29" x14ac:dyDescent="0.15">
      <c r="A29">
        <v>2</v>
      </c>
      <c r="B29">
        <v>1</v>
      </c>
      <c r="C29" t="s">
        <v>166</v>
      </c>
      <c r="D29">
        <v>1</v>
      </c>
      <c r="E29">
        <v>302</v>
      </c>
      <c r="F29" t="s">
        <v>32</v>
      </c>
      <c r="G29">
        <v>4</v>
      </c>
      <c r="H29" s="7" t="s">
        <v>59</v>
      </c>
      <c r="I29">
        <v>1</v>
      </c>
      <c r="J29">
        <v>13</v>
      </c>
      <c r="K29">
        <v>13</v>
      </c>
      <c r="L29">
        <v>667</v>
      </c>
      <c r="M29" s="7" t="s">
        <v>188</v>
      </c>
      <c r="N29" s="7" t="s">
        <v>189</v>
      </c>
      <c r="O29" s="7">
        <v>4</v>
      </c>
      <c r="P29" s="7">
        <v>1</v>
      </c>
      <c r="Q29" s="7" t="s">
        <v>103</v>
      </c>
      <c r="R29">
        <v>6</v>
      </c>
      <c r="T29">
        <v>7</v>
      </c>
      <c r="U29" s="8">
        <v>4.3</v>
      </c>
      <c r="V29">
        <v>6</v>
      </c>
      <c r="W29">
        <v>1</v>
      </c>
      <c r="X29">
        <v>0</v>
      </c>
      <c r="Y29" s="2">
        <v>42203</v>
      </c>
      <c r="Z29" s="9" t="s">
        <v>167</v>
      </c>
      <c r="AA29" s="2" t="s">
        <v>168</v>
      </c>
      <c r="AB29" s="9" t="s">
        <v>169</v>
      </c>
      <c r="AC29" s="2" t="s">
        <v>170</v>
      </c>
    </row>
    <row r="30" spans="1:29" x14ac:dyDescent="0.15">
      <c r="A30">
        <v>2</v>
      </c>
      <c r="B30">
        <v>1</v>
      </c>
      <c r="C30" t="s">
        <v>166</v>
      </c>
      <c r="D30">
        <v>1</v>
      </c>
      <c r="E30">
        <v>302</v>
      </c>
      <c r="F30" t="s">
        <v>32</v>
      </c>
      <c r="G30">
        <v>4</v>
      </c>
      <c r="H30" s="7" t="s">
        <v>59</v>
      </c>
      <c r="I30">
        <v>1</v>
      </c>
      <c r="J30">
        <v>14</v>
      </c>
      <c r="K30">
        <v>14</v>
      </c>
      <c r="L30">
        <v>269</v>
      </c>
      <c r="M30" s="7" t="s">
        <v>190</v>
      </c>
      <c r="N30" s="7">
        <v>0</v>
      </c>
      <c r="O30" s="7">
        <v>0</v>
      </c>
      <c r="P30" s="7">
        <v>1</v>
      </c>
      <c r="Q30" s="7" t="s">
        <v>87</v>
      </c>
      <c r="R30" t="s">
        <v>171</v>
      </c>
      <c r="T30">
        <v>0</v>
      </c>
      <c r="U30" s="8" t="e">
        <v>#N/A</v>
      </c>
      <c r="V30" t="s">
        <v>13</v>
      </c>
      <c r="W30">
        <v>0</v>
      </c>
      <c r="X30">
        <v>0</v>
      </c>
      <c r="Y30" s="2">
        <v>42203</v>
      </c>
      <c r="Z30" s="9" t="s">
        <v>167</v>
      </c>
      <c r="AA30" s="2" t="s">
        <v>168</v>
      </c>
      <c r="AB30" s="9" t="s">
        <v>169</v>
      </c>
      <c r="AC30" s="2" t="s">
        <v>170</v>
      </c>
    </row>
    <row r="31" spans="1:29" x14ac:dyDescent="0.15">
      <c r="A31">
        <v>2</v>
      </c>
      <c r="B31">
        <v>1</v>
      </c>
      <c r="C31" t="s">
        <v>166</v>
      </c>
      <c r="D31">
        <v>1</v>
      </c>
      <c r="E31">
        <v>302</v>
      </c>
      <c r="F31" t="s">
        <v>32</v>
      </c>
      <c r="G31">
        <v>4</v>
      </c>
      <c r="H31" s="7" t="s">
        <v>59</v>
      </c>
      <c r="I31">
        <v>1</v>
      </c>
      <c r="J31">
        <v>15</v>
      </c>
      <c r="K31">
        <v>15</v>
      </c>
      <c r="L31">
        <v>346</v>
      </c>
      <c r="M31" s="7" t="s">
        <v>71</v>
      </c>
      <c r="N31" s="7" t="s">
        <v>72</v>
      </c>
      <c r="O31" s="7">
        <v>2</v>
      </c>
      <c r="P31" s="7">
        <v>1</v>
      </c>
      <c r="Q31" s="7" t="s">
        <v>86</v>
      </c>
      <c r="R31" t="s">
        <v>181</v>
      </c>
      <c r="T31">
        <v>0</v>
      </c>
      <c r="U31" s="8" t="e">
        <v>#N/A</v>
      </c>
      <c r="V31" t="s">
        <v>35</v>
      </c>
      <c r="W31">
        <v>0</v>
      </c>
      <c r="X31">
        <v>0</v>
      </c>
      <c r="Y31" s="2">
        <v>42203</v>
      </c>
      <c r="Z31" s="9" t="s">
        <v>167</v>
      </c>
      <c r="AA31" s="2" t="s">
        <v>168</v>
      </c>
      <c r="AB31" s="9" t="s">
        <v>169</v>
      </c>
      <c r="AC31" s="2" t="s">
        <v>170</v>
      </c>
    </row>
    <row r="32" spans="1:29" x14ac:dyDescent="0.15">
      <c r="A32">
        <v>2</v>
      </c>
      <c r="B32">
        <v>1</v>
      </c>
      <c r="C32" t="s">
        <v>166</v>
      </c>
      <c r="D32">
        <v>1</v>
      </c>
      <c r="E32">
        <v>302</v>
      </c>
      <c r="F32" t="s">
        <v>32</v>
      </c>
      <c r="G32">
        <v>4</v>
      </c>
      <c r="H32" s="7" t="s">
        <v>59</v>
      </c>
      <c r="I32">
        <v>1</v>
      </c>
      <c r="J32">
        <v>16</v>
      </c>
      <c r="K32">
        <v>16</v>
      </c>
      <c r="L32">
        <v>37</v>
      </c>
      <c r="M32" s="7" t="s">
        <v>68</v>
      </c>
      <c r="N32" s="7" t="s">
        <v>191</v>
      </c>
      <c r="O32" s="7">
        <v>3</v>
      </c>
      <c r="P32" s="7">
        <v>1</v>
      </c>
      <c r="Q32" s="7" t="s">
        <v>48</v>
      </c>
      <c r="R32">
        <v>2</v>
      </c>
      <c r="T32">
        <v>9</v>
      </c>
      <c r="U32" s="8">
        <v>4.5</v>
      </c>
      <c r="V32">
        <v>2</v>
      </c>
      <c r="W32">
        <v>1</v>
      </c>
      <c r="X32">
        <v>0</v>
      </c>
      <c r="Y32" s="2">
        <v>42203</v>
      </c>
      <c r="Z32" s="9" t="s">
        <v>167</v>
      </c>
      <c r="AA32" s="2" t="s">
        <v>168</v>
      </c>
      <c r="AB32" s="9" t="s">
        <v>169</v>
      </c>
      <c r="AC32" s="2" t="s">
        <v>170</v>
      </c>
    </row>
    <row r="33" spans="1:29" x14ac:dyDescent="0.15">
      <c r="A33">
        <v>2</v>
      </c>
      <c r="B33">
        <v>1</v>
      </c>
      <c r="C33" t="s">
        <v>166</v>
      </c>
      <c r="D33">
        <v>1</v>
      </c>
      <c r="E33">
        <v>302</v>
      </c>
      <c r="F33" t="s">
        <v>32</v>
      </c>
      <c r="G33">
        <v>4</v>
      </c>
      <c r="H33" s="7" t="s">
        <v>59</v>
      </c>
      <c r="I33">
        <v>1</v>
      </c>
      <c r="J33">
        <v>17</v>
      </c>
      <c r="K33">
        <v>17</v>
      </c>
      <c r="L33">
        <v>598</v>
      </c>
      <c r="M33" s="7" t="s">
        <v>192</v>
      </c>
      <c r="N33" s="7" t="s">
        <v>193</v>
      </c>
      <c r="O33" s="7">
        <v>1</v>
      </c>
      <c r="P33" s="7">
        <v>1</v>
      </c>
      <c r="Q33" s="7" t="s">
        <v>48</v>
      </c>
      <c r="R33">
        <v>5</v>
      </c>
      <c r="T33">
        <v>8</v>
      </c>
      <c r="U33" s="8">
        <v>4.4000000000000004</v>
      </c>
      <c r="V33">
        <v>5</v>
      </c>
      <c r="W33">
        <v>2</v>
      </c>
      <c r="X33">
        <v>0</v>
      </c>
      <c r="Y33" s="2">
        <v>42203</v>
      </c>
      <c r="Z33" s="9" t="s">
        <v>167</v>
      </c>
      <c r="AA33" s="2" t="s">
        <v>168</v>
      </c>
      <c r="AB33" s="9" t="s">
        <v>169</v>
      </c>
      <c r="AC33" s="2" t="s">
        <v>170</v>
      </c>
    </row>
    <row r="34" spans="1:29" x14ac:dyDescent="0.15">
      <c r="A34">
        <v>2</v>
      </c>
      <c r="B34">
        <v>1</v>
      </c>
      <c r="C34" t="s">
        <v>166</v>
      </c>
      <c r="D34">
        <v>1</v>
      </c>
      <c r="E34">
        <v>302</v>
      </c>
      <c r="F34" t="s">
        <v>32</v>
      </c>
      <c r="G34">
        <v>4</v>
      </c>
      <c r="H34" s="7" t="s">
        <v>59</v>
      </c>
      <c r="I34">
        <v>1</v>
      </c>
      <c r="J34">
        <v>18</v>
      </c>
      <c r="K34">
        <v>18</v>
      </c>
      <c r="L34">
        <v>112</v>
      </c>
      <c r="M34" s="7" t="s">
        <v>69</v>
      </c>
      <c r="N34" s="7" t="s">
        <v>187</v>
      </c>
      <c r="O34" s="7">
        <v>3</v>
      </c>
      <c r="P34" s="7">
        <v>1</v>
      </c>
      <c r="Q34" s="7" t="s">
        <v>48</v>
      </c>
      <c r="R34">
        <v>3</v>
      </c>
      <c r="T34">
        <v>9</v>
      </c>
      <c r="U34" s="8">
        <v>4.5</v>
      </c>
      <c r="V34">
        <v>3</v>
      </c>
      <c r="W34">
        <v>2</v>
      </c>
      <c r="X34">
        <v>0</v>
      </c>
      <c r="Y34" s="2">
        <v>42203</v>
      </c>
      <c r="Z34" s="9" t="s">
        <v>167</v>
      </c>
      <c r="AA34" s="2" t="s">
        <v>168</v>
      </c>
      <c r="AB34" s="9" t="s">
        <v>169</v>
      </c>
      <c r="AC34" s="2" t="s">
        <v>170</v>
      </c>
    </row>
    <row r="35" spans="1:29" x14ac:dyDescent="0.15">
      <c r="A35">
        <v>2</v>
      </c>
      <c r="B35">
        <v>1</v>
      </c>
      <c r="C35" t="s">
        <v>166</v>
      </c>
      <c r="D35">
        <v>1</v>
      </c>
      <c r="E35">
        <v>302</v>
      </c>
      <c r="F35" t="s">
        <v>32</v>
      </c>
      <c r="G35">
        <v>4</v>
      </c>
      <c r="H35" s="7" t="s">
        <v>59</v>
      </c>
      <c r="I35">
        <v>1</v>
      </c>
      <c r="J35">
        <v>19</v>
      </c>
      <c r="K35">
        <v>19</v>
      </c>
      <c r="L35">
        <v>397</v>
      </c>
      <c r="M35" s="7" t="s">
        <v>70</v>
      </c>
      <c r="N35" s="7" t="s">
        <v>119</v>
      </c>
      <c r="O35" s="7">
        <v>3</v>
      </c>
      <c r="P35" s="7">
        <v>1</v>
      </c>
      <c r="Q35" s="7" t="s">
        <v>103</v>
      </c>
      <c r="R35">
        <v>4</v>
      </c>
      <c r="T35">
        <v>9</v>
      </c>
      <c r="U35" s="8">
        <v>4.5</v>
      </c>
      <c r="V35">
        <v>4</v>
      </c>
      <c r="W35">
        <v>3</v>
      </c>
      <c r="X35">
        <v>100</v>
      </c>
      <c r="Y35" s="2">
        <v>42203</v>
      </c>
      <c r="Z35" s="9" t="s">
        <v>167</v>
      </c>
      <c r="AA35" s="2" t="s">
        <v>168</v>
      </c>
      <c r="AB35" s="9" t="s">
        <v>169</v>
      </c>
      <c r="AC35" s="2" t="s">
        <v>170</v>
      </c>
    </row>
    <row r="36" spans="1:29" x14ac:dyDescent="0.15">
      <c r="A36">
        <v>2</v>
      </c>
      <c r="B36">
        <v>2</v>
      </c>
      <c r="C36" t="s">
        <v>194</v>
      </c>
      <c r="D36">
        <v>2</v>
      </c>
      <c r="E36">
        <v>301</v>
      </c>
      <c r="F36" s="7" t="s">
        <v>11</v>
      </c>
      <c r="G36">
        <v>4</v>
      </c>
      <c r="H36" s="7" t="s">
        <v>59</v>
      </c>
      <c r="I36">
        <v>1</v>
      </c>
      <c r="J36">
        <v>1</v>
      </c>
      <c r="K36">
        <v>1</v>
      </c>
      <c r="L36">
        <v>386</v>
      </c>
      <c r="M36" s="7" t="s">
        <v>106</v>
      </c>
      <c r="N36" s="7" t="s">
        <v>195</v>
      </c>
      <c r="O36" s="7">
        <v>1</v>
      </c>
      <c r="P36" s="7">
        <v>2</v>
      </c>
      <c r="Q36" s="7" t="s">
        <v>90</v>
      </c>
      <c r="R36">
        <v>12</v>
      </c>
      <c r="T36">
        <v>1</v>
      </c>
      <c r="U36" s="8">
        <v>1.45</v>
      </c>
      <c r="V36">
        <v>12</v>
      </c>
      <c r="W36">
        <v>2</v>
      </c>
      <c r="X36">
        <v>0</v>
      </c>
      <c r="Y36" s="2">
        <v>42204</v>
      </c>
      <c r="Z36" s="9" t="s">
        <v>167</v>
      </c>
      <c r="AA36" s="2" t="s">
        <v>168</v>
      </c>
      <c r="AB36" s="9" t="s">
        <v>169</v>
      </c>
      <c r="AC36" s="2" t="s">
        <v>170</v>
      </c>
    </row>
    <row r="37" spans="1:29" x14ac:dyDescent="0.15">
      <c r="A37">
        <v>2</v>
      </c>
      <c r="B37">
        <v>2</v>
      </c>
      <c r="C37" t="s">
        <v>194</v>
      </c>
      <c r="D37">
        <v>2</v>
      </c>
      <c r="E37">
        <v>301</v>
      </c>
      <c r="F37" s="7" t="s">
        <v>11</v>
      </c>
      <c r="G37">
        <v>4</v>
      </c>
      <c r="H37" s="7" t="s">
        <v>59</v>
      </c>
      <c r="I37">
        <v>1</v>
      </c>
      <c r="J37">
        <v>2</v>
      </c>
      <c r="K37">
        <v>2</v>
      </c>
      <c r="L37">
        <v>71</v>
      </c>
      <c r="M37" s="7" t="s">
        <v>82</v>
      </c>
      <c r="N37" s="7" t="s">
        <v>196</v>
      </c>
      <c r="O37" s="7">
        <v>2</v>
      </c>
      <c r="P37" s="7">
        <v>2</v>
      </c>
      <c r="Q37" s="7" t="s">
        <v>48</v>
      </c>
      <c r="R37">
        <v>12</v>
      </c>
      <c r="T37">
        <v>1</v>
      </c>
      <c r="U37" s="8">
        <v>1.45</v>
      </c>
      <c r="V37">
        <v>12</v>
      </c>
      <c r="W37">
        <v>2</v>
      </c>
      <c r="X37">
        <v>0</v>
      </c>
      <c r="Y37" s="2">
        <v>42204</v>
      </c>
      <c r="Z37" s="9" t="s">
        <v>167</v>
      </c>
      <c r="AA37" s="2" t="s">
        <v>168</v>
      </c>
      <c r="AB37" s="9" t="s">
        <v>169</v>
      </c>
      <c r="AC37" s="2" t="s">
        <v>170</v>
      </c>
    </row>
    <row r="38" spans="1:29" x14ac:dyDescent="0.15">
      <c r="A38">
        <v>2</v>
      </c>
      <c r="B38">
        <v>2</v>
      </c>
      <c r="C38" t="s">
        <v>194</v>
      </c>
      <c r="D38">
        <v>2</v>
      </c>
      <c r="E38">
        <v>301</v>
      </c>
      <c r="F38" s="7" t="s">
        <v>11</v>
      </c>
      <c r="G38">
        <v>4</v>
      </c>
      <c r="H38" s="7" t="s">
        <v>59</v>
      </c>
      <c r="I38">
        <v>1</v>
      </c>
      <c r="J38">
        <v>3</v>
      </c>
      <c r="K38">
        <v>3</v>
      </c>
      <c r="L38">
        <v>7</v>
      </c>
      <c r="M38" s="7" t="s">
        <v>99</v>
      </c>
      <c r="N38" s="7" t="s">
        <v>121</v>
      </c>
      <c r="O38" s="7">
        <v>2</v>
      </c>
      <c r="P38" s="7">
        <v>2</v>
      </c>
      <c r="Q38" s="7" t="s">
        <v>48</v>
      </c>
      <c r="R38" t="s">
        <v>181</v>
      </c>
      <c r="T38">
        <v>0</v>
      </c>
      <c r="U38" s="8" t="e">
        <v>#N/A</v>
      </c>
      <c r="V38" t="s">
        <v>35</v>
      </c>
      <c r="W38">
        <v>0</v>
      </c>
      <c r="X38">
        <v>0</v>
      </c>
      <c r="Y38" s="2">
        <v>42204</v>
      </c>
      <c r="Z38" s="9" t="s">
        <v>167</v>
      </c>
      <c r="AA38" s="2" t="s">
        <v>168</v>
      </c>
      <c r="AB38" s="9" t="s">
        <v>169</v>
      </c>
      <c r="AC38" s="2" t="s">
        <v>170</v>
      </c>
    </row>
    <row r="39" spans="1:29" x14ac:dyDescent="0.15">
      <c r="A39">
        <v>2</v>
      </c>
      <c r="B39">
        <v>2</v>
      </c>
      <c r="C39" t="s">
        <v>194</v>
      </c>
      <c r="D39">
        <v>2</v>
      </c>
      <c r="E39">
        <v>301</v>
      </c>
      <c r="F39" s="7" t="s">
        <v>11</v>
      </c>
      <c r="G39">
        <v>4</v>
      </c>
      <c r="H39" s="7" t="s">
        <v>59</v>
      </c>
      <c r="I39">
        <v>1</v>
      </c>
      <c r="J39">
        <v>4</v>
      </c>
      <c r="K39">
        <v>4</v>
      </c>
      <c r="L39">
        <v>8</v>
      </c>
      <c r="M39" s="7" t="s">
        <v>197</v>
      </c>
      <c r="N39" s="7" t="s">
        <v>121</v>
      </c>
      <c r="O39" s="7">
        <v>1</v>
      </c>
      <c r="P39" s="7">
        <v>2</v>
      </c>
      <c r="Q39" s="7" t="s">
        <v>48</v>
      </c>
      <c r="R39" t="s">
        <v>181</v>
      </c>
      <c r="T39">
        <v>0</v>
      </c>
      <c r="U39" s="8" t="e">
        <v>#N/A</v>
      </c>
      <c r="V39" t="s">
        <v>35</v>
      </c>
      <c r="W39">
        <v>0</v>
      </c>
      <c r="X39">
        <v>0</v>
      </c>
      <c r="Y39" s="2">
        <v>42204</v>
      </c>
      <c r="Z39" s="9" t="s">
        <v>167</v>
      </c>
      <c r="AA39" s="2" t="s">
        <v>168</v>
      </c>
      <c r="AB39" s="9" t="s">
        <v>169</v>
      </c>
      <c r="AC39" s="2" t="s">
        <v>170</v>
      </c>
    </row>
    <row r="40" spans="1:29" x14ac:dyDescent="0.15">
      <c r="A40">
        <v>2</v>
      </c>
      <c r="B40">
        <v>2</v>
      </c>
      <c r="C40" t="s">
        <v>194</v>
      </c>
      <c r="D40">
        <v>2</v>
      </c>
      <c r="E40">
        <v>301</v>
      </c>
      <c r="F40" s="7" t="s">
        <v>11</v>
      </c>
      <c r="G40">
        <v>4</v>
      </c>
      <c r="H40" s="7" t="s">
        <v>59</v>
      </c>
      <c r="I40">
        <v>1</v>
      </c>
      <c r="J40">
        <v>5</v>
      </c>
      <c r="K40">
        <v>5</v>
      </c>
      <c r="L40">
        <v>9</v>
      </c>
      <c r="M40" s="7" t="s">
        <v>98</v>
      </c>
      <c r="N40" s="7" t="s">
        <v>121</v>
      </c>
      <c r="O40" s="7">
        <v>1</v>
      </c>
      <c r="P40" s="7">
        <v>2</v>
      </c>
      <c r="Q40" s="7" t="s">
        <v>48</v>
      </c>
      <c r="R40" t="s">
        <v>181</v>
      </c>
      <c r="T40">
        <v>0</v>
      </c>
      <c r="U40" s="8" t="e">
        <v>#N/A</v>
      </c>
      <c r="V40" t="s">
        <v>35</v>
      </c>
      <c r="W40">
        <v>0</v>
      </c>
      <c r="X40">
        <v>0</v>
      </c>
      <c r="Y40" s="2">
        <v>42204</v>
      </c>
      <c r="Z40" s="9" t="s">
        <v>167</v>
      </c>
      <c r="AA40" s="2" t="s">
        <v>168</v>
      </c>
      <c r="AB40" s="9" t="s">
        <v>169</v>
      </c>
      <c r="AC40" s="2" t="s">
        <v>170</v>
      </c>
    </row>
    <row r="41" spans="1:29" x14ac:dyDescent="0.15">
      <c r="A41">
        <v>2</v>
      </c>
      <c r="B41">
        <v>2</v>
      </c>
      <c r="C41" t="s">
        <v>194</v>
      </c>
      <c r="D41">
        <v>2</v>
      </c>
      <c r="E41">
        <v>301</v>
      </c>
      <c r="F41" s="7" t="s">
        <v>11</v>
      </c>
      <c r="G41">
        <v>4</v>
      </c>
      <c r="H41" s="7" t="s">
        <v>59</v>
      </c>
      <c r="I41">
        <v>1</v>
      </c>
      <c r="J41">
        <v>6</v>
      </c>
      <c r="K41">
        <v>6</v>
      </c>
      <c r="L41">
        <v>20</v>
      </c>
      <c r="M41" s="7" t="s">
        <v>198</v>
      </c>
      <c r="N41" s="7" t="s">
        <v>199</v>
      </c>
      <c r="O41" s="7">
        <v>3</v>
      </c>
      <c r="P41" s="7">
        <v>2</v>
      </c>
      <c r="Q41" s="7" t="s">
        <v>48</v>
      </c>
      <c r="R41">
        <v>16</v>
      </c>
      <c r="T41">
        <v>1</v>
      </c>
      <c r="U41" s="8">
        <v>1.45</v>
      </c>
      <c r="V41">
        <v>16</v>
      </c>
      <c r="W41">
        <v>3</v>
      </c>
      <c r="X41">
        <v>0</v>
      </c>
      <c r="Y41" s="2">
        <v>42204</v>
      </c>
      <c r="Z41" s="9" t="s">
        <v>167</v>
      </c>
      <c r="AA41" s="2" t="s">
        <v>168</v>
      </c>
      <c r="AB41" s="9" t="s">
        <v>169</v>
      </c>
      <c r="AC41" s="2" t="s">
        <v>170</v>
      </c>
    </row>
    <row r="42" spans="1:29" x14ac:dyDescent="0.15">
      <c r="A42">
        <v>2</v>
      </c>
      <c r="B42">
        <v>2</v>
      </c>
      <c r="C42" t="s">
        <v>194</v>
      </c>
      <c r="D42">
        <v>2</v>
      </c>
      <c r="E42">
        <v>301</v>
      </c>
      <c r="F42" s="7" t="s">
        <v>11</v>
      </c>
      <c r="G42">
        <v>4</v>
      </c>
      <c r="H42" s="7" t="s">
        <v>59</v>
      </c>
      <c r="I42">
        <v>1</v>
      </c>
      <c r="J42">
        <v>7</v>
      </c>
      <c r="K42">
        <v>7</v>
      </c>
      <c r="L42">
        <v>145</v>
      </c>
      <c r="M42" s="7" t="s">
        <v>200</v>
      </c>
      <c r="N42" s="7" t="s">
        <v>201</v>
      </c>
      <c r="O42" s="7">
        <v>3</v>
      </c>
      <c r="P42" s="7">
        <v>2</v>
      </c>
      <c r="Q42" s="7" t="s">
        <v>48</v>
      </c>
      <c r="R42" t="s">
        <v>181</v>
      </c>
      <c r="T42">
        <v>0</v>
      </c>
      <c r="U42" s="8" t="e">
        <v>#N/A</v>
      </c>
      <c r="V42" t="s">
        <v>35</v>
      </c>
      <c r="W42">
        <v>0</v>
      </c>
      <c r="X42">
        <v>0</v>
      </c>
      <c r="Y42" s="2">
        <v>42204</v>
      </c>
      <c r="Z42" s="9" t="s">
        <v>167</v>
      </c>
      <c r="AA42" s="2" t="s">
        <v>168</v>
      </c>
      <c r="AB42" s="9" t="s">
        <v>169</v>
      </c>
      <c r="AC42" s="2" t="s">
        <v>170</v>
      </c>
    </row>
    <row r="43" spans="1:29" x14ac:dyDescent="0.15">
      <c r="A43">
        <v>2</v>
      </c>
      <c r="B43">
        <v>2</v>
      </c>
      <c r="C43" t="s">
        <v>194</v>
      </c>
      <c r="D43">
        <v>2</v>
      </c>
      <c r="E43">
        <v>301</v>
      </c>
      <c r="F43" s="7" t="s">
        <v>11</v>
      </c>
      <c r="G43">
        <v>4</v>
      </c>
      <c r="H43" s="7" t="s">
        <v>59</v>
      </c>
      <c r="I43">
        <v>1</v>
      </c>
      <c r="J43">
        <v>8</v>
      </c>
      <c r="K43">
        <v>8</v>
      </c>
      <c r="L43">
        <v>407</v>
      </c>
      <c r="M43" s="7" t="s">
        <v>134</v>
      </c>
      <c r="N43" s="7" t="s">
        <v>135</v>
      </c>
      <c r="O43" s="7">
        <v>3</v>
      </c>
      <c r="P43" s="7">
        <v>2</v>
      </c>
      <c r="Q43" s="7" t="s">
        <v>90</v>
      </c>
      <c r="R43">
        <v>12</v>
      </c>
      <c r="T43">
        <v>1</v>
      </c>
      <c r="U43" s="8">
        <v>1.45</v>
      </c>
      <c r="V43">
        <v>12</v>
      </c>
      <c r="W43">
        <v>2</v>
      </c>
      <c r="X43">
        <v>0</v>
      </c>
      <c r="Y43" s="2">
        <v>42204</v>
      </c>
      <c r="Z43" s="9" t="s">
        <v>167</v>
      </c>
      <c r="AA43" s="2" t="s">
        <v>168</v>
      </c>
      <c r="AB43" s="9" t="s">
        <v>169</v>
      </c>
      <c r="AC43" s="2" t="s">
        <v>170</v>
      </c>
    </row>
    <row r="44" spans="1:29" x14ac:dyDescent="0.15">
      <c r="A44">
        <v>2</v>
      </c>
      <c r="B44">
        <v>2</v>
      </c>
      <c r="C44" t="s">
        <v>194</v>
      </c>
      <c r="D44">
        <v>2</v>
      </c>
      <c r="E44">
        <v>301</v>
      </c>
      <c r="F44" s="7" t="s">
        <v>11</v>
      </c>
      <c r="G44">
        <v>4</v>
      </c>
      <c r="H44" s="7" t="s">
        <v>59</v>
      </c>
      <c r="I44">
        <v>1</v>
      </c>
      <c r="J44">
        <v>9</v>
      </c>
      <c r="K44">
        <v>9</v>
      </c>
      <c r="L44">
        <v>218</v>
      </c>
      <c r="M44" s="7" t="s">
        <v>81</v>
      </c>
      <c r="N44" s="7" t="s">
        <v>202</v>
      </c>
      <c r="O44" s="7">
        <v>3</v>
      </c>
      <c r="P44" s="7">
        <v>2</v>
      </c>
      <c r="Q44" s="7" t="s">
        <v>93</v>
      </c>
      <c r="R44" t="s">
        <v>181</v>
      </c>
      <c r="T44">
        <v>0</v>
      </c>
      <c r="U44" s="8" t="e">
        <v>#N/A</v>
      </c>
      <c r="V44" t="s">
        <v>35</v>
      </c>
      <c r="W44">
        <v>0</v>
      </c>
      <c r="X44">
        <v>0</v>
      </c>
      <c r="Y44" s="2">
        <v>42204</v>
      </c>
      <c r="Z44" s="9" t="s">
        <v>167</v>
      </c>
      <c r="AA44" s="2" t="s">
        <v>168</v>
      </c>
      <c r="AB44" s="9" t="s">
        <v>169</v>
      </c>
      <c r="AC44" s="2" t="s">
        <v>170</v>
      </c>
    </row>
    <row r="45" spans="1:29" x14ac:dyDescent="0.15">
      <c r="A45">
        <v>2</v>
      </c>
      <c r="B45">
        <v>2</v>
      </c>
      <c r="C45" t="s">
        <v>194</v>
      </c>
      <c r="D45">
        <v>2</v>
      </c>
      <c r="E45">
        <v>301</v>
      </c>
      <c r="F45" s="7" t="s">
        <v>11</v>
      </c>
      <c r="G45">
        <v>4</v>
      </c>
      <c r="H45" s="7" t="s">
        <v>59</v>
      </c>
      <c r="I45">
        <v>1</v>
      </c>
      <c r="J45">
        <v>10</v>
      </c>
      <c r="K45">
        <v>10</v>
      </c>
      <c r="L45">
        <v>157</v>
      </c>
      <c r="M45" s="7" t="s">
        <v>203</v>
      </c>
      <c r="N45" s="7" t="s">
        <v>204</v>
      </c>
      <c r="O45" s="7">
        <v>1</v>
      </c>
      <c r="P45" s="7">
        <v>2</v>
      </c>
      <c r="Q45" s="7" t="s">
        <v>89</v>
      </c>
      <c r="R45">
        <v>16</v>
      </c>
      <c r="T45">
        <v>1</v>
      </c>
      <c r="U45" s="8">
        <v>1.45</v>
      </c>
      <c r="V45">
        <v>16</v>
      </c>
      <c r="W45">
        <v>3</v>
      </c>
      <c r="X45">
        <v>0</v>
      </c>
      <c r="Y45" s="2">
        <v>42204</v>
      </c>
      <c r="Z45" s="9" t="s">
        <v>167</v>
      </c>
      <c r="AA45" s="2" t="s">
        <v>168</v>
      </c>
      <c r="AB45" s="9" t="s">
        <v>169</v>
      </c>
      <c r="AC45" s="2" t="s">
        <v>170</v>
      </c>
    </row>
    <row r="46" spans="1:29" x14ac:dyDescent="0.15">
      <c r="A46">
        <v>2</v>
      </c>
      <c r="B46">
        <v>2</v>
      </c>
      <c r="C46" t="s">
        <v>194</v>
      </c>
      <c r="D46">
        <v>2</v>
      </c>
      <c r="E46">
        <v>301</v>
      </c>
      <c r="F46" s="7" t="s">
        <v>11</v>
      </c>
      <c r="G46">
        <v>4</v>
      </c>
      <c r="H46" s="7" t="s">
        <v>59</v>
      </c>
      <c r="I46">
        <v>1</v>
      </c>
      <c r="J46">
        <v>11</v>
      </c>
      <c r="K46">
        <v>11</v>
      </c>
      <c r="L46">
        <v>219</v>
      </c>
      <c r="M46" s="7" t="s">
        <v>205</v>
      </c>
      <c r="N46" s="7" t="s">
        <v>202</v>
      </c>
      <c r="O46" s="7">
        <v>3</v>
      </c>
      <c r="P46" s="7">
        <v>2</v>
      </c>
      <c r="Q46" s="7" t="s">
        <v>93</v>
      </c>
      <c r="R46">
        <v>16</v>
      </c>
      <c r="T46">
        <v>1</v>
      </c>
      <c r="U46" s="8">
        <v>1.45</v>
      </c>
      <c r="V46">
        <v>16</v>
      </c>
      <c r="W46">
        <v>3</v>
      </c>
      <c r="X46">
        <v>0</v>
      </c>
      <c r="Y46" s="2">
        <v>42204</v>
      </c>
      <c r="Z46" s="9" t="s">
        <v>167</v>
      </c>
      <c r="AA46" s="2" t="s">
        <v>168</v>
      </c>
      <c r="AB46" s="9" t="s">
        <v>169</v>
      </c>
      <c r="AC46" s="2" t="s">
        <v>170</v>
      </c>
    </row>
    <row r="47" spans="1:29" x14ac:dyDescent="0.15">
      <c r="A47">
        <v>2</v>
      </c>
      <c r="B47">
        <v>2</v>
      </c>
      <c r="C47" t="s">
        <v>194</v>
      </c>
      <c r="D47">
        <v>2</v>
      </c>
      <c r="E47">
        <v>301</v>
      </c>
      <c r="F47" s="7" t="s">
        <v>11</v>
      </c>
      <c r="G47">
        <v>4</v>
      </c>
      <c r="H47" s="7" t="s">
        <v>59</v>
      </c>
      <c r="I47">
        <v>1</v>
      </c>
      <c r="J47">
        <v>12</v>
      </c>
      <c r="K47">
        <v>12</v>
      </c>
      <c r="L47">
        <v>17</v>
      </c>
      <c r="M47" s="7" t="s">
        <v>206</v>
      </c>
      <c r="N47" s="7" t="s">
        <v>104</v>
      </c>
      <c r="O47" s="7">
        <v>3</v>
      </c>
      <c r="P47" s="7">
        <v>2</v>
      </c>
      <c r="Q47" s="7" t="s">
        <v>48</v>
      </c>
      <c r="R47" t="s">
        <v>181</v>
      </c>
      <c r="T47">
        <v>0</v>
      </c>
      <c r="U47" s="8" t="e">
        <v>#N/A</v>
      </c>
      <c r="V47" t="s">
        <v>35</v>
      </c>
      <c r="W47">
        <v>0</v>
      </c>
      <c r="X47">
        <v>0</v>
      </c>
      <c r="Y47" s="2">
        <v>42204</v>
      </c>
      <c r="Z47" s="9" t="s">
        <v>167</v>
      </c>
      <c r="AA47" s="2" t="s">
        <v>168</v>
      </c>
      <c r="AB47" s="9" t="s">
        <v>169</v>
      </c>
      <c r="AC47" s="2" t="s">
        <v>170</v>
      </c>
    </row>
    <row r="48" spans="1:29" x14ac:dyDescent="0.15">
      <c r="A48">
        <v>2</v>
      </c>
      <c r="B48">
        <v>2</v>
      </c>
      <c r="C48" t="s">
        <v>194</v>
      </c>
      <c r="D48">
        <v>2</v>
      </c>
      <c r="E48">
        <v>301</v>
      </c>
      <c r="F48" s="7" t="s">
        <v>11</v>
      </c>
      <c r="G48">
        <v>4</v>
      </c>
      <c r="H48" s="7" t="s">
        <v>59</v>
      </c>
      <c r="I48">
        <v>1</v>
      </c>
      <c r="J48">
        <v>13</v>
      </c>
      <c r="K48">
        <v>13</v>
      </c>
      <c r="L48">
        <v>206</v>
      </c>
      <c r="M48" s="7" t="s">
        <v>207</v>
      </c>
      <c r="N48" s="7" t="s">
        <v>133</v>
      </c>
      <c r="O48" s="7">
        <v>2</v>
      </c>
      <c r="P48" s="7">
        <v>2</v>
      </c>
      <c r="Q48" s="7" t="s">
        <v>87</v>
      </c>
      <c r="R48">
        <v>16</v>
      </c>
      <c r="T48">
        <v>1</v>
      </c>
      <c r="U48" s="8">
        <v>1.45</v>
      </c>
      <c r="V48">
        <v>16</v>
      </c>
      <c r="W48">
        <v>3</v>
      </c>
      <c r="X48">
        <v>0</v>
      </c>
      <c r="Y48" s="2">
        <v>42204</v>
      </c>
      <c r="Z48" s="9" t="s">
        <v>167</v>
      </c>
      <c r="AA48" s="2" t="s">
        <v>168</v>
      </c>
      <c r="AB48" s="9" t="s">
        <v>169</v>
      </c>
      <c r="AC48" s="2" t="s">
        <v>170</v>
      </c>
    </row>
    <row r="49" spans="1:29" x14ac:dyDescent="0.15">
      <c r="A49">
        <v>2</v>
      </c>
      <c r="B49">
        <v>2</v>
      </c>
      <c r="C49" t="s">
        <v>194</v>
      </c>
      <c r="D49">
        <v>2</v>
      </c>
      <c r="E49">
        <v>301</v>
      </c>
      <c r="F49" s="7" t="s">
        <v>11</v>
      </c>
      <c r="G49">
        <v>4</v>
      </c>
      <c r="H49" s="7" t="s">
        <v>59</v>
      </c>
      <c r="I49">
        <v>1</v>
      </c>
      <c r="J49">
        <v>14</v>
      </c>
      <c r="K49">
        <v>14</v>
      </c>
      <c r="L49">
        <v>64</v>
      </c>
      <c r="M49" s="7" t="s">
        <v>97</v>
      </c>
      <c r="N49" s="7" t="s">
        <v>124</v>
      </c>
      <c r="O49" s="7">
        <v>2</v>
      </c>
      <c r="P49" s="7">
        <v>2</v>
      </c>
      <c r="Q49" s="7" t="s">
        <v>48</v>
      </c>
      <c r="R49" t="s">
        <v>181</v>
      </c>
      <c r="T49">
        <v>0</v>
      </c>
      <c r="U49" s="8" t="e">
        <v>#N/A</v>
      </c>
      <c r="V49" t="s">
        <v>35</v>
      </c>
      <c r="W49">
        <v>0</v>
      </c>
      <c r="X49">
        <v>0</v>
      </c>
      <c r="Y49" s="2">
        <v>42204</v>
      </c>
      <c r="Z49" s="9" t="s">
        <v>167</v>
      </c>
      <c r="AA49" s="2" t="s">
        <v>168</v>
      </c>
      <c r="AB49" s="9" t="s">
        <v>169</v>
      </c>
      <c r="AC49" s="2" t="s">
        <v>170</v>
      </c>
    </row>
    <row r="50" spans="1:29" x14ac:dyDescent="0.15">
      <c r="A50">
        <v>2</v>
      </c>
      <c r="B50">
        <v>2</v>
      </c>
      <c r="C50" t="s">
        <v>194</v>
      </c>
      <c r="D50">
        <v>2</v>
      </c>
      <c r="E50">
        <v>301</v>
      </c>
      <c r="F50" s="7" t="s">
        <v>11</v>
      </c>
      <c r="G50">
        <v>4</v>
      </c>
      <c r="H50" s="7" t="s">
        <v>59</v>
      </c>
      <c r="I50">
        <v>1</v>
      </c>
      <c r="J50">
        <v>15</v>
      </c>
      <c r="K50">
        <v>15</v>
      </c>
      <c r="L50">
        <v>269</v>
      </c>
      <c r="M50" s="7" t="s">
        <v>74</v>
      </c>
      <c r="N50" s="7" t="s">
        <v>122</v>
      </c>
      <c r="O50" s="7">
        <v>3</v>
      </c>
      <c r="P50" s="7">
        <v>2</v>
      </c>
      <c r="Q50" s="7" t="s">
        <v>86</v>
      </c>
      <c r="R50">
        <v>10</v>
      </c>
      <c r="T50">
        <v>1</v>
      </c>
      <c r="U50" s="8">
        <v>1.45</v>
      </c>
      <c r="V50">
        <v>10</v>
      </c>
      <c r="W50">
        <v>1</v>
      </c>
      <c r="X50">
        <v>0</v>
      </c>
      <c r="Y50" s="2">
        <v>42204</v>
      </c>
      <c r="Z50" s="9" t="s">
        <v>167</v>
      </c>
      <c r="AA50" s="2" t="s">
        <v>168</v>
      </c>
      <c r="AB50" s="9" t="s">
        <v>169</v>
      </c>
      <c r="AC50" s="2" t="s">
        <v>170</v>
      </c>
    </row>
    <row r="51" spans="1:29" x14ac:dyDescent="0.15">
      <c r="A51">
        <v>2</v>
      </c>
      <c r="B51">
        <v>2</v>
      </c>
      <c r="C51" t="s">
        <v>194</v>
      </c>
      <c r="D51">
        <v>2</v>
      </c>
      <c r="E51">
        <v>301</v>
      </c>
      <c r="F51" s="7" t="s">
        <v>11</v>
      </c>
      <c r="G51">
        <v>4</v>
      </c>
      <c r="H51" s="7" t="s">
        <v>59</v>
      </c>
      <c r="I51">
        <v>1</v>
      </c>
      <c r="J51">
        <v>16</v>
      </c>
      <c r="K51">
        <v>16</v>
      </c>
      <c r="L51">
        <v>399</v>
      </c>
      <c r="M51" s="7" t="s">
        <v>73</v>
      </c>
      <c r="N51" s="7" t="s">
        <v>208</v>
      </c>
      <c r="O51" s="7">
        <v>1</v>
      </c>
      <c r="P51" s="7">
        <v>2</v>
      </c>
      <c r="Q51" s="7" t="s">
        <v>90</v>
      </c>
      <c r="R51">
        <v>4</v>
      </c>
      <c r="T51">
        <v>3</v>
      </c>
      <c r="U51" s="8">
        <v>1.55</v>
      </c>
      <c r="V51">
        <v>4</v>
      </c>
      <c r="W51">
        <v>3</v>
      </c>
      <c r="X51">
        <v>0</v>
      </c>
      <c r="Y51" s="2">
        <v>42204</v>
      </c>
      <c r="Z51" s="9" t="s">
        <v>167</v>
      </c>
      <c r="AA51" s="2" t="s">
        <v>168</v>
      </c>
      <c r="AB51" s="9" t="s">
        <v>169</v>
      </c>
      <c r="AC51" s="2" t="s">
        <v>170</v>
      </c>
    </row>
    <row r="52" spans="1:29" x14ac:dyDescent="0.15">
      <c r="A52">
        <v>2</v>
      </c>
      <c r="B52">
        <v>2</v>
      </c>
      <c r="C52" t="s">
        <v>194</v>
      </c>
      <c r="D52">
        <v>2</v>
      </c>
      <c r="E52">
        <v>301</v>
      </c>
      <c r="F52" s="7" t="s">
        <v>11</v>
      </c>
      <c r="G52">
        <v>4</v>
      </c>
      <c r="H52" s="7" t="s">
        <v>59</v>
      </c>
      <c r="I52">
        <v>1</v>
      </c>
      <c r="J52">
        <v>17</v>
      </c>
      <c r="K52">
        <v>17</v>
      </c>
      <c r="L52">
        <v>312</v>
      </c>
      <c r="M52" s="7" t="s">
        <v>84</v>
      </c>
      <c r="N52" s="7" t="s">
        <v>209</v>
      </c>
      <c r="O52" s="7">
        <v>3</v>
      </c>
      <c r="P52" s="7">
        <v>2</v>
      </c>
      <c r="Q52" s="7" t="s">
        <v>88</v>
      </c>
      <c r="R52">
        <v>10</v>
      </c>
      <c r="T52">
        <v>1</v>
      </c>
      <c r="U52" s="8">
        <v>1.45</v>
      </c>
      <c r="V52">
        <v>10</v>
      </c>
      <c r="W52">
        <v>1</v>
      </c>
      <c r="X52">
        <v>0</v>
      </c>
      <c r="Y52" s="2">
        <v>42204</v>
      </c>
      <c r="Z52" s="9" t="s">
        <v>167</v>
      </c>
      <c r="AA52" s="2" t="s">
        <v>168</v>
      </c>
      <c r="AB52" s="9" t="s">
        <v>169</v>
      </c>
      <c r="AC52" s="2" t="s">
        <v>170</v>
      </c>
    </row>
    <row r="53" spans="1:29" x14ac:dyDescent="0.15">
      <c r="A53">
        <v>2</v>
      </c>
      <c r="B53">
        <v>2</v>
      </c>
      <c r="C53" t="s">
        <v>194</v>
      </c>
      <c r="D53">
        <v>2</v>
      </c>
      <c r="E53">
        <v>301</v>
      </c>
      <c r="F53" s="7" t="s">
        <v>11</v>
      </c>
      <c r="G53">
        <v>4</v>
      </c>
      <c r="H53" s="7" t="s">
        <v>59</v>
      </c>
      <c r="I53">
        <v>1</v>
      </c>
      <c r="J53">
        <v>18</v>
      </c>
      <c r="K53">
        <v>18</v>
      </c>
      <c r="L53">
        <v>249</v>
      </c>
      <c r="M53" s="7" t="s">
        <v>83</v>
      </c>
      <c r="N53" s="7" t="s">
        <v>72</v>
      </c>
      <c r="O53" s="7">
        <v>2</v>
      </c>
      <c r="P53" s="7">
        <v>2</v>
      </c>
      <c r="Q53" s="7" t="s">
        <v>86</v>
      </c>
      <c r="R53" t="s">
        <v>171</v>
      </c>
      <c r="T53">
        <v>0</v>
      </c>
      <c r="U53" s="8" t="e">
        <v>#N/A</v>
      </c>
      <c r="V53" t="s">
        <v>13</v>
      </c>
      <c r="W53">
        <v>0</v>
      </c>
      <c r="X53">
        <v>0</v>
      </c>
      <c r="Y53" s="2">
        <v>42204</v>
      </c>
      <c r="Z53" s="9" t="s">
        <v>167</v>
      </c>
      <c r="AA53" s="2" t="s">
        <v>168</v>
      </c>
      <c r="AB53" s="9" t="s">
        <v>169</v>
      </c>
      <c r="AC53" s="2" t="s">
        <v>170</v>
      </c>
    </row>
    <row r="54" spans="1:29" x14ac:dyDescent="0.15">
      <c r="A54">
        <v>2</v>
      </c>
      <c r="B54">
        <v>2</v>
      </c>
      <c r="C54" t="s">
        <v>194</v>
      </c>
      <c r="D54">
        <v>2</v>
      </c>
      <c r="E54">
        <v>301</v>
      </c>
      <c r="F54" s="7" t="s">
        <v>11</v>
      </c>
      <c r="G54">
        <v>4</v>
      </c>
      <c r="H54" s="7" t="s">
        <v>59</v>
      </c>
      <c r="I54">
        <v>1</v>
      </c>
      <c r="J54">
        <v>19</v>
      </c>
      <c r="K54">
        <v>19</v>
      </c>
      <c r="L54">
        <v>227</v>
      </c>
      <c r="M54" s="7" t="s">
        <v>85</v>
      </c>
      <c r="N54" s="7" t="s">
        <v>210</v>
      </c>
      <c r="O54" s="7">
        <v>1</v>
      </c>
      <c r="P54" s="7">
        <v>2</v>
      </c>
      <c r="Q54" s="7" t="s">
        <v>93</v>
      </c>
      <c r="R54">
        <v>12</v>
      </c>
      <c r="T54">
        <v>1</v>
      </c>
      <c r="U54" s="8">
        <v>1.45</v>
      </c>
      <c r="V54">
        <v>12</v>
      </c>
      <c r="W54">
        <v>2</v>
      </c>
      <c r="X54">
        <v>0</v>
      </c>
      <c r="Y54" s="2">
        <v>42204</v>
      </c>
      <c r="Z54" s="9" t="s">
        <v>167</v>
      </c>
      <c r="AA54" s="2" t="s">
        <v>168</v>
      </c>
      <c r="AB54" s="9" t="s">
        <v>169</v>
      </c>
      <c r="AC54" s="2" t="s">
        <v>170</v>
      </c>
    </row>
    <row r="55" spans="1:29" x14ac:dyDescent="0.15">
      <c r="A55">
        <v>2</v>
      </c>
      <c r="B55">
        <v>2</v>
      </c>
      <c r="C55" t="s">
        <v>194</v>
      </c>
      <c r="D55">
        <v>2</v>
      </c>
      <c r="E55">
        <v>301</v>
      </c>
      <c r="F55" s="7" t="s">
        <v>11</v>
      </c>
      <c r="G55">
        <v>4</v>
      </c>
      <c r="H55" s="7" t="s">
        <v>59</v>
      </c>
      <c r="I55">
        <v>1</v>
      </c>
      <c r="J55">
        <v>20</v>
      </c>
      <c r="K55">
        <v>20</v>
      </c>
      <c r="L55">
        <v>187</v>
      </c>
      <c r="M55" s="7" t="s">
        <v>78</v>
      </c>
      <c r="N55" s="7" t="s">
        <v>131</v>
      </c>
      <c r="O55" s="7">
        <v>2</v>
      </c>
      <c r="P55" s="7">
        <v>2</v>
      </c>
      <c r="Q55" s="7" t="s">
        <v>92</v>
      </c>
      <c r="R55">
        <v>3</v>
      </c>
      <c r="T55">
        <v>3</v>
      </c>
      <c r="U55" s="8">
        <v>1.55</v>
      </c>
      <c r="V55">
        <v>3</v>
      </c>
      <c r="W55">
        <v>2</v>
      </c>
      <c r="X55">
        <v>0</v>
      </c>
      <c r="Y55" s="2">
        <v>42204</v>
      </c>
      <c r="Z55" s="9" t="s">
        <v>167</v>
      </c>
      <c r="AA55" s="2" t="s">
        <v>168</v>
      </c>
      <c r="AB55" s="9" t="s">
        <v>169</v>
      </c>
      <c r="AC55" s="2" t="s">
        <v>170</v>
      </c>
    </row>
    <row r="56" spans="1:29" x14ac:dyDescent="0.15">
      <c r="A56">
        <v>2</v>
      </c>
      <c r="B56">
        <v>2</v>
      </c>
      <c r="C56" t="s">
        <v>194</v>
      </c>
      <c r="D56">
        <v>2</v>
      </c>
      <c r="E56">
        <v>301</v>
      </c>
      <c r="F56" s="7" t="s">
        <v>11</v>
      </c>
      <c r="G56">
        <v>4</v>
      </c>
      <c r="H56" s="7" t="s">
        <v>59</v>
      </c>
      <c r="I56">
        <v>1</v>
      </c>
      <c r="J56">
        <v>21</v>
      </c>
      <c r="K56">
        <v>21</v>
      </c>
      <c r="L56">
        <v>96</v>
      </c>
      <c r="M56" s="7" t="s">
        <v>80</v>
      </c>
      <c r="N56" s="7" t="s">
        <v>123</v>
      </c>
      <c r="O56" s="7">
        <v>3</v>
      </c>
      <c r="P56" s="7">
        <v>2</v>
      </c>
      <c r="Q56" s="7" t="s">
        <v>48</v>
      </c>
      <c r="R56" t="s">
        <v>171</v>
      </c>
      <c r="T56">
        <v>0</v>
      </c>
      <c r="U56" s="8" t="e">
        <v>#N/A</v>
      </c>
      <c r="V56" t="s">
        <v>13</v>
      </c>
      <c r="W56">
        <v>0</v>
      </c>
      <c r="X56">
        <v>0</v>
      </c>
      <c r="Y56" s="2">
        <v>42204</v>
      </c>
      <c r="Z56" s="9" t="s">
        <v>167</v>
      </c>
      <c r="AA56" s="2" t="s">
        <v>168</v>
      </c>
      <c r="AB56" s="9" t="s">
        <v>169</v>
      </c>
      <c r="AC56" s="2" t="s">
        <v>170</v>
      </c>
    </row>
    <row r="57" spans="1:29" x14ac:dyDescent="0.15">
      <c r="A57">
        <v>2</v>
      </c>
      <c r="B57">
        <v>2</v>
      </c>
      <c r="C57" t="s">
        <v>194</v>
      </c>
      <c r="D57">
        <v>2</v>
      </c>
      <c r="E57">
        <v>301</v>
      </c>
      <c r="F57" s="7" t="s">
        <v>11</v>
      </c>
      <c r="G57">
        <v>4</v>
      </c>
      <c r="H57" s="7" t="s">
        <v>59</v>
      </c>
      <c r="I57">
        <v>1</v>
      </c>
      <c r="J57">
        <v>22</v>
      </c>
      <c r="K57">
        <v>22</v>
      </c>
      <c r="L57">
        <v>201</v>
      </c>
      <c r="M57" s="7" t="s">
        <v>75</v>
      </c>
      <c r="N57" s="7" t="s">
        <v>211</v>
      </c>
      <c r="O57" s="7">
        <v>3</v>
      </c>
      <c r="P57" s="7">
        <v>2</v>
      </c>
      <c r="Q57" s="7" t="s">
        <v>87</v>
      </c>
      <c r="R57">
        <v>6</v>
      </c>
      <c r="T57">
        <v>2</v>
      </c>
      <c r="U57" s="8">
        <v>1.5</v>
      </c>
      <c r="V57">
        <v>6</v>
      </c>
      <c r="W57">
        <v>1</v>
      </c>
      <c r="X57">
        <v>0</v>
      </c>
      <c r="Y57" s="2">
        <v>42204</v>
      </c>
      <c r="Z57" s="9" t="s">
        <v>167</v>
      </c>
      <c r="AA57" s="2" t="s">
        <v>168</v>
      </c>
      <c r="AB57" s="9" t="s">
        <v>169</v>
      </c>
      <c r="AC57" s="2" t="s">
        <v>170</v>
      </c>
    </row>
    <row r="58" spans="1:29" x14ac:dyDescent="0.15">
      <c r="A58">
        <v>2</v>
      </c>
      <c r="B58">
        <v>2</v>
      </c>
      <c r="C58" t="s">
        <v>194</v>
      </c>
      <c r="D58">
        <v>2</v>
      </c>
      <c r="E58">
        <v>301</v>
      </c>
      <c r="F58" s="7" t="s">
        <v>11</v>
      </c>
      <c r="G58">
        <v>4</v>
      </c>
      <c r="H58" s="7" t="s">
        <v>59</v>
      </c>
      <c r="I58">
        <v>1</v>
      </c>
      <c r="J58">
        <v>23</v>
      </c>
      <c r="K58">
        <v>23</v>
      </c>
      <c r="L58">
        <v>158</v>
      </c>
      <c r="M58" s="7" t="s">
        <v>212</v>
      </c>
      <c r="N58" s="7" t="s">
        <v>213</v>
      </c>
      <c r="O58" s="7">
        <v>3</v>
      </c>
      <c r="P58" s="7">
        <v>2</v>
      </c>
      <c r="Q58" s="7" t="s">
        <v>89</v>
      </c>
      <c r="R58">
        <v>9</v>
      </c>
      <c r="T58">
        <v>2</v>
      </c>
      <c r="U58" s="8">
        <v>1.5</v>
      </c>
      <c r="V58">
        <v>9</v>
      </c>
      <c r="W58">
        <v>2</v>
      </c>
      <c r="X58">
        <v>0</v>
      </c>
      <c r="Y58" s="2">
        <v>42204</v>
      </c>
      <c r="Z58" s="9" t="s">
        <v>167</v>
      </c>
      <c r="AA58" s="2" t="s">
        <v>168</v>
      </c>
      <c r="AB58" s="9" t="s">
        <v>169</v>
      </c>
      <c r="AC58" s="2" t="s">
        <v>170</v>
      </c>
    </row>
    <row r="59" spans="1:29" x14ac:dyDescent="0.15">
      <c r="A59">
        <v>2</v>
      </c>
      <c r="B59">
        <v>2</v>
      </c>
      <c r="C59" t="s">
        <v>194</v>
      </c>
      <c r="D59">
        <v>2</v>
      </c>
      <c r="E59">
        <v>301</v>
      </c>
      <c r="F59" s="7" t="s">
        <v>11</v>
      </c>
      <c r="G59">
        <v>4</v>
      </c>
      <c r="H59" s="7" t="s">
        <v>59</v>
      </c>
      <c r="I59">
        <v>1</v>
      </c>
      <c r="J59">
        <v>24</v>
      </c>
      <c r="K59">
        <v>24</v>
      </c>
      <c r="L59">
        <v>231</v>
      </c>
      <c r="M59" s="7" t="s">
        <v>79</v>
      </c>
      <c r="N59" s="7" t="s">
        <v>128</v>
      </c>
      <c r="O59" s="7">
        <v>2</v>
      </c>
      <c r="P59" s="7">
        <v>2</v>
      </c>
      <c r="Q59" s="7" t="s">
        <v>93</v>
      </c>
      <c r="R59">
        <v>6</v>
      </c>
      <c r="T59">
        <v>2</v>
      </c>
      <c r="U59" s="8">
        <v>1.5</v>
      </c>
      <c r="V59">
        <v>6</v>
      </c>
      <c r="W59">
        <v>1</v>
      </c>
      <c r="X59">
        <v>0</v>
      </c>
      <c r="Y59" s="2">
        <v>42204</v>
      </c>
      <c r="Z59" s="9" t="s">
        <v>167</v>
      </c>
      <c r="AA59" s="2" t="s">
        <v>168</v>
      </c>
      <c r="AB59" s="9" t="s">
        <v>169</v>
      </c>
      <c r="AC59" s="2" t="s">
        <v>170</v>
      </c>
    </row>
    <row r="60" spans="1:29" x14ac:dyDescent="0.15">
      <c r="A60">
        <v>2</v>
      </c>
      <c r="B60">
        <v>2</v>
      </c>
      <c r="C60" t="s">
        <v>194</v>
      </c>
      <c r="D60">
        <v>2</v>
      </c>
      <c r="E60">
        <v>301</v>
      </c>
      <c r="F60" s="7" t="s">
        <v>11</v>
      </c>
      <c r="G60">
        <v>4</v>
      </c>
      <c r="H60" s="7" t="s">
        <v>59</v>
      </c>
      <c r="I60">
        <v>1</v>
      </c>
      <c r="J60">
        <v>25</v>
      </c>
      <c r="K60">
        <v>25</v>
      </c>
      <c r="L60">
        <v>113</v>
      </c>
      <c r="M60" s="7" t="s">
        <v>77</v>
      </c>
      <c r="N60" s="7" t="s">
        <v>214</v>
      </c>
      <c r="O60" s="7">
        <v>2</v>
      </c>
      <c r="P60" s="7">
        <v>2</v>
      </c>
      <c r="Q60" s="7" t="s">
        <v>48</v>
      </c>
      <c r="R60">
        <v>6</v>
      </c>
      <c r="T60">
        <v>2</v>
      </c>
      <c r="U60" s="8">
        <v>1.5</v>
      </c>
      <c r="V60">
        <v>6</v>
      </c>
      <c r="W60">
        <v>1</v>
      </c>
      <c r="X60">
        <v>0</v>
      </c>
      <c r="Y60" s="2">
        <v>42204</v>
      </c>
      <c r="Z60" s="9" t="s">
        <v>167</v>
      </c>
      <c r="AA60" s="2" t="s">
        <v>168</v>
      </c>
      <c r="AB60" s="9" t="s">
        <v>169</v>
      </c>
      <c r="AC60" s="2" t="s">
        <v>170</v>
      </c>
    </row>
    <row r="61" spans="1:29" x14ac:dyDescent="0.15">
      <c r="A61">
        <v>2</v>
      </c>
      <c r="B61">
        <v>2</v>
      </c>
      <c r="C61" t="s">
        <v>194</v>
      </c>
      <c r="D61">
        <v>2</v>
      </c>
      <c r="E61">
        <v>301</v>
      </c>
      <c r="F61" s="7" t="s">
        <v>11</v>
      </c>
      <c r="G61">
        <v>4</v>
      </c>
      <c r="H61" s="7" t="s">
        <v>59</v>
      </c>
      <c r="I61">
        <v>1</v>
      </c>
      <c r="J61">
        <v>26</v>
      </c>
      <c r="K61">
        <v>26</v>
      </c>
      <c r="L61">
        <v>11</v>
      </c>
      <c r="M61" s="7" t="s">
        <v>76</v>
      </c>
      <c r="N61" s="7" t="s">
        <v>126</v>
      </c>
      <c r="O61" s="7">
        <v>2</v>
      </c>
      <c r="P61" s="7">
        <v>2</v>
      </c>
      <c r="Q61" s="7" t="s">
        <v>48</v>
      </c>
      <c r="R61">
        <v>4</v>
      </c>
      <c r="T61">
        <v>3</v>
      </c>
      <c r="U61" s="8">
        <v>1.55</v>
      </c>
      <c r="V61">
        <v>4</v>
      </c>
      <c r="W61">
        <v>3</v>
      </c>
      <c r="X61">
        <v>0</v>
      </c>
      <c r="Y61" s="2">
        <v>42204</v>
      </c>
      <c r="Z61" s="9" t="s">
        <v>167</v>
      </c>
      <c r="AA61" s="2" t="s">
        <v>168</v>
      </c>
      <c r="AB61" s="9" t="s">
        <v>169</v>
      </c>
      <c r="AC61" s="2" t="s">
        <v>170</v>
      </c>
    </row>
    <row r="62" spans="1:29" x14ac:dyDescent="0.15">
      <c r="A62">
        <v>2</v>
      </c>
      <c r="B62">
        <v>2</v>
      </c>
      <c r="C62" t="s">
        <v>194</v>
      </c>
      <c r="D62">
        <v>2</v>
      </c>
      <c r="E62">
        <v>301</v>
      </c>
      <c r="F62" s="7" t="s">
        <v>11</v>
      </c>
      <c r="G62">
        <v>4</v>
      </c>
      <c r="H62" s="7" t="s">
        <v>59</v>
      </c>
      <c r="I62">
        <v>1</v>
      </c>
      <c r="J62">
        <v>27</v>
      </c>
      <c r="K62">
        <v>27</v>
      </c>
      <c r="L62">
        <v>205</v>
      </c>
      <c r="M62" s="7" t="s">
        <v>132</v>
      </c>
      <c r="N62" s="7" t="s">
        <v>133</v>
      </c>
      <c r="O62" s="7">
        <v>3</v>
      </c>
      <c r="P62" s="7">
        <v>2</v>
      </c>
      <c r="Q62" s="7" t="s">
        <v>87</v>
      </c>
      <c r="R62">
        <v>2</v>
      </c>
      <c r="T62">
        <v>5</v>
      </c>
      <c r="U62" s="8">
        <v>1.65</v>
      </c>
      <c r="V62">
        <v>2</v>
      </c>
      <c r="W62">
        <v>1</v>
      </c>
      <c r="X62">
        <v>0</v>
      </c>
      <c r="Y62" s="2">
        <v>42204</v>
      </c>
      <c r="Z62" s="9" t="s">
        <v>167</v>
      </c>
      <c r="AA62" s="2" t="s">
        <v>168</v>
      </c>
      <c r="AB62" s="9" t="s">
        <v>169</v>
      </c>
      <c r="AC62" s="2" t="s">
        <v>170</v>
      </c>
    </row>
    <row r="63" spans="1:29" x14ac:dyDescent="0.15">
      <c r="A63">
        <v>2</v>
      </c>
      <c r="B63">
        <v>2</v>
      </c>
      <c r="C63" t="s">
        <v>194</v>
      </c>
      <c r="D63">
        <v>2</v>
      </c>
      <c r="E63">
        <v>301</v>
      </c>
      <c r="F63" s="7" t="s">
        <v>11</v>
      </c>
      <c r="G63">
        <v>4</v>
      </c>
      <c r="H63" s="7" t="s">
        <v>59</v>
      </c>
      <c r="I63">
        <v>1</v>
      </c>
      <c r="J63">
        <v>28</v>
      </c>
      <c r="K63">
        <v>28</v>
      </c>
      <c r="L63">
        <v>197</v>
      </c>
      <c r="M63" s="7" t="s">
        <v>130</v>
      </c>
      <c r="N63" s="7" t="s">
        <v>215</v>
      </c>
      <c r="O63" s="7">
        <v>0</v>
      </c>
      <c r="P63" s="7">
        <v>2</v>
      </c>
      <c r="Q63" s="7" t="s">
        <v>87</v>
      </c>
      <c r="R63">
        <v>1</v>
      </c>
      <c r="T63">
        <v>8</v>
      </c>
      <c r="U63" s="8">
        <v>1.78</v>
      </c>
      <c r="V63">
        <v>1</v>
      </c>
      <c r="W63">
        <v>2</v>
      </c>
      <c r="X63">
        <v>0</v>
      </c>
      <c r="Y63" s="2">
        <v>42204</v>
      </c>
      <c r="Z63" s="9" t="s">
        <v>167</v>
      </c>
      <c r="AA63" s="2" t="s">
        <v>168</v>
      </c>
      <c r="AB63" s="9" t="s">
        <v>169</v>
      </c>
      <c r="AC63" s="2" t="s">
        <v>170</v>
      </c>
    </row>
    <row r="64" spans="1:29" x14ac:dyDescent="0.15">
      <c r="A64">
        <v>2</v>
      </c>
      <c r="B64">
        <v>2</v>
      </c>
      <c r="C64" t="s">
        <v>194</v>
      </c>
      <c r="D64">
        <v>2</v>
      </c>
      <c r="E64">
        <v>302</v>
      </c>
      <c r="F64" s="7" t="s">
        <v>32</v>
      </c>
      <c r="G64">
        <v>4</v>
      </c>
      <c r="H64" s="7" t="s">
        <v>59</v>
      </c>
      <c r="I64">
        <v>1</v>
      </c>
      <c r="J64">
        <v>1</v>
      </c>
      <c r="K64">
        <v>1</v>
      </c>
      <c r="L64">
        <v>319</v>
      </c>
      <c r="M64" s="7" t="s">
        <v>216</v>
      </c>
      <c r="N64" s="7" t="s">
        <v>217</v>
      </c>
      <c r="O64" s="7">
        <v>3</v>
      </c>
      <c r="P64" s="7">
        <v>2</v>
      </c>
      <c r="Q64" s="7" t="s">
        <v>91</v>
      </c>
      <c r="R64" t="s">
        <v>181</v>
      </c>
      <c r="T64">
        <v>0</v>
      </c>
      <c r="U64" s="8" t="e">
        <v>#N/A</v>
      </c>
      <c r="V64" t="s">
        <v>35</v>
      </c>
      <c r="W64">
        <v>0</v>
      </c>
      <c r="X64">
        <v>0</v>
      </c>
      <c r="Y64" s="2">
        <v>42204</v>
      </c>
      <c r="Z64" s="9" t="s">
        <v>167</v>
      </c>
      <c r="AA64" s="2" t="s">
        <v>168</v>
      </c>
      <c r="AB64" s="9" t="s">
        <v>169</v>
      </c>
      <c r="AC64" s="2" t="s">
        <v>170</v>
      </c>
    </row>
    <row r="65" spans="1:29" x14ac:dyDescent="0.15">
      <c r="A65">
        <v>2</v>
      </c>
      <c r="B65">
        <v>2</v>
      </c>
      <c r="C65" t="s">
        <v>194</v>
      </c>
      <c r="D65">
        <v>2</v>
      </c>
      <c r="E65">
        <v>302</v>
      </c>
      <c r="F65" s="7" t="s">
        <v>32</v>
      </c>
      <c r="G65">
        <v>4</v>
      </c>
      <c r="H65" s="7" t="s">
        <v>59</v>
      </c>
      <c r="I65">
        <v>1</v>
      </c>
      <c r="J65">
        <v>2</v>
      </c>
      <c r="K65">
        <v>2</v>
      </c>
      <c r="L65">
        <v>232</v>
      </c>
      <c r="M65" s="7" t="s">
        <v>102</v>
      </c>
      <c r="N65" s="7" t="s">
        <v>128</v>
      </c>
      <c r="O65" s="7">
        <v>2</v>
      </c>
      <c r="P65" s="7">
        <v>2</v>
      </c>
      <c r="Q65" s="7" t="s">
        <v>93</v>
      </c>
      <c r="R65" t="s">
        <v>181</v>
      </c>
      <c r="T65">
        <v>0</v>
      </c>
      <c r="U65" s="8" t="e">
        <v>#N/A</v>
      </c>
      <c r="V65" t="s">
        <v>35</v>
      </c>
      <c r="W65">
        <v>0</v>
      </c>
      <c r="X65">
        <v>0</v>
      </c>
      <c r="Y65" s="2">
        <v>42204</v>
      </c>
      <c r="Z65" s="9" t="s">
        <v>167</v>
      </c>
      <c r="AA65" s="2" t="s">
        <v>168</v>
      </c>
      <c r="AB65" s="9" t="s">
        <v>169</v>
      </c>
      <c r="AC65" s="2" t="s">
        <v>170</v>
      </c>
    </row>
    <row r="66" spans="1:29" x14ac:dyDescent="0.15">
      <c r="A66">
        <v>2</v>
      </c>
      <c r="B66">
        <v>2</v>
      </c>
      <c r="C66" t="s">
        <v>194</v>
      </c>
      <c r="D66">
        <v>2</v>
      </c>
      <c r="E66">
        <v>302</v>
      </c>
      <c r="F66" s="7" t="s">
        <v>32</v>
      </c>
      <c r="G66">
        <v>4</v>
      </c>
      <c r="H66" s="7" t="s">
        <v>59</v>
      </c>
      <c r="I66">
        <v>1</v>
      </c>
      <c r="J66">
        <v>3</v>
      </c>
      <c r="K66">
        <v>3</v>
      </c>
      <c r="L66">
        <v>1</v>
      </c>
      <c r="M66" s="7" t="s">
        <v>137</v>
      </c>
      <c r="N66" s="7" t="s">
        <v>120</v>
      </c>
      <c r="O66" s="7">
        <v>3</v>
      </c>
      <c r="P66" s="7">
        <v>2</v>
      </c>
      <c r="Q66" s="7" t="s">
        <v>48</v>
      </c>
      <c r="R66" t="s">
        <v>171</v>
      </c>
      <c r="T66">
        <v>0</v>
      </c>
      <c r="U66" s="8" t="e">
        <v>#N/A</v>
      </c>
      <c r="V66" t="s">
        <v>13</v>
      </c>
      <c r="W66">
        <v>0</v>
      </c>
      <c r="X66">
        <v>0</v>
      </c>
      <c r="Y66" s="2">
        <v>42204</v>
      </c>
      <c r="Z66" s="9" t="s">
        <v>167</v>
      </c>
      <c r="AA66" s="2" t="s">
        <v>168</v>
      </c>
      <c r="AB66" s="9" t="s">
        <v>169</v>
      </c>
      <c r="AC66" s="2" t="s">
        <v>170</v>
      </c>
    </row>
    <row r="67" spans="1:29" x14ac:dyDescent="0.15">
      <c r="A67">
        <v>2</v>
      </c>
      <c r="B67">
        <v>2</v>
      </c>
      <c r="C67" t="s">
        <v>194</v>
      </c>
      <c r="D67">
        <v>2</v>
      </c>
      <c r="E67">
        <v>302</v>
      </c>
      <c r="F67" s="7" t="s">
        <v>32</v>
      </c>
      <c r="G67">
        <v>4</v>
      </c>
      <c r="H67" s="7" t="s">
        <v>59</v>
      </c>
      <c r="I67">
        <v>1</v>
      </c>
      <c r="J67">
        <v>4</v>
      </c>
      <c r="K67">
        <v>4</v>
      </c>
      <c r="L67">
        <v>62</v>
      </c>
      <c r="M67" s="7" t="s">
        <v>100</v>
      </c>
      <c r="N67" s="7" t="s">
        <v>124</v>
      </c>
      <c r="O67" s="7">
        <v>2</v>
      </c>
      <c r="P67" s="7">
        <v>2</v>
      </c>
      <c r="Q67" s="7" t="s">
        <v>48</v>
      </c>
      <c r="R67">
        <v>5</v>
      </c>
      <c r="T67">
        <v>1</v>
      </c>
      <c r="U67" s="8">
        <v>2.5</v>
      </c>
      <c r="V67">
        <v>5</v>
      </c>
      <c r="W67">
        <v>1</v>
      </c>
      <c r="X67">
        <v>0</v>
      </c>
      <c r="Y67" s="2">
        <v>42204</v>
      </c>
      <c r="Z67" s="9" t="s">
        <v>167</v>
      </c>
      <c r="AA67" s="2" t="s">
        <v>168</v>
      </c>
      <c r="AB67" s="9" t="s">
        <v>169</v>
      </c>
      <c r="AC67" s="2" t="s">
        <v>170</v>
      </c>
    </row>
    <row r="68" spans="1:29" x14ac:dyDescent="0.15">
      <c r="A68">
        <v>2</v>
      </c>
      <c r="B68">
        <v>2</v>
      </c>
      <c r="C68" t="s">
        <v>194</v>
      </c>
      <c r="D68">
        <v>2</v>
      </c>
      <c r="E68">
        <v>302</v>
      </c>
      <c r="F68" s="7" t="s">
        <v>32</v>
      </c>
      <c r="G68">
        <v>4</v>
      </c>
      <c r="H68" s="7" t="s">
        <v>59</v>
      </c>
      <c r="I68">
        <v>1</v>
      </c>
      <c r="J68">
        <v>5</v>
      </c>
      <c r="K68">
        <v>5</v>
      </c>
      <c r="L68">
        <v>64</v>
      </c>
      <c r="M68" s="7" t="s">
        <v>97</v>
      </c>
      <c r="N68" s="7" t="s">
        <v>124</v>
      </c>
      <c r="O68" s="7">
        <v>2</v>
      </c>
      <c r="P68" s="7">
        <v>2</v>
      </c>
      <c r="Q68" s="7" t="s">
        <v>48</v>
      </c>
      <c r="R68">
        <v>3</v>
      </c>
      <c r="T68">
        <v>4</v>
      </c>
      <c r="U68" s="8">
        <v>2.8</v>
      </c>
      <c r="V68">
        <v>3</v>
      </c>
      <c r="W68">
        <v>1</v>
      </c>
      <c r="X68">
        <v>300</v>
      </c>
      <c r="Y68" s="2">
        <v>42204</v>
      </c>
      <c r="Z68" s="9" t="s">
        <v>167</v>
      </c>
      <c r="AA68" s="2" t="s">
        <v>168</v>
      </c>
      <c r="AB68" s="9" t="s">
        <v>169</v>
      </c>
      <c r="AC68" s="2" t="s">
        <v>170</v>
      </c>
    </row>
    <row r="69" spans="1:29" x14ac:dyDescent="0.15">
      <c r="A69">
        <v>2</v>
      </c>
      <c r="B69">
        <v>2</v>
      </c>
      <c r="C69" t="s">
        <v>194</v>
      </c>
      <c r="D69">
        <v>2</v>
      </c>
      <c r="E69">
        <v>302</v>
      </c>
      <c r="F69" s="7" t="s">
        <v>32</v>
      </c>
      <c r="G69">
        <v>4</v>
      </c>
      <c r="H69" s="7" t="s">
        <v>59</v>
      </c>
      <c r="I69">
        <v>1</v>
      </c>
      <c r="J69">
        <v>6</v>
      </c>
      <c r="K69">
        <v>6</v>
      </c>
      <c r="L69">
        <v>94</v>
      </c>
      <c r="M69" s="7" t="s">
        <v>218</v>
      </c>
      <c r="N69" s="7" t="s">
        <v>123</v>
      </c>
      <c r="O69" s="7">
        <v>3</v>
      </c>
      <c r="P69" s="7">
        <v>2</v>
      </c>
      <c r="Q69" s="7" t="s">
        <v>48</v>
      </c>
      <c r="R69">
        <v>4</v>
      </c>
      <c r="T69">
        <v>2</v>
      </c>
      <c r="U69" s="8">
        <v>2.6</v>
      </c>
      <c r="V69">
        <v>4</v>
      </c>
      <c r="W69">
        <v>2</v>
      </c>
      <c r="X69">
        <v>0</v>
      </c>
      <c r="Y69" s="2">
        <v>42204</v>
      </c>
      <c r="Z69" s="9" t="s">
        <v>167</v>
      </c>
      <c r="AA69" s="2" t="s">
        <v>168</v>
      </c>
      <c r="AB69" s="9" t="s">
        <v>169</v>
      </c>
      <c r="AC69" s="2" t="s">
        <v>170</v>
      </c>
    </row>
    <row r="70" spans="1:29" x14ac:dyDescent="0.15">
      <c r="A70">
        <v>2</v>
      </c>
      <c r="B70">
        <v>2</v>
      </c>
      <c r="C70" t="s">
        <v>194</v>
      </c>
      <c r="D70">
        <v>2</v>
      </c>
      <c r="E70">
        <v>302</v>
      </c>
      <c r="F70" s="7" t="s">
        <v>32</v>
      </c>
      <c r="G70">
        <v>4</v>
      </c>
      <c r="H70" s="7" t="s">
        <v>59</v>
      </c>
      <c r="I70">
        <v>1</v>
      </c>
      <c r="J70">
        <v>7</v>
      </c>
      <c r="K70">
        <v>7</v>
      </c>
      <c r="L70">
        <v>379</v>
      </c>
      <c r="M70" s="7" t="s">
        <v>219</v>
      </c>
      <c r="N70" s="7" t="s">
        <v>118</v>
      </c>
      <c r="O70" s="7">
        <v>4</v>
      </c>
      <c r="P70" s="7">
        <v>2</v>
      </c>
      <c r="Q70" s="7" t="s">
        <v>91</v>
      </c>
      <c r="R70">
        <v>2</v>
      </c>
      <c r="T70">
        <v>10</v>
      </c>
      <c r="U70" s="8">
        <v>3.4</v>
      </c>
      <c r="V70">
        <v>2</v>
      </c>
      <c r="W70">
        <v>1</v>
      </c>
      <c r="X70">
        <v>0</v>
      </c>
      <c r="Y70" s="2">
        <v>42204</v>
      </c>
      <c r="Z70" s="9" t="s">
        <v>167</v>
      </c>
      <c r="AA70" s="2" t="s">
        <v>168</v>
      </c>
      <c r="AB70" s="9" t="s">
        <v>169</v>
      </c>
      <c r="AC70" s="2" t="s">
        <v>170</v>
      </c>
    </row>
    <row r="71" spans="1:29" x14ac:dyDescent="0.15">
      <c r="A71">
        <v>2</v>
      </c>
      <c r="B71">
        <v>2</v>
      </c>
      <c r="C71" t="s">
        <v>194</v>
      </c>
      <c r="D71">
        <v>2</v>
      </c>
      <c r="E71">
        <v>302</v>
      </c>
      <c r="F71" s="7" t="s">
        <v>32</v>
      </c>
      <c r="G71">
        <v>4</v>
      </c>
      <c r="H71" s="7" t="s">
        <v>59</v>
      </c>
      <c r="I71">
        <v>1</v>
      </c>
      <c r="J71">
        <v>8</v>
      </c>
      <c r="K71">
        <v>8</v>
      </c>
      <c r="L71">
        <v>392</v>
      </c>
      <c r="M71" s="7" t="s">
        <v>220</v>
      </c>
      <c r="N71" s="7" t="s">
        <v>221</v>
      </c>
      <c r="O71" s="7">
        <v>4</v>
      </c>
      <c r="P71" s="7">
        <v>2</v>
      </c>
      <c r="Q71" s="7" t="s">
        <v>48</v>
      </c>
      <c r="R71">
        <v>1</v>
      </c>
      <c r="T71">
        <v>11</v>
      </c>
      <c r="U71" s="8">
        <v>3.5</v>
      </c>
      <c r="V71">
        <v>1</v>
      </c>
      <c r="W71">
        <v>1</v>
      </c>
      <c r="X71">
        <v>200</v>
      </c>
      <c r="Y71" s="2">
        <v>42204</v>
      </c>
      <c r="Z71" s="9" t="s">
        <v>167</v>
      </c>
      <c r="AA71" s="2" t="s">
        <v>168</v>
      </c>
      <c r="AB71" s="9" t="s">
        <v>169</v>
      </c>
      <c r="AC71" s="2" t="s">
        <v>170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11"/>
  <sheetViews>
    <sheetView zoomScale="70" zoomScaleNormal="70" workbookViewId="0">
      <selection activeCell="F12" sqref="F12"/>
    </sheetView>
  </sheetViews>
  <sheetFormatPr defaultRowHeight="13.5" x14ac:dyDescent="0.15"/>
  <cols>
    <col min="2" max="2" width="16.5" bestFit="1" customWidth="1"/>
    <col min="3" max="3" width="7.5" bestFit="1" customWidth="1"/>
    <col min="4" max="4" width="6.5" bestFit="1" customWidth="1"/>
    <col min="5" max="5" width="9.25" bestFit="1" customWidth="1"/>
    <col min="6" max="6" width="14.75" bestFit="1" customWidth="1"/>
    <col min="7" max="7" width="6.375" bestFit="1" customWidth="1"/>
    <col min="8" max="8" width="3.875" bestFit="1" customWidth="1"/>
    <col min="9" max="9" width="13.375" bestFit="1" customWidth="1"/>
    <col min="10" max="10" width="5.625" customWidth="1"/>
  </cols>
  <sheetData>
    <row r="1" spans="2:10" x14ac:dyDescent="0.15">
      <c r="B1" s="14" t="s">
        <v>0</v>
      </c>
      <c r="C1" s="16" t="s">
        <v>1</v>
      </c>
      <c r="D1" s="16" t="s">
        <v>246</v>
      </c>
      <c r="E1" s="16" t="s">
        <v>4</v>
      </c>
      <c r="F1" s="16" t="s">
        <v>245</v>
      </c>
      <c r="G1" s="16" t="s">
        <v>6</v>
      </c>
      <c r="H1" s="16" t="s">
        <v>358</v>
      </c>
      <c r="I1" s="16" t="s">
        <v>9</v>
      </c>
      <c r="J1" s="15" t="s">
        <v>10</v>
      </c>
    </row>
    <row r="2" spans="2:10" x14ac:dyDescent="0.15">
      <c r="B2" s="10" t="s">
        <v>232</v>
      </c>
      <c r="C2" s="10" t="s">
        <v>48</v>
      </c>
      <c r="D2" s="10" t="s">
        <v>244</v>
      </c>
      <c r="E2" s="10" t="s">
        <v>351</v>
      </c>
      <c r="F2" s="10" t="s">
        <v>297</v>
      </c>
      <c r="G2" s="10" t="s">
        <v>356</v>
      </c>
      <c r="H2" s="10" t="s">
        <v>249</v>
      </c>
      <c r="I2" s="10" t="s">
        <v>20</v>
      </c>
      <c r="J2" s="10">
        <v>3</v>
      </c>
    </row>
    <row r="3" spans="2:10" x14ac:dyDescent="0.15">
      <c r="B3" s="10" t="s">
        <v>231</v>
      </c>
      <c r="C3" s="10" t="s">
        <v>236</v>
      </c>
      <c r="D3" s="10" t="s">
        <v>244</v>
      </c>
      <c r="E3" s="10" t="s">
        <v>11</v>
      </c>
      <c r="F3" s="10" t="s">
        <v>287</v>
      </c>
      <c r="G3" s="10">
        <v>1.55</v>
      </c>
      <c r="H3" s="10" t="s">
        <v>248</v>
      </c>
      <c r="I3" s="10" t="s">
        <v>14</v>
      </c>
      <c r="J3" s="10">
        <v>2</v>
      </c>
    </row>
    <row r="4" spans="2:10" x14ac:dyDescent="0.15">
      <c r="B4" s="10" t="s">
        <v>229</v>
      </c>
      <c r="C4" s="10" t="s">
        <v>237</v>
      </c>
      <c r="D4" s="10" t="s">
        <v>244</v>
      </c>
      <c r="E4" s="10" t="s">
        <v>11</v>
      </c>
      <c r="F4" s="10" t="s">
        <v>319</v>
      </c>
      <c r="G4" s="10">
        <v>1.49</v>
      </c>
      <c r="H4" s="10" t="s">
        <v>248</v>
      </c>
      <c r="I4" s="10" t="s">
        <v>36</v>
      </c>
      <c r="J4" s="10">
        <v>1</v>
      </c>
    </row>
    <row r="5" spans="2:10" x14ac:dyDescent="0.15">
      <c r="B5" s="10" t="s">
        <v>229</v>
      </c>
      <c r="C5" s="10" t="s">
        <v>237</v>
      </c>
      <c r="D5" s="10" t="s">
        <v>244</v>
      </c>
      <c r="E5" s="10" t="s">
        <v>11</v>
      </c>
      <c r="F5" s="10" t="s">
        <v>309</v>
      </c>
      <c r="G5" s="10">
        <v>1.46</v>
      </c>
      <c r="H5" s="10" t="s">
        <v>248</v>
      </c>
      <c r="I5" s="10" t="s">
        <v>37</v>
      </c>
      <c r="J5" s="10">
        <v>2</v>
      </c>
    </row>
    <row r="6" spans="2:10" x14ac:dyDescent="0.15">
      <c r="B6" s="10" t="s">
        <v>231</v>
      </c>
      <c r="C6" s="10" t="s">
        <v>236</v>
      </c>
      <c r="D6" s="10" t="s">
        <v>244</v>
      </c>
      <c r="E6" s="10" t="s">
        <v>11</v>
      </c>
      <c r="F6" s="10" t="s">
        <v>277</v>
      </c>
      <c r="G6" s="10">
        <v>1.46</v>
      </c>
      <c r="H6" s="10" t="s">
        <v>248</v>
      </c>
      <c r="I6" s="10" t="s">
        <v>37</v>
      </c>
      <c r="J6" s="10">
        <v>2</v>
      </c>
    </row>
    <row r="7" spans="2:10" x14ac:dyDescent="0.15">
      <c r="B7" s="10" t="s">
        <v>229</v>
      </c>
      <c r="C7" s="10" t="s">
        <v>237</v>
      </c>
      <c r="D7" s="10" t="s">
        <v>244</v>
      </c>
      <c r="E7" s="10" t="s">
        <v>11</v>
      </c>
      <c r="F7" s="10" t="s">
        <v>329</v>
      </c>
      <c r="G7" s="10">
        <v>1.35</v>
      </c>
      <c r="H7" s="10" t="s">
        <v>248</v>
      </c>
      <c r="I7" s="10" t="s">
        <v>19</v>
      </c>
      <c r="J7" s="10">
        <v>1</v>
      </c>
    </row>
    <row r="8" spans="2:10" x14ac:dyDescent="0.15">
      <c r="B8" s="10" t="s">
        <v>231</v>
      </c>
      <c r="C8" s="10" t="s">
        <v>236</v>
      </c>
      <c r="D8" s="10" t="s">
        <v>244</v>
      </c>
      <c r="E8" s="10" t="s">
        <v>11</v>
      </c>
      <c r="F8" s="10" t="s">
        <v>317</v>
      </c>
      <c r="G8" s="10">
        <v>1.35</v>
      </c>
      <c r="H8" s="10" t="s">
        <v>248</v>
      </c>
      <c r="I8" s="10" t="s">
        <v>14</v>
      </c>
      <c r="J8" s="10">
        <v>1</v>
      </c>
    </row>
    <row r="9" spans="2:10" x14ac:dyDescent="0.15">
      <c r="B9" s="10" t="s">
        <v>229</v>
      </c>
      <c r="C9" s="10" t="s">
        <v>237</v>
      </c>
      <c r="D9" s="10" t="s">
        <v>244</v>
      </c>
      <c r="E9" s="10" t="s">
        <v>11</v>
      </c>
      <c r="F9" s="10" t="s">
        <v>313</v>
      </c>
      <c r="G9" s="10">
        <v>1.35</v>
      </c>
      <c r="H9" s="10" t="s">
        <v>248</v>
      </c>
      <c r="I9" s="10" t="s">
        <v>38</v>
      </c>
      <c r="J9" s="10">
        <v>1</v>
      </c>
    </row>
    <row r="10" spans="2:10" x14ac:dyDescent="0.15">
      <c r="B10" s="10" t="s">
        <v>226</v>
      </c>
      <c r="C10" s="10" t="s">
        <v>237</v>
      </c>
      <c r="D10" s="10" t="s">
        <v>244</v>
      </c>
      <c r="E10" s="10" t="s">
        <v>11</v>
      </c>
      <c r="F10" s="10" t="s">
        <v>303</v>
      </c>
      <c r="G10" s="10">
        <v>1.35</v>
      </c>
      <c r="H10" s="10" t="s">
        <v>248</v>
      </c>
      <c r="I10" s="10" t="s">
        <v>36</v>
      </c>
      <c r="J10" s="10">
        <v>1</v>
      </c>
    </row>
    <row r="11" spans="2:10" x14ac:dyDescent="0.15">
      <c r="B11" s="10" t="s">
        <v>231</v>
      </c>
      <c r="C11" s="10" t="s">
        <v>236</v>
      </c>
      <c r="D11" s="10" t="s">
        <v>244</v>
      </c>
      <c r="E11" s="10" t="s">
        <v>11</v>
      </c>
      <c r="F11" s="10" t="s">
        <v>296</v>
      </c>
      <c r="G11" s="10">
        <v>1.35</v>
      </c>
      <c r="H11" s="10" t="s">
        <v>248</v>
      </c>
      <c r="I11" s="10" t="s">
        <v>19</v>
      </c>
      <c r="J11" s="10">
        <v>3</v>
      </c>
    </row>
    <row r="12" spans="2:10" x14ac:dyDescent="0.15">
      <c r="B12" s="10" t="s">
        <v>224</v>
      </c>
      <c r="C12" s="10" t="s">
        <v>237</v>
      </c>
      <c r="D12" s="10" t="s">
        <v>244</v>
      </c>
      <c r="E12" s="10" t="s">
        <v>11</v>
      </c>
      <c r="F12" s="10" t="s">
        <v>96</v>
      </c>
      <c r="G12" s="10">
        <v>1.35</v>
      </c>
      <c r="H12" s="10" t="s">
        <v>248</v>
      </c>
      <c r="I12" s="10" t="s">
        <v>19</v>
      </c>
      <c r="J12" s="10">
        <v>1</v>
      </c>
    </row>
    <row r="13" spans="2:10" x14ac:dyDescent="0.15">
      <c r="B13" s="10" t="s">
        <v>222</v>
      </c>
      <c r="C13" s="10" t="s">
        <v>236</v>
      </c>
      <c r="D13" s="10" t="s">
        <v>244</v>
      </c>
      <c r="E13" s="10" t="s">
        <v>11</v>
      </c>
      <c r="F13" s="10" t="s">
        <v>327</v>
      </c>
      <c r="G13" s="10">
        <v>1.3</v>
      </c>
      <c r="H13" s="10" t="s">
        <v>248</v>
      </c>
      <c r="I13" s="10" t="s">
        <v>26</v>
      </c>
      <c r="J13" s="10">
        <v>3</v>
      </c>
    </row>
    <row r="14" spans="2:10" x14ac:dyDescent="0.15">
      <c r="B14" s="10" t="s">
        <v>231</v>
      </c>
      <c r="C14" s="10" t="s">
        <v>236</v>
      </c>
      <c r="D14" s="10" t="s">
        <v>244</v>
      </c>
      <c r="E14" s="10" t="s">
        <v>11</v>
      </c>
      <c r="F14" s="10" t="s">
        <v>280</v>
      </c>
      <c r="G14" s="10">
        <v>1.3</v>
      </c>
      <c r="H14" s="10" t="s">
        <v>248</v>
      </c>
      <c r="I14" s="10" t="s">
        <v>57</v>
      </c>
      <c r="J14" s="10">
        <v>3</v>
      </c>
    </row>
    <row r="15" spans="2:10" x14ac:dyDescent="0.15">
      <c r="B15" s="10" t="s">
        <v>231</v>
      </c>
      <c r="C15" s="10" t="s">
        <v>236</v>
      </c>
      <c r="D15" s="10" t="s">
        <v>244</v>
      </c>
      <c r="E15" s="10" t="s">
        <v>11</v>
      </c>
      <c r="F15" s="10" t="s">
        <v>326</v>
      </c>
      <c r="G15" s="10">
        <v>1.2</v>
      </c>
      <c r="H15" s="10" t="s">
        <v>248</v>
      </c>
      <c r="I15" s="10" t="s">
        <v>19</v>
      </c>
      <c r="J15" s="10">
        <v>2</v>
      </c>
    </row>
    <row r="16" spans="2:10" x14ac:dyDescent="0.15">
      <c r="B16" s="10" t="s">
        <v>231</v>
      </c>
      <c r="C16" s="10" t="s">
        <v>236</v>
      </c>
      <c r="D16" s="10" t="s">
        <v>244</v>
      </c>
      <c r="E16" s="10" t="s">
        <v>11</v>
      </c>
      <c r="F16" s="10" t="s">
        <v>315</v>
      </c>
      <c r="G16" s="10">
        <v>1.2</v>
      </c>
      <c r="H16" s="10" t="s">
        <v>248</v>
      </c>
      <c r="I16" s="10" t="s">
        <v>38</v>
      </c>
      <c r="J16" s="10">
        <v>2</v>
      </c>
    </row>
    <row r="17" spans="2:10" x14ac:dyDescent="0.15">
      <c r="B17" s="10" t="s">
        <v>231</v>
      </c>
      <c r="C17" s="10" t="s">
        <v>236</v>
      </c>
      <c r="D17" s="10" t="s">
        <v>244</v>
      </c>
      <c r="E17" s="10" t="s">
        <v>11</v>
      </c>
      <c r="F17" s="10" t="s">
        <v>293</v>
      </c>
      <c r="G17" s="10">
        <v>1.2</v>
      </c>
      <c r="H17" s="10" t="s">
        <v>248</v>
      </c>
      <c r="I17" s="10" t="s">
        <v>26</v>
      </c>
      <c r="J17" s="10">
        <v>1</v>
      </c>
    </row>
    <row r="18" spans="2:10" x14ac:dyDescent="0.15">
      <c r="B18" s="10" t="s">
        <v>229</v>
      </c>
      <c r="C18" s="10" t="s">
        <v>237</v>
      </c>
      <c r="D18" s="10" t="s">
        <v>244</v>
      </c>
      <c r="E18" s="10" t="s">
        <v>11</v>
      </c>
      <c r="F18" s="10" t="s">
        <v>275</v>
      </c>
      <c r="G18" s="10">
        <v>1.2</v>
      </c>
      <c r="H18" s="10" t="s">
        <v>248</v>
      </c>
      <c r="I18" s="10" t="s">
        <v>19</v>
      </c>
      <c r="J18" s="10">
        <v>1</v>
      </c>
    </row>
    <row r="19" spans="2:10" x14ac:dyDescent="0.15">
      <c r="B19" s="10" t="s">
        <v>225</v>
      </c>
      <c r="C19" s="10" t="s">
        <v>236</v>
      </c>
      <c r="D19" s="10" t="s">
        <v>244</v>
      </c>
      <c r="E19" s="10" t="s">
        <v>11</v>
      </c>
      <c r="F19" s="10" t="s">
        <v>270</v>
      </c>
      <c r="G19" s="10">
        <v>1.2</v>
      </c>
      <c r="H19" s="10" t="s">
        <v>248</v>
      </c>
      <c r="I19" s="10" t="s">
        <v>38</v>
      </c>
      <c r="J19" s="10">
        <v>1</v>
      </c>
    </row>
    <row r="20" spans="2:10" x14ac:dyDescent="0.15">
      <c r="B20" s="10" t="s">
        <v>229</v>
      </c>
      <c r="C20" s="10" t="s">
        <v>237</v>
      </c>
      <c r="D20" s="10" t="s">
        <v>244</v>
      </c>
      <c r="E20" s="10" t="s">
        <v>11</v>
      </c>
      <c r="F20" s="10" t="s">
        <v>101</v>
      </c>
      <c r="G20" s="10">
        <v>1.2</v>
      </c>
      <c r="H20" s="10" t="s">
        <v>248</v>
      </c>
      <c r="I20" s="10" t="s">
        <v>38</v>
      </c>
      <c r="J20" s="10">
        <v>2</v>
      </c>
    </row>
    <row r="21" spans="2:10" x14ac:dyDescent="0.15">
      <c r="B21" s="11" t="s">
        <v>235</v>
      </c>
      <c r="C21" s="11" t="s">
        <v>238</v>
      </c>
      <c r="D21" s="12" t="s">
        <v>242</v>
      </c>
      <c r="E21" s="12" t="s">
        <v>11</v>
      </c>
      <c r="F21" s="12" t="s">
        <v>254</v>
      </c>
      <c r="G21" s="13" t="s">
        <v>357</v>
      </c>
      <c r="H21" s="12" t="s">
        <v>248</v>
      </c>
      <c r="I21" s="12" t="s">
        <v>23</v>
      </c>
      <c r="J21" s="12">
        <v>3</v>
      </c>
    </row>
    <row r="22" spans="2:10" x14ac:dyDescent="0.15">
      <c r="B22" s="10" t="s">
        <v>232</v>
      </c>
      <c r="C22" s="10" t="s">
        <v>48</v>
      </c>
      <c r="D22" s="10" t="s">
        <v>242</v>
      </c>
      <c r="E22" s="10" t="s">
        <v>359</v>
      </c>
      <c r="F22" s="10" t="s">
        <v>254</v>
      </c>
      <c r="G22" s="10" t="s">
        <v>352</v>
      </c>
      <c r="H22" s="10" t="s">
        <v>248</v>
      </c>
      <c r="I22" s="10" t="s">
        <v>23</v>
      </c>
      <c r="J22" s="10">
        <v>3</v>
      </c>
    </row>
    <row r="23" spans="2:10" x14ac:dyDescent="0.15">
      <c r="B23" s="10" t="s">
        <v>224</v>
      </c>
      <c r="C23" s="10" t="s">
        <v>237</v>
      </c>
      <c r="D23" s="10" t="s">
        <v>242</v>
      </c>
      <c r="E23" s="10" t="s">
        <v>11</v>
      </c>
      <c r="F23" s="10" t="s">
        <v>279</v>
      </c>
      <c r="G23" s="10">
        <v>1.8</v>
      </c>
      <c r="H23" s="10" t="s">
        <v>248</v>
      </c>
      <c r="I23" s="10" t="s">
        <v>21</v>
      </c>
      <c r="J23" s="10">
        <v>2</v>
      </c>
    </row>
    <row r="24" spans="2:10" x14ac:dyDescent="0.15">
      <c r="B24" s="10" t="s">
        <v>224</v>
      </c>
      <c r="C24" s="10" t="s">
        <v>237</v>
      </c>
      <c r="D24" s="10" t="s">
        <v>242</v>
      </c>
      <c r="E24" s="10" t="s">
        <v>11</v>
      </c>
      <c r="F24" s="10" t="s">
        <v>312</v>
      </c>
      <c r="G24" s="10">
        <v>1.7</v>
      </c>
      <c r="H24" s="10" t="s">
        <v>248</v>
      </c>
      <c r="I24" s="10" t="s">
        <v>38</v>
      </c>
      <c r="J24" s="10">
        <v>1</v>
      </c>
    </row>
    <row r="25" spans="2:10" x14ac:dyDescent="0.15">
      <c r="B25" s="10" t="s">
        <v>229</v>
      </c>
      <c r="C25" s="10" t="s">
        <v>237</v>
      </c>
      <c r="D25" s="10" t="s">
        <v>242</v>
      </c>
      <c r="E25" s="10" t="s">
        <v>11</v>
      </c>
      <c r="F25" s="10" t="s">
        <v>294</v>
      </c>
      <c r="G25" s="10">
        <v>1.68</v>
      </c>
      <c r="H25" s="10" t="s">
        <v>248</v>
      </c>
      <c r="I25" s="10" t="s">
        <v>20</v>
      </c>
      <c r="J25" s="10">
        <v>2</v>
      </c>
    </row>
    <row r="26" spans="2:10" x14ac:dyDescent="0.15">
      <c r="B26" s="10" t="s">
        <v>231</v>
      </c>
      <c r="C26" s="10" t="s">
        <v>236</v>
      </c>
      <c r="D26" s="10" t="s">
        <v>242</v>
      </c>
      <c r="E26" s="10" t="s">
        <v>11</v>
      </c>
      <c r="F26" s="10" t="s">
        <v>252</v>
      </c>
      <c r="G26" s="10">
        <v>1.68</v>
      </c>
      <c r="H26" s="10" t="s">
        <v>248</v>
      </c>
      <c r="I26" s="10" t="s">
        <v>36</v>
      </c>
      <c r="J26" s="10">
        <v>3</v>
      </c>
    </row>
    <row r="27" spans="2:10" x14ac:dyDescent="0.15">
      <c r="B27" s="10" t="s">
        <v>222</v>
      </c>
      <c r="C27" s="10" t="s">
        <v>236</v>
      </c>
      <c r="D27" s="10" t="s">
        <v>242</v>
      </c>
      <c r="E27" s="10" t="s">
        <v>11</v>
      </c>
      <c r="F27" s="10" t="s">
        <v>278</v>
      </c>
      <c r="G27" s="10">
        <v>1.66</v>
      </c>
      <c r="H27" s="10" t="s">
        <v>248</v>
      </c>
      <c r="I27" s="10" t="s">
        <v>21</v>
      </c>
      <c r="J27" s="10">
        <v>2</v>
      </c>
    </row>
    <row r="28" spans="2:10" x14ac:dyDescent="0.15">
      <c r="B28" s="10" t="s">
        <v>224</v>
      </c>
      <c r="C28" s="10" t="s">
        <v>237</v>
      </c>
      <c r="D28" s="10" t="s">
        <v>242</v>
      </c>
      <c r="E28" s="10" t="s">
        <v>11</v>
      </c>
      <c r="F28" s="10" t="s">
        <v>325</v>
      </c>
      <c r="G28" s="10">
        <v>1.65</v>
      </c>
      <c r="H28" s="10" t="s">
        <v>248</v>
      </c>
      <c r="I28" s="10" t="s">
        <v>20</v>
      </c>
      <c r="J28" s="10">
        <v>2</v>
      </c>
    </row>
    <row r="29" spans="2:10" x14ac:dyDescent="0.15">
      <c r="B29" s="10" t="s">
        <v>224</v>
      </c>
      <c r="C29" s="10" t="s">
        <v>237</v>
      </c>
      <c r="D29" s="10" t="s">
        <v>242</v>
      </c>
      <c r="E29" s="10" t="s">
        <v>11</v>
      </c>
      <c r="F29" s="10" t="s">
        <v>308</v>
      </c>
      <c r="G29" s="10">
        <v>1.65</v>
      </c>
      <c r="H29" s="10" t="s">
        <v>248</v>
      </c>
      <c r="I29" s="10" t="s">
        <v>43</v>
      </c>
      <c r="J29" s="10">
        <v>1</v>
      </c>
    </row>
    <row r="30" spans="2:10" x14ac:dyDescent="0.15">
      <c r="B30" s="10" t="s">
        <v>222</v>
      </c>
      <c r="C30" s="10" t="s">
        <v>236</v>
      </c>
      <c r="D30" s="10" t="s">
        <v>242</v>
      </c>
      <c r="E30" s="10" t="s">
        <v>11</v>
      </c>
      <c r="F30" s="10" t="s">
        <v>264</v>
      </c>
      <c r="G30" s="10">
        <v>1.63</v>
      </c>
      <c r="H30" s="10" t="s">
        <v>248</v>
      </c>
      <c r="I30" s="10" t="s">
        <v>21</v>
      </c>
      <c r="J30" s="10">
        <v>3</v>
      </c>
    </row>
    <row r="31" spans="2:10" x14ac:dyDescent="0.15">
      <c r="B31" s="10" t="s">
        <v>229</v>
      </c>
      <c r="C31" s="10" t="s">
        <v>237</v>
      </c>
      <c r="D31" s="10" t="s">
        <v>242</v>
      </c>
      <c r="E31" s="10" t="s">
        <v>11</v>
      </c>
      <c r="F31" s="10" t="s">
        <v>321</v>
      </c>
      <c r="G31" s="10">
        <v>1.6</v>
      </c>
      <c r="H31" s="10" t="s">
        <v>248</v>
      </c>
      <c r="I31" s="10" t="s">
        <v>38</v>
      </c>
      <c r="J31" s="10">
        <v>1</v>
      </c>
    </row>
    <row r="32" spans="2:10" x14ac:dyDescent="0.15">
      <c r="B32" s="10" t="s">
        <v>231</v>
      </c>
      <c r="C32" s="10" t="s">
        <v>236</v>
      </c>
      <c r="D32" s="10" t="s">
        <v>242</v>
      </c>
      <c r="E32" s="10" t="s">
        <v>11</v>
      </c>
      <c r="F32" s="10" t="s">
        <v>266</v>
      </c>
      <c r="G32" s="10">
        <v>1.6</v>
      </c>
      <c r="H32" s="10" t="s">
        <v>248</v>
      </c>
      <c r="I32" s="10" t="s">
        <v>19</v>
      </c>
      <c r="J32" s="10">
        <v>2</v>
      </c>
    </row>
    <row r="33" spans="1:10" x14ac:dyDescent="0.15">
      <c r="B33" s="10" t="s">
        <v>231</v>
      </c>
      <c r="C33" s="10" t="s">
        <v>236</v>
      </c>
      <c r="D33" s="10" t="s">
        <v>242</v>
      </c>
      <c r="E33" s="10" t="s">
        <v>11</v>
      </c>
      <c r="F33" s="10" t="s">
        <v>328</v>
      </c>
      <c r="G33" s="10">
        <v>1.5</v>
      </c>
      <c r="H33" s="10" t="s">
        <v>248</v>
      </c>
      <c r="I33" s="10" t="s">
        <v>43</v>
      </c>
      <c r="J33" s="10">
        <v>2</v>
      </c>
    </row>
    <row r="34" spans="1:10" x14ac:dyDescent="0.15">
      <c r="B34" s="10" t="s">
        <v>231</v>
      </c>
      <c r="C34" s="10" t="s">
        <v>236</v>
      </c>
      <c r="D34" s="10" t="s">
        <v>242</v>
      </c>
      <c r="E34" s="10" t="s">
        <v>11</v>
      </c>
      <c r="F34" s="10" t="s">
        <v>299</v>
      </c>
      <c r="G34" s="10">
        <v>1.5</v>
      </c>
      <c r="H34" s="10" t="s">
        <v>248</v>
      </c>
      <c r="I34" s="10" t="s">
        <v>19</v>
      </c>
      <c r="J34" s="10">
        <v>1</v>
      </c>
    </row>
    <row r="35" spans="1:10" x14ac:dyDescent="0.15">
      <c r="B35" s="10" t="s">
        <v>222</v>
      </c>
      <c r="C35" s="10" t="s">
        <v>236</v>
      </c>
      <c r="D35" s="10" t="s">
        <v>242</v>
      </c>
      <c r="E35" s="10" t="s">
        <v>11</v>
      </c>
      <c r="F35" s="10" t="s">
        <v>276</v>
      </c>
      <c r="G35" s="10">
        <v>1.5</v>
      </c>
      <c r="H35" s="10" t="s">
        <v>248</v>
      </c>
      <c r="I35" s="10" t="s">
        <v>22</v>
      </c>
      <c r="J35" s="10">
        <v>3</v>
      </c>
    </row>
    <row r="36" spans="1:10" x14ac:dyDescent="0.15">
      <c r="B36" s="10" t="s">
        <v>224</v>
      </c>
      <c r="C36" s="10" t="s">
        <v>237</v>
      </c>
      <c r="D36" s="10" t="s">
        <v>242</v>
      </c>
      <c r="E36" s="10" t="s">
        <v>11</v>
      </c>
      <c r="F36" s="10" t="s">
        <v>311</v>
      </c>
      <c r="G36" s="10">
        <v>1.45</v>
      </c>
      <c r="H36" s="10" t="s">
        <v>248</v>
      </c>
      <c r="I36" s="10" t="s">
        <v>43</v>
      </c>
      <c r="J36" s="10">
        <v>2</v>
      </c>
    </row>
    <row r="37" spans="1:10" x14ac:dyDescent="0.15">
      <c r="B37" s="10" t="s">
        <v>231</v>
      </c>
      <c r="C37" s="10" t="s">
        <v>236</v>
      </c>
      <c r="D37" s="10" t="s">
        <v>242</v>
      </c>
      <c r="E37" s="10" t="s">
        <v>11</v>
      </c>
      <c r="F37" s="10" t="s">
        <v>300</v>
      </c>
      <c r="G37" s="10">
        <v>1.45</v>
      </c>
      <c r="H37" s="10" t="s">
        <v>248</v>
      </c>
      <c r="I37" s="10" t="s">
        <v>19</v>
      </c>
      <c r="J37" s="10">
        <v>2</v>
      </c>
    </row>
    <row r="38" spans="1:10" x14ac:dyDescent="0.15">
      <c r="B38" s="10" t="s">
        <v>229</v>
      </c>
      <c r="C38" s="10" t="s">
        <v>237</v>
      </c>
      <c r="D38" s="10" t="s">
        <v>242</v>
      </c>
      <c r="E38" s="10" t="s">
        <v>11</v>
      </c>
      <c r="F38" s="10" t="s">
        <v>289</v>
      </c>
      <c r="G38" s="10">
        <v>1.45</v>
      </c>
      <c r="H38" s="10" t="s">
        <v>248</v>
      </c>
      <c r="I38" s="10" t="s">
        <v>36</v>
      </c>
      <c r="J38" s="10">
        <v>2</v>
      </c>
    </row>
    <row r="39" spans="1:10" x14ac:dyDescent="0.15">
      <c r="B39" s="10" t="s">
        <v>222</v>
      </c>
      <c r="C39" s="10" t="s">
        <v>236</v>
      </c>
      <c r="D39" s="10" t="s">
        <v>243</v>
      </c>
      <c r="E39" s="10" t="s">
        <v>11</v>
      </c>
      <c r="F39" s="10" t="s">
        <v>283</v>
      </c>
      <c r="G39" s="10">
        <v>1.57</v>
      </c>
      <c r="H39" s="10" t="s">
        <v>248</v>
      </c>
      <c r="I39" s="10" t="s">
        <v>25</v>
      </c>
      <c r="J39" s="10">
        <v>3</v>
      </c>
    </row>
    <row r="40" spans="1:10" x14ac:dyDescent="0.15">
      <c r="B40" s="10" t="s">
        <v>234</v>
      </c>
      <c r="C40" s="10" t="s">
        <v>105</v>
      </c>
      <c r="D40" s="10" t="s">
        <v>243</v>
      </c>
      <c r="E40" s="10" t="s">
        <v>11</v>
      </c>
      <c r="F40" s="10" t="s">
        <v>259</v>
      </c>
      <c r="G40" s="10">
        <v>1.51</v>
      </c>
      <c r="H40" s="10" t="s">
        <v>249</v>
      </c>
      <c r="I40" s="10" t="s">
        <v>29</v>
      </c>
      <c r="J40" s="10">
        <v>3</v>
      </c>
    </row>
    <row r="41" spans="1:10" x14ac:dyDescent="0.15">
      <c r="B41" s="10" t="s">
        <v>224</v>
      </c>
      <c r="C41" s="10" t="s">
        <v>237</v>
      </c>
      <c r="D41" s="10" t="s">
        <v>243</v>
      </c>
      <c r="E41" s="10" t="s">
        <v>11</v>
      </c>
      <c r="F41" s="10" t="s">
        <v>284</v>
      </c>
      <c r="G41" s="10">
        <v>1.5</v>
      </c>
      <c r="H41" s="10" t="s">
        <v>248</v>
      </c>
      <c r="I41" s="10" t="s">
        <v>27</v>
      </c>
      <c r="J41" s="10">
        <v>2</v>
      </c>
    </row>
    <row r="42" spans="1:10" x14ac:dyDescent="0.15">
      <c r="B42" s="10" t="s">
        <v>223</v>
      </c>
      <c r="C42" s="10" t="s">
        <v>236</v>
      </c>
      <c r="D42" s="10" t="s">
        <v>243</v>
      </c>
      <c r="E42" s="10" t="s">
        <v>11</v>
      </c>
      <c r="F42" s="10" t="s">
        <v>261</v>
      </c>
      <c r="G42" s="10">
        <v>1.46</v>
      </c>
      <c r="H42" s="10" t="s">
        <v>248</v>
      </c>
      <c r="I42" s="10" t="s">
        <v>28</v>
      </c>
      <c r="J42" s="10">
        <v>2</v>
      </c>
    </row>
    <row r="43" spans="1:10" x14ac:dyDescent="0.15">
      <c r="B43" s="10" t="s">
        <v>230</v>
      </c>
      <c r="C43" s="10" t="s">
        <v>237</v>
      </c>
      <c r="D43" s="10" t="s">
        <v>243</v>
      </c>
      <c r="E43" s="10" t="s">
        <v>11</v>
      </c>
      <c r="F43" s="10" t="s">
        <v>302</v>
      </c>
      <c r="G43" s="10">
        <v>1.41</v>
      </c>
      <c r="H43" s="10" t="s">
        <v>248</v>
      </c>
      <c r="I43" s="10" t="s">
        <v>45</v>
      </c>
      <c r="J43" s="10">
        <v>2</v>
      </c>
    </row>
    <row r="44" spans="1:10" x14ac:dyDescent="0.15">
      <c r="B44" s="10" t="s">
        <v>230</v>
      </c>
      <c r="C44" s="10" t="s">
        <v>237</v>
      </c>
      <c r="D44" s="10" t="s">
        <v>243</v>
      </c>
      <c r="E44" s="10" t="s">
        <v>11</v>
      </c>
      <c r="F44" s="10" t="s">
        <v>281</v>
      </c>
      <c r="G44" s="10">
        <v>1.41</v>
      </c>
      <c r="H44" s="10" t="s">
        <v>248</v>
      </c>
      <c r="I44" s="10" t="s">
        <v>25</v>
      </c>
      <c r="J44" s="10">
        <v>2</v>
      </c>
    </row>
    <row r="45" spans="1:10" x14ac:dyDescent="0.15">
      <c r="A45" t="s">
        <v>46</v>
      </c>
      <c r="B45" s="10" t="s">
        <v>226</v>
      </c>
      <c r="C45" s="10" t="s">
        <v>237</v>
      </c>
      <c r="D45" s="10" t="s">
        <v>243</v>
      </c>
      <c r="E45" s="10" t="s">
        <v>11</v>
      </c>
      <c r="F45" s="10" t="s">
        <v>262</v>
      </c>
      <c r="G45" s="10">
        <v>1.41</v>
      </c>
      <c r="H45" s="10" t="s">
        <v>248</v>
      </c>
      <c r="I45" s="10" t="s">
        <v>28</v>
      </c>
      <c r="J45" s="10">
        <v>1</v>
      </c>
    </row>
    <row r="46" spans="1:10" x14ac:dyDescent="0.15">
      <c r="B46" s="10" t="s">
        <v>227</v>
      </c>
      <c r="C46" s="10" t="s">
        <v>236</v>
      </c>
      <c r="D46" s="10" t="s">
        <v>243</v>
      </c>
      <c r="E46" s="10" t="s">
        <v>11</v>
      </c>
      <c r="F46" s="10" t="s">
        <v>285</v>
      </c>
      <c r="G46" s="10">
        <v>1.4</v>
      </c>
      <c r="H46" s="10" t="s">
        <v>248</v>
      </c>
      <c r="I46" s="10" t="s">
        <v>30</v>
      </c>
      <c r="J46" s="10">
        <v>3</v>
      </c>
    </row>
    <row r="47" spans="1:10" x14ac:dyDescent="0.15">
      <c r="B47" s="10" t="s">
        <v>234</v>
      </c>
      <c r="C47" s="10" t="s">
        <v>105</v>
      </c>
      <c r="D47" s="10" t="s">
        <v>243</v>
      </c>
      <c r="E47" s="10" t="s">
        <v>11</v>
      </c>
      <c r="F47" s="10" t="s">
        <v>260</v>
      </c>
      <c r="G47" s="10">
        <v>1.4</v>
      </c>
      <c r="H47" s="10" t="s">
        <v>249</v>
      </c>
      <c r="I47" s="10" t="s">
        <v>31</v>
      </c>
      <c r="J47" s="10">
        <v>3</v>
      </c>
    </row>
    <row r="48" spans="1:10" x14ac:dyDescent="0.15">
      <c r="B48" s="10" t="s">
        <v>226</v>
      </c>
      <c r="C48" s="10" t="s">
        <v>237</v>
      </c>
      <c r="D48" s="10" t="s">
        <v>243</v>
      </c>
      <c r="E48" s="10" t="s">
        <v>11</v>
      </c>
      <c r="F48" s="10" t="s">
        <v>292</v>
      </c>
      <c r="G48" s="10">
        <v>1.35</v>
      </c>
      <c r="H48" s="10" t="s">
        <v>248</v>
      </c>
      <c r="I48" s="10" t="s">
        <v>25</v>
      </c>
      <c r="J48" s="10">
        <v>1</v>
      </c>
    </row>
    <row r="49" spans="2:10" x14ac:dyDescent="0.15">
      <c r="B49" s="10" t="s">
        <v>222</v>
      </c>
      <c r="C49" s="10" t="s">
        <v>236</v>
      </c>
      <c r="D49" s="10" t="s">
        <v>243</v>
      </c>
      <c r="E49" s="10" t="s">
        <v>11</v>
      </c>
      <c r="F49" s="10" t="s">
        <v>316</v>
      </c>
      <c r="G49" s="10">
        <v>1.3</v>
      </c>
      <c r="H49" s="10" t="s">
        <v>248</v>
      </c>
      <c r="I49" s="10" t="s">
        <v>18</v>
      </c>
      <c r="J49" s="10">
        <v>2</v>
      </c>
    </row>
    <row r="50" spans="2:10" x14ac:dyDescent="0.15">
      <c r="B50" s="10" t="s">
        <v>227</v>
      </c>
      <c r="C50" s="10" t="s">
        <v>236</v>
      </c>
      <c r="D50" s="10" t="s">
        <v>243</v>
      </c>
      <c r="E50" s="10" t="s">
        <v>11</v>
      </c>
      <c r="F50" s="10" t="s">
        <v>305</v>
      </c>
      <c r="G50" s="10">
        <v>1.3</v>
      </c>
      <c r="H50" s="10" t="s">
        <v>248</v>
      </c>
      <c r="I50" s="10" t="s">
        <v>24</v>
      </c>
      <c r="J50" s="10">
        <v>2</v>
      </c>
    </row>
    <row r="51" spans="2:10" x14ac:dyDescent="0.15">
      <c r="B51" s="10" t="s">
        <v>227</v>
      </c>
      <c r="C51" s="10" t="s">
        <v>236</v>
      </c>
      <c r="D51" s="10" t="s">
        <v>243</v>
      </c>
      <c r="E51" s="10" t="s">
        <v>11</v>
      </c>
      <c r="F51" s="10" t="s">
        <v>291</v>
      </c>
      <c r="G51" s="10">
        <v>1.3</v>
      </c>
      <c r="H51" s="10" t="s">
        <v>248</v>
      </c>
      <c r="I51" s="10" t="s">
        <v>27</v>
      </c>
      <c r="J51" s="10">
        <v>2</v>
      </c>
    </row>
    <row r="52" spans="2:10" x14ac:dyDescent="0.15">
      <c r="B52" s="10" t="s">
        <v>240</v>
      </c>
      <c r="C52" s="10" t="s">
        <v>239</v>
      </c>
      <c r="D52" s="10" t="s">
        <v>243</v>
      </c>
      <c r="E52" s="10" t="s">
        <v>11</v>
      </c>
      <c r="F52" s="10" t="s">
        <v>286</v>
      </c>
      <c r="G52" s="10">
        <v>1.3</v>
      </c>
      <c r="H52" s="10" t="s">
        <v>248</v>
      </c>
      <c r="I52" s="10" t="s">
        <v>31</v>
      </c>
      <c r="J52" s="10">
        <v>1</v>
      </c>
    </row>
    <row r="53" spans="2:10" x14ac:dyDescent="0.15">
      <c r="B53" s="10" t="s">
        <v>230</v>
      </c>
      <c r="C53" s="10" t="s">
        <v>237</v>
      </c>
      <c r="D53" s="10" t="s">
        <v>243</v>
      </c>
      <c r="E53" s="10" t="s">
        <v>11</v>
      </c>
      <c r="F53" s="10" t="s">
        <v>307</v>
      </c>
      <c r="G53" s="10">
        <v>1.25</v>
      </c>
      <c r="H53" s="10" t="s">
        <v>248</v>
      </c>
      <c r="I53" s="10" t="s">
        <v>25</v>
      </c>
      <c r="J53" s="10">
        <v>1</v>
      </c>
    </row>
    <row r="54" spans="2:10" x14ac:dyDescent="0.15">
      <c r="B54" s="10" t="s">
        <v>227</v>
      </c>
      <c r="C54" s="10" t="s">
        <v>236</v>
      </c>
      <c r="D54" s="10" t="s">
        <v>243</v>
      </c>
      <c r="E54" s="10" t="s">
        <v>11</v>
      </c>
      <c r="F54" s="10" t="s">
        <v>269</v>
      </c>
      <c r="G54" s="10">
        <v>1.25</v>
      </c>
      <c r="H54" s="10" t="s">
        <v>248</v>
      </c>
      <c r="I54" s="10" t="s">
        <v>41</v>
      </c>
      <c r="J54" s="10">
        <v>3</v>
      </c>
    </row>
    <row r="55" spans="2:10" x14ac:dyDescent="0.15">
      <c r="B55" s="10" t="s">
        <v>230</v>
      </c>
      <c r="C55" s="10" t="s">
        <v>237</v>
      </c>
      <c r="D55" s="10" t="s">
        <v>243</v>
      </c>
      <c r="E55" s="10" t="s">
        <v>11</v>
      </c>
      <c r="F55" s="10" t="s">
        <v>267</v>
      </c>
      <c r="G55" s="10">
        <v>1.25</v>
      </c>
      <c r="H55" s="10" t="s">
        <v>248</v>
      </c>
      <c r="I55" s="10" t="s">
        <v>25</v>
      </c>
      <c r="J55" s="10">
        <v>2</v>
      </c>
    </row>
    <row r="56" spans="2:10" x14ac:dyDescent="0.15">
      <c r="B56" s="10" t="s">
        <v>222</v>
      </c>
      <c r="C56" s="10" t="s">
        <v>236</v>
      </c>
      <c r="D56" s="10" t="s">
        <v>243</v>
      </c>
      <c r="E56" s="10" t="s">
        <v>11</v>
      </c>
      <c r="F56" s="10" t="s">
        <v>320</v>
      </c>
      <c r="G56" s="10">
        <v>1.2</v>
      </c>
      <c r="H56" s="10" t="s">
        <v>248</v>
      </c>
      <c r="I56" s="10" t="s">
        <v>25</v>
      </c>
      <c r="J56" s="10">
        <v>2</v>
      </c>
    </row>
    <row r="57" spans="2:10" x14ac:dyDescent="0.15">
      <c r="B57" s="10" t="s">
        <v>225</v>
      </c>
      <c r="C57" s="10" t="s">
        <v>236</v>
      </c>
      <c r="D57" s="10" t="s">
        <v>243</v>
      </c>
      <c r="E57" s="10" t="s">
        <v>11</v>
      </c>
      <c r="F57" s="10" t="s">
        <v>295</v>
      </c>
      <c r="G57" s="10">
        <v>1.2</v>
      </c>
      <c r="H57" s="10" t="s">
        <v>248</v>
      </c>
      <c r="I57" s="10" t="s">
        <v>39</v>
      </c>
      <c r="J57" s="10">
        <v>2</v>
      </c>
    </row>
    <row r="58" spans="2:10" x14ac:dyDescent="0.15">
      <c r="B58" s="10" t="s">
        <v>227</v>
      </c>
      <c r="C58" s="10" t="s">
        <v>236</v>
      </c>
      <c r="D58" s="10" t="s">
        <v>243</v>
      </c>
      <c r="E58" s="10" t="s">
        <v>11</v>
      </c>
      <c r="F58" s="10" t="s">
        <v>306</v>
      </c>
      <c r="G58" s="10">
        <v>1.1499999999999999</v>
      </c>
      <c r="H58" s="10" t="s">
        <v>248</v>
      </c>
      <c r="I58" s="10" t="s">
        <v>39</v>
      </c>
      <c r="J58" s="10">
        <v>1</v>
      </c>
    </row>
    <row r="59" spans="2:10" x14ac:dyDescent="0.15">
      <c r="B59" s="10" t="s">
        <v>224</v>
      </c>
      <c r="C59" s="10" t="s">
        <v>237</v>
      </c>
      <c r="D59" s="10" t="s">
        <v>243</v>
      </c>
      <c r="E59" s="10" t="s">
        <v>11</v>
      </c>
      <c r="F59" s="10" t="s">
        <v>268</v>
      </c>
      <c r="G59" s="10">
        <v>1.1499999999999999</v>
      </c>
      <c r="H59" s="10" t="s">
        <v>248</v>
      </c>
      <c r="I59" s="10" t="s">
        <v>28</v>
      </c>
      <c r="J59" s="10">
        <v>1</v>
      </c>
    </row>
    <row r="60" spans="2:10" x14ac:dyDescent="0.15">
      <c r="B60" s="10" t="s">
        <v>223</v>
      </c>
      <c r="C60" s="10" t="s">
        <v>236</v>
      </c>
      <c r="D60" s="10" t="s">
        <v>243</v>
      </c>
      <c r="E60" s="10" t="s">
        <v>11</v>
      </c>
      <c r="F60" s="10" t="s">
        <v>258</v>
      </c>
      <c r="G60" s="10">
        <v>1.1000000000000001</v>
      </c>
      <c r="H60" s="10" t="s">
        <v>248</v>
      </c>
      <c r="I60" s="10" t="s">
        <v>39</v>
      </c>
      <c r="J60" s="10">
        <v>2</v>
      </c>
    </row>
    <row r="61" spans="2:10" x14ac:dyDescent="0.15">
      <c r="B61" s="10" t="s">
        <v>227</v>
      </c>
      <c r="C61" s="10" t="s">
        <v>236</v>
      </c>
      <c r="D61" s="10" t="s">
        <v>243</v>
      </c>
      <c r="E61" s="10" t="s">
        <v>11</v>
      </c>
      <c r="F61" s="10" t="s">
        <v>318</v>
      </c>
      <c r="G61" s="10">
        <v>1.05</v>
      </c>
      <c r="H61" s="10" t="s">
        <v>248</v>
      </c>
      <c r="I61" s="10" t="s">
        <v>41</v>
      </c>
      <c r="J61" s="10">
        <v>1</v>
      </c>
    </row>
    <row r="62" spans="2:10" x14ac:dyDescent="0.15">
      <c r="B62" s="10" t="s">
        <v>223</v>
      </c>
      <c r="C62" s="10" t="s">
        <v>236</v>
      </c>
      <c r="D62" s="10" t="s">
        <v>243</v>
      </c>
      <c r="E62" s="10" t="s">
        <v>11</v>
      </c>
      <c r="F62" s="10" t="s">
        <v>298</v>
      </c>
      <c r="G62" s="10">
        <v>1</v>
      </c>
      <c r="H62" s="10" t="s">
        <v>248</v>
      </c>
      <c r="I62" s="10" t="s">
        <v>27</v>
      </c>
      <c r="J62" s="10">
        <v>1</v>
      </c>
    </row>
    <row r="63" spans="2:10" x14ac:dyDescent="0.15">
      <c r="B63" s="10" t="s">
        <v>230</v>
      </c>
      <c r="C63" s="10" t="s">
        <v>237</v>
      </c>
      <c r="D63" s="10" t="s">
        <v>241</v>
      </c>
      <c r="E63" s="10" t="s">
        <v>11</v>
      </c>
      <c r="F63" s="10" t="s">
        <v>274</v>
      </c>
      <c r="G63" s="10">
        <v>1.73</v>
      </c>
      <c r="H63" s="10" t="s">
        <v>248</v>
      </c>
      <c r="I63" s="10" t="s">
        <v>18</v>
      </c>
      <c r="J63" s="10">
        <v>2</v>
      </c>
    </row>
    <row r="64" spans="2:10" x14ac:dyDescent="0.15">
      <c r="B64" s="10" t="s">
        <v>234</v>
      </c>
      <c r="C64" s="10" t="s">
        <v>105</v>
      </c>
      <c r="D64" s="10" t="s">
        <v>241</v>
      </c>
      <c r="E64" s="10" t="s">
        <v>11</v>
      </c>
      <c r="F64" s="10" t="s">
        <v>263</v>
      </c>
      <c r="G64" s="10">
        <v>1.73</v>
      </c>
      <c r="H64" s="10" t="s">
        <v>249</v>
      </c>
      <c r="I64" s="10" t="s">
        <v>39</v>
      </c>
      <c r="J64" s="10">
        <v>3</v>
      </c>
    </row>
    <row r="65" spans="2:10" x14ac:dyDescent="0.15">
      <c r="B65" s="10" t="s">
        <v>223</v>
      </c>
      <c r="C65" s="10" t="s">
        <v>236</v>
      </c>
      <c r="D65" s="10" t="s">
        <v>241</v>
      </c>
      <c r="E65" s="10" t="s">
        <v>11</v>
      </c>
      <c r="F65" s="10" t="s">
        <v>310</v>
      </c>
      <c r="G65" s="10">
        <v>1.66</v>
      </c>
      <c r="H65" s="10" t="s">
        <v>248</v>
      </c>
      <c r="I65" s="10" t="s">
        <v>18</v>
      </c>
      <c r="J65" s="10">
        <v>3</v>
      </c>
    </row>
    <row r="66" spans="2:10" x14ac:dyDescent="0.15">
      <c r="B66" s="10" t="s">
        <v>223</v>
      </c>
      <c r="C66" s="10" t="s">
        <v>236</v>
      </c>
      <c r="D66" s="10" t="s">
        <v>241</v>
      </c>
      <c r="E66" s="10" t="s">
        <v>11</v>
      </c>
      <c r="F66" s="10" t="s">
        <v>282</v>
      </c>
      <c r="G66" s="10">
        <v>1.6</v>
      </c>
      <c r="H66" s="10" t="s">
        <v>248</v>
      </c>
      <c r="I66" s="10" t="s">
        <v>18</v>
      </c>
      <c r="J66" s="10">
        <v>3</v>
      </c>
    </row>
    <row r="67" spans="2:10" x14ac:dyDescent="0.15">
      <c r="B67" s="10" t="s">
        <v>226</v>
      </c>
      <c r="C67" s="10" t="s">
        <v>237</v>
      </c>
      <c r="D67" s="10" t="s">
        <v>241</v>
      </c>
      <c r="E67" s="10" t="s">
        <v>11</v>
      </c>
      <c r="F67" s="10" t="s">
        <v>265</v>
      </c>
      <c r="G67" s="10">
        <v>1.6</v>
      </c>
      <c r="H67" s="10" t="s">
        <v>248</v>
      </c>
      <c r="I67" s="10" t="s">
        <v>17</v>
      </c>
      <c r="J67" s="10">
        <v>2</v>
      </c>
    </row>
    <row r="68" spans="2:10" x14ac:dyDescent="0.15">
      <c r="B68" s="10" t="s">
        <v>230</v>
      </c>
      <c r="C68" s="10" t="s">
        <v>237</v>
      </c>
      <c r="D68" s="10" t="s">
        <v>241</v>
      </c>
      <c r="E68" s="10" t="s">
        <v>11</v>
      </c>
      <c r="F68" s="10" t="s">
        <v>323</v>
      </c>
      <c r="G68" s="10">
        <v>1.59</v>
      </c>
      <c r="H68" s="10" t="s">
        <v>248</v>
      </c>
      <c r="I68" s="10" t="s">
        <v>34</v>
      </c>
      <c r="J68" s="10">
        <v>2</v>
      </c>
    </row>
    <row r="69" spans="2:10" x14ac:dyDescent="0.15">
      <c r="B69" s="10" t="s">
        <v>222</v>
      </c>
      <c r="C69" s="10" t="s">
        <v>236</v>
      </c>
      <c r="D69" s="10" t="s">
        <v>241</v>
      </c>
      <c r="E69" s="10" t="s">
        <v>11</v>
      </c>
      <c r="F69" s="10" t="s">
        <v>271</v>
      </c>
      <c r="G69" s="10">
        <v>1.5</v>
      </c>
      <c r="H69" s="10" t="s">
        <v>248</v>
      </c>
      <c r="I69" s="10" t="s">
        <v>15</v>
      </c>
      <c r="J69" s="10">
        <v>3</v>
      </c>
    </row>
    <row r="70" spans="2:10" x14ac:dyDescent="0.15">
      <c r="B70" s="10" t="s">
        <v>228</v>
      </c>
      <c r="C70" s="10" t="s">
        <v>237</v>
      </c>
      <c r="D70" s="10" t="s">
        <v>241</v>
      </c>
      <c r="E70" s="10" t="s">
        <v>11</v>
      </c>
      <c r="F70" s="10" t="s">
        <v>301</v>
      </c>
      <c r="G70" s="10">
        <v>1.4</v>
      </c>
      <c r="H70" s="10" t="s">
        <v>248</v>
      </c>
      <c r="I70" s="10" t="s">
        <v>34</v>
      </c>
      <c r="J70" s="10">
        <v>3</v>
      </c>
    </row>
    <row r="71" spans="2:10" x14ac:dyDescent="0.15">
      <c r="B71" s="10" t="s">
        <v>226</v>
      </c>
      <c r="C71" s="10" t="s">
        <v>237</v>
      </c>
      <c r="D71" s="10" t="s">
        <v>241</v>
      </c>
      <c r="E71" s="10" t="s">
        <v>11</v>
      </c>
      <c r="F71" s="10" t="s">
        <v>272</v>
      </c>
      <c r="G71" s="10">
        <v>1.4</v>
      </c>
      <c r="H71" s="10" t="s">
        <v>248</v>
      </c>
      <c r="I71" s="10" t="s">
        <v>28</v>
      </c>
      <c r="J71" s="10">
        <v>2</v>
      </c>
    </row>
    <row r="72" spans="2:10" x14ac:dyDescent="0.15">
      <c r="B72" s="10" t="s">
        <v>226</v>
      </c>
      <c r="C72" s="10" t="s">
        <v>237</v>
      </c>
      <c r="D72" s="10" t="s">
        <v>241</v>
      </c>
      <c r="E72" s="10" t="s">
        <v>11</v>
      </c>
      <c r="F72" s="10" t="s">
        <v>324</v>
      </c>
      <c r="G72" s="10">
        <v>1.35</v>
      </c>
      <c r="H72" s="10" t="s">
        <v>248</v>
      </c>
      <c r="I72" s="10" t="s">
        <v>24</v>
      </c>
      <c r="J72" s="10">
        <v>1</v>
      </c>
    </row>
    <row r="73" spans="2:10" x14ac:dyDescent="0.15">
      <c r="B73" s="10" t="s">
        <v>225</v>
      </c>
      <c r="C73" s="10" t="s">
        <v>236</v>
      </c>
      <c r="D73" s="10" t="s">
        <v>241</v>
      </c>
      <c r="E73" s="10" t="s">
        <v>11</v>
      </c>
      <c r="F73" s="10" t="s">
        <v>322</v>
      </c>
      <c r="G73" s="10">
        <v>1.35</v>
      </c>
      <c r="H73" s="10" t="s">
        <v>248</v>
      </c>
      <c r="I73" s="10" t="s">
        <v>39</v>
      </c>
      <c r="J73" s="10">
        <v>3</v>
      </c>
    </row>
    <row r="74" spans="2:10" x14ac:dyDescent="0.15">
      <c r="B74" s="10" t="s">
        <v>226</v>
      </c>
      <c r="C74" s="10" t="s">
        <v>237</v>
      </c>
      <c r="D74" s="10" t="s">
        <v>241</v>
      </c>
      <c r="E74" s="10" t="s">
        <v>11</v>
      </c>
      <c r="F74" s="10" t="s">
        <v>290</v>
      </c>
      <c r="G74" s="10">
        <v>1.35</v>
      </c>
      <c r="H74" s="10" t="s">
        <v>248</v>
      </c>
      <c r="I74" s="10" t="s">
        <v>39</v>
      </c>
      <c r="J74" s="10">
        <v>1</v>
      </c>
    </row>
    <row r="75" spans="2:10" x14ac:dyDescent="0.15">
      <c r="B75" s="10" t="s">
        <v>223</v>
      </c>
      <c r="C75" s="10" t="s">
        <v>236</v>
      </c>
      <c r="D75" s="10" t="s">
        <v>241</v>
      </c>
      <c r="E75" s="10" t="s">
        <v>11</v>
      </c>
      <c r="F75" s="10" t="s">
        <v>257</v>
      </c>
      <c r="G75" s="10">
        <v>1.35</v>
      </c>
      <c r="H75" s="10" t="s">
        <v>248</v>
      </c>
      <c r="I75" s="10" t="s">
        <v>16</v>
      </c>
      <c r="J75" s="10">
        <v>2</v>
      </c>
    </row>
    <row r="76" spans="2:10" x14ac:dyDescent="0.15">
      <c r="B76" s="10" t="s">
        <v>227</v>
      </c>
      <c r="C76" s="10" t="s">
        <v>236</v>
      </c>
      <c r="D76" s="10" t="s">
        <v>241</v>
      </c>
      <c r="E76" s="10" t="s">
        <v>11</v>
      </c>
      <c r="F76" s="10" t="s">
        <v>304</v>
      </c>
      <c r="G76" s="10">
        <v>1.3</v>
      </c>
      <c r="H76" s="10" t="s">
        <v>248</v>
      </c>
      <c r="I76" s="10" t="s">
        <v>247</v>
      </c>
      <c r="J76" s="10">
        <v>2</v>
      </c>
    </row>
    <row r="77" spans="2:10" x14ac:dyDescent="0.15">
      <c r="B77" s="10" t="s">
        <v>226</v>
      </c>
      <c r="C77" s="10" t="s">
        <v>237</v>
      </c>
      <c r="D77" s="10" t="s">
        <v>241</v>
      </c>
      <c r="E77" s="10" t="s">
        <v>11</v>
      </c>
      <c r="F77" s="10" t="s">
        <v>256</v>
      </c>
      <c r="G77" s="10">
        <v>1.3</v>
      </c>
      <c r="H77" s="10" t="s">
        <v>248</v>
      </c>
      <c r="I77" s="10" t="s">
        <v>16</v>
      </c>
      <c r="J77" s="10">
        <v>1</v>
      </c>
    </row>
    <row r="78" spans="2:10" x14ac:dyDescent="0.15">
      <c r="B78" s="10" t="s">
        <v>225</v>
      </c>
      <c r="C78" s="10" t="s">
        <v>236</v>
      </c>
      <c r="D78" s="10" t="s">
        <v>241</v>
      </c>
      <c r="E78" s="10" t="s">
        <v>11</v>
      </c>
      <c r="F78" s="10" t="s">
        <v>288</v>
      </c>
      <c r="G78" s="10">
        <v>1.25</v>
      </c>
      <c r="H78" s="10" t="s">
        <v>248</v>
      </c>
      <c r="I78" s="10" t="s">
        <v>15</v>
      </c>
      <c r="J78" s="10">
        <v>3</v>
      </c>
    </row>
    <row r="79" spans="2:10" x14ac:dyDescent="0.15">
      <c r="B79" s="10" t="s">
        <v>223</v>
      </c>
      <c r="C79" s="10" t="s">
        <v>236</v>
      </c>
      <c r="D79" s="10" t="s">
        <v>241</v>
      </c>
      <c r="E79" s="10" t="s">
        <v>11</v>
      </c>
      <c r="F79" s="10" t="s">
        <v>273</v>
      </c>
      <c r="G79" s="10">
        <v>1.25</v>
      </c>
      <c r="H79" s="10" t="s">
        <v>248</v>
      </c>
      <c r="I79" s="10" t="s">
        <v>16</v>
      </c>
      <c r="J79" s="10">
        <v>3</v>
      </c>
    </row>
    <row r="80" spans="2:10" x14ac:dyDescent="0.15">
      <c r="B80" s="10" t="s">
        <v>222</v>
      </c>
      <c r="C80" s="10" t="s">
        <v>236</v>
      </c>
      <c r="D80" s="10" t="s">
        <v>241</v>
      </c>
      <c r="E80" s="10" t="s">
        <v>11</v>
      </c>
      <c r="F80" s="10" t="s">
        <v>314</v>
      </c>
      <c r="G80" s="10">
        <v>1.2</v>
      </c>
      <c r="H80" s="10" t="s">
        <v>248</v>
      </c>
      <c r="I80" s="10" t="s">
        <v>15</v>
      </c>
      <c r="J80" s="10">
        <v>2</v>
      </c>
    </row>
    <row r="81" spans="2:10" x14ac:dyDescent="0.15">
      <c r="B81" s="10" t="s">
        <v>226</v>
      </c>
      <c r="C81" s="10" t="s">
        <v>237</v>
      </c>
      <c r="D81" s="10" t="s">
        <v>244</v>
      </c>
      <c r="E81" s="10" t="s">
        <v>32</v>
      </c>
      <c r="F81" s="10" t="s">
        <v>313</v>
      </c>
      <c r="G81" s="10">
        <v>2.1</v>
      </c>
      <c r="H81" s="10" t="s">
        <v>248</v>
      </c>
      <c r="I81" s="10" t="s">
        <v>38</v>
      </c>
      <c r="J81" s="10">
        <v>1</v>
      </c>
    </row>
    <row r="82" spans="2:10" x14ac:dyDescent="0.15">
      <c r="B82" s="10" t="s">
        <v>223</v>
      </c>
      <c r="C82" s="10" t="s">
        <v>236</v>
      </c>
      <c r="D82" s="10" t="s">
        <v>244</v>
      </c>
      <c r="E82" s="10" t="s">
        <v>32</v>
      </c>
      <c r="F82" s="10" t="s">
        <v>336</v>
      </c>
      <c r="G82" s="10">
        <v>1.8</v>
      </c>
      <c r="H82" s="10" t="s">
        <v>248</v>
      </c>
      <c r="I82" s="10" t="s">
        <v>38</v>
      </c>
      <c r="J82" s="10">
        <v>3</v>
      </c>
    </row>
    <row r="83" spans="2:10" x14ac:dyDescent="0.15">
      <c r="B83" s="10" t="s">
        <v>224</v>
      </c>
      <c r="C83" s="10" t="s">
        <v>237</v>
      </c>
      <c r="D83" s="10" t="s">
        <v>244</v>
      </c>
      <c r="E83" s="10" t="s">
        <v>32</v>
      </c>
      <c r="F83" s="10" t="s">
        <v>101</v>
      </c>
      <c r="G83" s="10">
        <v>1.8</v>
      </c>
      <c r="H83" s="10" t="s">
        <v>248</v>
      </c>
      <c r="I83" s="10" t="s">
        <v>38</v>
      </c>
      <c r="J83" s="10">
        <v>2</v>
      </c>
    </row>
    <row r="84" spans="2:10" x14ac:dyDescent="0.15">
      <c r="B84" s="10" t="s">
        <v>229</v>
      </c>
      <c r="C84" s="10" t="s">
        <v>237</v>
      </c>
      <c r="D84" s="10" t="s">
        <v>244</v>
      </c>
      <c r="E84" s="10" t="s">
        <v>32</v>
      </c>
      <c r="F84" s="10" t="s">
        <v>347</v>
      </c>
      <c r="G84" s="10">
        <v>1.7</v>
      </c>
      <c r="H84" s="10" t="s">
        <v>248</v>
      </c>
      <c r="I84" s="10" t="s">
        <v>38</v>
      </c>
      <c r="J84" s="10">
        <v>1</v>
      </c>
    </row>
    <row r="85" spans="2:10" x14ac:dyDescent="0.15">
      <c r="B85" s="10" t="s">
        <v>223</v>
      </c>
      <c r="C85" s="10" t="s">
        <v>236</v>
      </c>
      <c r="D85" s="10" t="s">
        <v>244</v>
      </c>
      <c r="E85" s="10" t="s">
        <v>32</v>
      </c>
      <c r="F85" s="10" t="s">
        <v>136</v>
      </c>
      <c r="G85" s="10">
        <v>1.6</v>
      </c>
      <c r="H85" s="10" t="s">
        <v>248</v>
      </c>
      <c r="I85" s="10" t="s">
        <v>38</v>
      </c>
      <c r="J85" s="10">
        <v>2</v>
      </c>
    </row>
    <row r="86" spans="2:10" x14ac:dyDescent="0.15">
      <c r="B86" s="10" t="s">
        <v>232</v>
      </c>
      <c r="C86" s="10" t="s">
        <v>48</v>
      </c>
      <c r="D86" s="10" t="s">
        <v>242</v>
      </c>
      <c r="E86" s="10" t="s">
        <v>360</v>
      </c>
      <c r="F86" s="10" t="s">
        <v>251</v>
      </c>
      <c r="G86" s="10" t="s">
        <v>354</v>
      </c>
      <c r="H86" s="10" t="s">
        <v>248</v>
      </c>
      <c r="I86" s="10" t="s">
        <v>36</v>
      </c>
      <c r="J86" s="10">
        <v>3</v>
      </c>
    </row>
    <row r="87" spans="2:10" x14ac:dyDescent="0.15">
      <c r="B87" s="10" t="s">
        <v>232</v>
      </c>
      <c r="C87" s="10" t="s">
        <v>48</v>
      </c>
      <c r="D87" s="10" t="s">
        <v>242</v>
      </c>
      <c r="E87" s="10" t="s">
        <v>360</v>
      </c>
      <c r="F87" s="10" t="s">
        <v>252</v>
      </c>
      <c r="G87" s="10" t="s">
        <v>355</v>
      </c>
      <c r="H87" s="10" t="s">
        <v>248</v>
      </c>
      <c r="I87" s="10" t="s">
        <v>36</v>
      </c>
      <c r="J87" s="10">
        <v>3</v>
      </c>
    </row>
    <row r="88" spans="2:10" x14ac:dyDescent="0.15">
      <c r="B88" s="10" t="s">
        <v>232</v>
      </c>
      <c r="C88" s="10" t="s">
        <v>48</v>
      </c>
      <c r="D88" s="10" t="s">
        <v>242</v>
      </c>
      <c r="E88" s="10" t="s">
        <v>360</v>
      </c>
      <c r="F88" s="10" t="s">
        <v>253</v>
      </c>
      <c r="G88" s="10" t="s">
        <v>353</v>
      </c>
      <c r="H88" s="10" t="s">
        <v>248</v>
      </c>
      <c r="I88" s="10" t="s">
        <v>20</v>
      </c>
      <c r="J88" s="10">
        <v>1</v>
      </c>
    </row>
    <row r="89" spans="2:10" x14ac:dyDescent="0.15">
      <c r="B89" s="10" t="s">
        <v>233</v>
      </c>
      <c r="C89" s="10" t="s">
        <v>105</v>
      </c>
      <c r="D89" s="10" t="s">
        <v>242</v>
      </c>
      <c r="E89" s="10" t="s">
        <v>32</v>
      </c>
      <c r="F89" s="10" t="s">
        <v>255</v>
      </c>
      <c r="G89" s="10">
        <v>4.0999999999999996</v>
      </c>
      <c r="H89" s="10" t="s">
        <v>248</v>
      </c>
      <c r="I89" s="10" t="s">
        <v>14</v>
      </c>
      <c r="J89" s="10">
        <v>1</v>
      </c>
    </row>
    <row r="90" spans="2:10" x14ac:dyDescent="0.15">
      <c r="B90" s="10" t="s">
        <v>225</v>
      </c>
      <c r="C90" s="10" t="s">
        <v>236</v>
      </c>
      <c r="D90" s="10" t="s">
        <v>242</v>
      </c>
      <c r="E90" s="10" t="s">
        <v>32</v>
      </c>
      <c r="F90" s="10" t="s">
        <v>342</v>
      </c>
      <c r="G90" s="10">
        <v>4</v>
      </c>
      <c r="H90" s="10" t="s">
        <v>248</v>
      </c>
      <c r="I90" s="10" t="s">
        <v>37</v>
      </c>
      <c r="J90" s="10">
        <v>2</v>
      </c>
    </row>
    <row r="91" spans="2:10" x14ac:dyDescent="0.15">
      <c r="B91" s="10" t="s">
        <v>222</v>
      </c>
      <c r="C91" s="10" t="s">
        <v>236</v>
      </c>
      <c r="D91" s="10" t="s">
        <v>242</v>
      </c>
      <c r="E91" s="10" t="s">
        <v>32</v>
      </c>
      <c r="F91" s="10" t="s">
        <v>250</v>
      </c>
      <c r="G91" s="10">
        <v>4</v>
      </c>
      <c r="H91" s="10" t="s">
        <v>248</v>
      </c>
      <c r="I91" s="10" t="s">
        <v>36</v>
      </c>
      <c r="J91" s="10">
        <v>3</v>
      </c>
    </row>
    <row r="92" spans="2:10" x14ac:dyDescent="0.15">
      <c r="B92" s="10" t="s">
        <v>226</v>
      </c>
      <c r="C92" s="10" t="s">
        <v>237</v>
      </c>
      <c r="D92" s="10" t="s">
        <v>242</v>
      </c>
      <c r="E92" s="10" t="s">
        <v>32</v>
      </c>
      <c r="F92" s="10" t="s">
        <v>346</v>
      </c>
      <c r="G92" s="10">
        <v>3.8</v>
      </c>
      <c r="H92" s="10" t="s">
        <v>248</v>
      </c>
      <c r="I92" s="10" t="s">
        <v>36</v>
      </c>
      <c r="J92" s="10">
        <v>1</v>
      </c>
    </row>
    <row r="93" spans="2:10" x14ac:dyDescent="0.15">
      <c r="B93" s="10" t="s">
        <v>224</v>
      </c>
      <c r="C93" s="10" t="s">
        <v>237</v>
      </c>
      <c r="D93" s="10" t="s">
        <v>242</v>
      </c>
      <c r="E93" s="10" t="s">
        <v>32</v>
      </c>
      <c r="F93" s="10" t="s">
        <v>338</v>
      </c>
      <c r="G93" s="10">
        <v>3.5</v>
      </c>
      <c r="H93" s="10" t="s">
        <v>248</v>
      </c>
      <c r="I93" s="10" t="s">
        <v>36</v>
      </c>
      <c r="J93" s="10">
        <v>1</v>
      </c>
    </row>
    <row r="94" spans="2:10" x14ac:dyDescent="0.15">
      <c r="B94" s="10" t="s">
        <v>224</v>
      </c>
      <c r="C94" s="10" t="s">
        <v>237</v>
      </c>
      <c r="D94" s="10" t="s">
        <v>242</v>
      </c>
      <c r="E94" s="10" t="s">
        <v>32</v>
      </c>
      <c r="F94" s="10" t="s">
        <v>334</v>
      </c>
      <c r="G94" s="10">
        <v>3.4</v>
      </c>
      <c r="H94" s="10" t="s">
        <v>248</v>
      </c>
      <c r="I94" s="10" t="s">
        <v>36</v>
      </c>
      <c r="J94" s="10">
        <v>1</v>
      </c>
    </row>
    <row r="95" spans="2:10" x14ac:dyDescent="0.15">
      <c r="B95" s="10" t="s">
        <v>231</v>
      </c>
      <c r="C95" s="10" t="s">
        <v>236</v>
      </c>
      <c r="D95" s="10" t="s">
        <v>242</v>
      </c>
      <c r="E95" s="10" t="s">
        <v>32</v>
      </c>
      <c r="F95" s="10" t="s">
        <v>350</v>
      </c>
      <c r="G95" s="10">
        <v>3.2</v>
      </c>
      <c r="H95" s="10" t="s">
        <v>248</v>
      </c>
      <c r="I95" s="10" t="s">
        <v>20</v>
      </c>
      <c r="J95" s="10">
        <v>3</v>
      </c>
    </row>
    <row r="96" spans="2:10" x14ac:dyDescent="0.15">
      <c r="B96" s="10" t="s">
        <v>222</v>
      </c>
      <c r="C96" s="10" t="s">
        <v>236</v>
      </c>
      <c r="D96" s="10" t="s">
        <v>242</v>
      </c>
      <c r="E96" s="10" t="s">
        <v>32</v>
      </c>
      <c r="F96" s="10" t="s">
        <v>349</v>
      </c>
      <c r="G96" s="10">
        <v>3</v>
      </c>
      <c r="H96" s="10" t="s">
        <v>248</v>
      </c>
      <c r="I96" s="10" t="s">
        <v>20</v>
      </c>
      <c r="J96" s="10">
        <v>3</v>
      </c>
    </row>
    <row r="97" spans="2:10" x14ac:dyDescent="0.15">
      <c r="B97" s="10" t="s">
        <v>231</v>
      </c>
      <c r="C97" s="10" t="s">
        <v>236</v>
      </c>
      <c r="D97" s="10" t="s">
        <v>242</v>
      </c>
      <c r="E97" s="10" t="s">
        <v>32</v>
      </c>
      <c r="F97" s="10" t="s">
        <v>344</v>
      </c>
      <c r="G97" s="10">
        <v>2.4</v>
      </c>
      <c r="H97" s="10" t="s">
        <v>248</v>
      </c>
      <c r="I97" s="10" t="s">
        <v>38</v>
      </c>
      <c r="J97" s="10">
        <v>3</v>
      </c>
    </row>
    <row r="98" spans="2:10" x14ac:dyDescent="0.15">
      <c r="B98" s="10" t="s">
        <v>222</v>
      </c>
      <c r="C98" s="10" t="s">
        <v>236</v>
      </c>
      <c r="D98" s="10" t="s">
        <v>242</v>
      </c>
      <c r="E98" s="10" t="s">
        <v>32</v>
      </c>
      <c r="F98" s="10" t="s">
        <v>343</v>
      </c>
      <c r="G98" s="10">
        <v>2.4</v>
      </c>
      <c r="H98" s="10" t="s">
        <v>248</v>
      </c>
      <c r="I98" s="10" t="s">
        <v>20</v>
      </c>
      <c r="J98" s="10">
        <v>2</v>
      </c>
    </row>
    <row r="99" spans="2:10" x14ac:dyDescent="0.15">
      <c r="B99" s="10" t="s">
        <v>225</v>
      </c>
      <c r="C99" s="10" t="s">
        <v>236</v>
      </c>
      <c r="D99" s="10" t="s">
        <v>242</v>
      </c>
      <c r="E99" s="10" t="s">
        <v>32</v>
      </c>
      <c r="F99" s="10" t="s">
        <v>332</v>
      </c>
      <c r="G99" s="10">
        <v>2.2000000000000002</v>
      </c>
      <c r="H99" s="10" t="s">
        <v>248</v>
      </c>
      <c r="I99" s="10" t="s">
        <v>38</v>
      </c>
      <c r="J99" s="10">
        <v>1</v>
      </c>
    </row>
    <row r="100" spans="2:10" x14ac:dyDescent="0.15">
      <c r="B100" s="10" t="s">
        <v>231</v>
      </c>
      <c r="C100" s="10" t="s">
        <v>236</v>
      </c>
      <c r="D100" s="10" t="s">
        <v>242</v>
      </c>
      <c r="E100" s="10" t="s">
        <v>32</v>
      </c>
      <c r="F100" s="10" t="s">
        <v>321</v>
      </c>
      <c r="G100" s="10">
        <v>2.1</v>
      </c>
      <c r="H100" s="10" t="s">
        <v>248</v>
      </c>
      <c r="I100" s="10" t="s">
        <v>38</v>
      </c>
      <c r="J100" s="10">
        <v>1</v>
      </c>
    </row>
    <row r="101" spans="2:10" x14ac:dyDescent="0.15">
      <c r="B101" s="10" t="s">
        <v>234</v>
      </c>
      <c r="C101" s="10" t="s">
        <v>105</v>
      </c>
      <c r="D101" s="10" t="s">
        <v>241</v>
      </c>
      <c r="E101" s="10" t="s">
        <v>32</v>
      </c>
      <c r="F101" s="10" t="s">
        <v>323</v>
      </c>
      <c r="G101" s="10">
        <v>3.7</v>
      </c>
      <c r="H101" s="10" t="s">
        <v>248</v>
      </c>
      <c r="I101" s="10" t="s">
        <v>34</v>
      </c>
      <c r="J101" s="10">
        <v>2</v>
      </c>
    </row>
    <row r="102" spans="2:10" x14ac:dyDescent="0.15">
      <c r="B102" s="10" t="s">
        <v>234</v>
      </c>
      <c r="C102" s="10" t="s">
        <v>105</v>
      </c>
      <c r="D102" s="10" t="s">
        <v>241</v>
      </c>
      <c r="E102" s="10" t="s">
        <v>32</v>
      </c>
      <c r="F102" s="10" t="s">
        <v>345</v>
      </c>
      <c r="G102" s="10">
        <v>3.3</v>
      </c>
      <c r="H102" s="10" t="s">
        <v>248</v>
      </c>
      <c r="I102" s="10" t="s">
        <v>34</v>
      </c>
      <c r="J102" s="10">
        <v>3</v>
      </c>
    </row>
    <row r="103" spans="2:10" x14ac:dyDescent="0.15">
      <c r="B103" s="10" t="s">
        <v>224</v>
      </c>
      <c r="C103" s="10" t="s">
        <v>237</v>
      </c>
      <c r="D103" s="10" t="s">
        <v>241</v>
      </c>
      <c r="E103" s="10" t="s">
        <v>32</v>
      </c>
      <c r="F103" s="10" t="s">
        <v>341</v>
      </c>
      <c r="G103" s="10">
        <v>3.3</v>
      </c>
      <c r="H103" s="10" t="s">
        <v>248</v>
      </c>
      <c r="I103" s="10" t="s">
        <v>34</v>
      </c>
      <c r="J103" s="10">
        <v>3</v>
      </c>
    </row>
    <row r="104" spans="2:10" x14ac:dyDescent="0.15">
      <c r="B104" s="10" t="s">
        <v>225</v>
      </c>
      <c r="C104" s="10" t="s">
        <v>236</v>
      </c>
      <c r="D104" s="10" t="s">
        <v>241</v>
      </c>
      <c r="E104" s="10" t="s">
        <v>32</v>
      </c>
      <c r="F104" s="10" t="s">
        <v>333</v>
      </c>
      <c r="G104" s="10">
        <v>3.1</v>
      </c>
      <c r="H104" s="10" t="s">
        <v>248</v>
      </c>
      <c r="I104" s="10" t="s">
        <v>40</v>
      </c>
      <c r="J104" s="10">
        <v>3</v>
      </c>
    </row>
    <row r="105" spans="2:10" x14ac:dyDescent="0.15">
      <c r="B105" s="10" t="s">
        <v>224</v>
      </c>
      <c r="C105" s="10" t="s">
        <v>237</v>
      </c>
      <c r="D105" s="10" t="s">
        <v>241</v>
      </c>
      <c r="E105" s="10" t="s">
        <v>32</v>
      </c>
      <c r="F105" s="10" t="s">
        <v>330</v>
      </c>
      <c r="G105" s="10">
        <v>3.1</v>
      </c>
      <c r="H105" s="10" t="s">
        <v>248</v>
      </c>
      <c r="I105" s="10" t="s">
        <v>34</v>
      </c>
      <c r="J105" s="10">
        <v>2</v>
      </c>
    </row>
    <row r="106" spans="2:10" x14ac:dyDescent="0.15">
      <c r="B106" s="10" t="s">
        <v>226</v>
      </c>
      <c r="C106" s="10" t="s">
        <v>237</v>
      </c>
      <c r="D106" s="10" t="s">
        <v>241</v>
      </c>
      <c r="E106" s="10" t="s">
        <v>32</v>
      </c>
      <c r="F106" s="10" t="s">
        <v>337</v>
      </c>
      <c r="G106" s="10">
        <v>2.7</v>
      </c>
      <c r="H106" s="10" t="s">
        <v>248</v>
      </c>
      <c r="I106" s="10" t="s">
        <v>33</v>
      </c>
      <c r="J106" s="10">
        <v>2</v>
      </c>
    </row>
    <row r="107" spans="2:10" x14ac:dyDescent="0.15">
      <c r="B107" s="10" t="s">
        <v>223</v>
      </c>
      <c r="C107" s="10" t="s">
        <v>236</v>
      </c>
      <c r="D107" s="10" t="s">
        <v>241</v>
      </c>
      <c r="E107" s="10" t="s">
        <v>32</v>
      </c>
      <c r="F107" s="10" t="s">
        <v>335</v>
      </c>
      <c r="G107" s="10">
        <v>2.6</v>
      </c>
      <c r="H107" s="10" t="s">
        <v>248</v>
      </c>
      <c r="I107" s="10" t="s">
        <v>34</v>
      </c>
      <c r="J107" s="10">
        <v>3</v>
      </c>
    </row>
    <row r="108" spans="2:10" x14ac:dyDescent="0.15">
      <c r="B108" s="10" t="s">
        <v>224</v>
      </c>
      <c r="C108" s="10" t="s">
        <v>237</v>
      </c>
      <c r="D108" s="10" t="s">
        <v>241</v>
      </c>
      <c r="E108" s="10" t="s">
        <v>32</v>
      </c>
      <c r="F108" s="10" t="s">
        <v>348</v>
      </c>
      <c r="G108" s="10">
        <v>2.5</v>
      </c>
      <c r="H108" s="10" t="s">
        <v>248</v>
      </c>
      <c r="I108" s="10" t="s">
        <v>40</v>
      </c>
      <c r="J108" s="10">
        <v>1</v>
      </c>
    </row>
    <row r="109" spans="2:10" x14ac:dyDescent="0.15">
      <c r="B109" s="10" t="s">
        <v>230</v>
      </c>
      <c r="C109" s="10" t="s">
        <v>237</v>
      </c>
      <c r="D109" s="10" t="s">
        <v>241</v>
      </c>
      <c r="E109" s="10" t="s">
        <v>32</v>
      </c>
      <c r="F109" s="10" t="s">
        <v>339</v>
      </c>
      <c r="G109" s="10">
        <v>2.2999999999999998</v>
      </c>
      <c r="H109" s="10" t="s">
        <v>248</v>
      </c>
      <c r="I109" s="10" t="s">
        <v>31</v>
      </c>
      <c r="J109" s="10">
        <v>1</v>
      </c>
    </row>
    <row r="110" spans="2:10" x14ac:dyDescent="0.15">
      <c r="B110" s="10" t="s">
        <v>224</v>
      </c>
      <c r="C110" s="10" t="s">
        <v>237</v>
      </c>
      <c r="D110" s="10" t="s">
        <v>241</v>
      </c>
      <c r="E110" s="10" t="s">
        <v>32</v>
      </c>
      <c r="F110" s="10" t="s">
        <v>331</v>
      </c>
      <c r="G110" s="10">
        <v>2.2000000000000002</v>
      </c>
      <c r="H110" s="10" t="s">
        <v>248</v>
      </c>
      <c r="I110" s="10" t="s">
        <v>42</v>
      </c>
      <c r="J110" s="10">
        <v>1</v>
      </c>
    </row>
    <row r="111" spans="2:10" x14ac:dyDescent="0.15">
      <c r="B111" s="10" t="s">
        <v>226</v>
      </c>
      <c r="C111" s="10" t="s">
        <v>237</v>
      </c>
      <c r="D111" s="10" t="s">
        <v>241</v>
      </c>
      <c r="E111" s="10" t="s">
        <v>32</v>
      </c>
      <c r="F111" s="10" t="s">
        <v>340</v>
      </c>
      <c r="G111" s="10">
        <v>2.1</v>
      </c>
      <c r="H111" s="10" t="s">
        <v>248</v>
      </c>
      <c r="I111" s="10" t="s">
        <v>34</v>
      </c>
      <c r="J111" s="10">
        <v>1</v>
      </c>
    </row>
  </sheetData>
  <sortState ref="B2:J112">
    <sortCondition ref="E2:E112"/>
    <sortCondition ref="D2:D112"/>
    <sortCondition descending="1" ref="G2:G112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9" sqref="A29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種目毎</vt:lpstr>
      <vt:lpstr>もとの原版</vt:lpstr>
      <vt:lpstr>もとの原版 (2)</vt:lpstr>
      <vt:lpstr>原版</vt:lpstr>
      <vt:lpstr>【2015(H27)】result_高さ(ｵﾎｰﾂｸ)</vt:lpstr>
      <vt:lpstr>Sheet1</vt:lpstr>
      <vt:lpstr>【2015(H27)】result_高さ　余計なもの削除版</vt:lpstr>
      <vt:lpstr>Sheet2</vt:lpstr>
      <vt:lpstr>Sheet3</vt:lpstr>
      <vt:lpstr>もとの原版!Print_Area</vt:lpstr>
      <vt:lpstr>'もとの原版 (2)'!Print_Area</vt:lpstr>
      <vt:lpstr>種目毎!Print_Area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2015-10-27T00:53:32Z</cp:lastPrinted>
  <dcterms:created xsi:type="dcterms:W3CDTF">2008-03-16T14:58:49Z</dcterms:created>
  <dcterms:modified xsi:type="dcterms:W3CDTF">2015-10-31T23:52:57Z</dcterms:modified>
</cp:coreProperties>
</file>